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 defaultThemeVersion="124226"/>
  <bookViews>
    <workbookView xWindow="360" yWindow="45" windowWidth="19320" windowHeight="9975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</sheets>
  <definedNames>
    <definedName name="AnsSel">db!$E$5:$E$7</definedName>
    <definedName name="OA">db!$B$5:$B$9</definedName>
    <definedName name="Qtype">db!$C$5:$C$6</definedName>
    <definedName name="Quanta">db!$G$5:$G$14</definedName>
    <definedName name="Source">db!$D$5:$D$22</definedName>
    <definedName name="TypeV">db!$C$7:$C$9</definedName>
    <definedName name="Verbal">db!$H$5:$H$22</definedName>
    <definedName name="Vtype">db!$C$5:$C$6</definedName>
    <definedName name="Why">db!$F$5:$F$8</definedName>
  </definedNames>
  <calcPr calcId="114210"/>
</workbook>
</file>

<file path=xl/calcChain.xml><?xml version="1.0" encoding="utf-8"?>
<calcChain xmlns="http://schemas.openxmlformats.org/spreadsheetml/2006/main">
  <c r="AP98" i="14"/>
  <c r="V98"/>
  <c r="B71"/>
  <c r="AP83"/>
  <c r="V83"/>
  <c r="B52"/>
  <c r="B97"/>
  <c r="AP97"/>
  <c r="V97"/>
  <c r="B51"/>
  <c r="B96"/>
  <c r="AP96"/>
  <c r="V96"/>
  <c r="B50"/>
  <c r="B95"/>
  <c r="AP95"/>
  <c r="V95"/>
  <c r="B49"/>
  <c r="B94"/>
  <c r="AP94"/>
  <c r="V94"/>
  <c r="B48"/>
  <c r="B93"/>
  <c r="AP93"/>
  <c r="V93"/>
  <c r="B47"/>
  <c r="B92"/>
  <c r="AP92"/>
  <c r="V92"/>
  <c r="B46"/>
  <c r="B91"/>
  <c r="AP91"/>
  <c r="V91"/>
  <c r="B45"/>
  <c r="B90"/>
  <c r="AP90"/>
  <c r="V90"/>
  <c r="B44"/>
  <c r="B89"/>
  <c r="AP89"/>
  <c r="V89"/>
  <c r="B43"/>
  <c r="B88"/>
  <c r="AP88"/>
  <c r="V88"/>
  <c r="B82"/>
  <c r="AP82"/>
  <c r="V82"/>
  <c r="B81"/>
  <c r="AP81"/>
  <c r="V81"/>
  <c r="B80"/>
  <c r="AP80"/>
  <c r="V80"/>
  <c r="B79"/>
  <c r="AP79"/>
  <c r="V79"/>
  <c r="B78"/>
  <c r="AP78"/>
  <c r="V78"/>
  <c r="B77"/>
  <c r="AP77"/>
  <c r="V77"/>
  <c r="B76"/>
  <c r="AP76"/>
  <c r="V76"/>
  <c r="B75"/>
  <c r="AP75"/>
  <c r="V75"/>
  <c r="B74"/>
  <c r="AP74"/>
  <c r="V74"/>
  <c r="B73"/>
  <c r="AP73"/>
  <c r="V73"/>
  <c r="X42" a="1"/>
  <c r="AO98"/>
  <c r="U98"/>
  <c r="AN98"/>
  <c r="T98"/>
  <c r="AM98"/>
  <c r="S98"/>
  <c r="AL98"/>
  <c r="R98"/>
  <c r="AK98"/>
  <c r="Q98"/>
  <c r="AJ98"/>
  <c r="P98"/>
  <c r="AI98"/>
  <c r="O98"/>
  <c r="AH98"/>
  <c r="N98"/>
  <c r="AG98"/>
  <c r="M98"/>
  <c r="AF98"/>
  <c r="L98"/>
  <c r="AE98"/>
  <c r="K98"/>
  <c r="AD98"/>
  <c r="J98"/>
  <c r="AC98"/>
  <c r="I98"/>
  <c r="AB98"/>
  <c r="H98"/>
  <c r="AA98"/>
  <c r="G98"/>
  <c r="Z98"/>
  <c r="F98"/>
  <c r="Y98"/>
  <c r="E98"/>
  <c r="B41"/>
  <c r="B98"/>
  <c r="E41"/>
  <c r="F41"/>
  <c r="G41"/>
  <c r="H41"/>
  <c r="I41"/>
  <c r="J41"/>
  <c r="K41"/>
  <c r="L41"/>
  <c r="M41"/>
  <c r="N41"/>
  <c r="O41"/>
  <c r="P41"/>
  <c r="Q41"/>
  <c r="R41"/>
  <c r="S41"/>
  <c r="T41"/>
  <c r="U41"/>
  <c r="O31"/>
  <c r="X87" a="1"/>
  <c r="F87"/>
  <c r="G87"/>
  <c r="H87"/>
  <c r="I87"/>
  <c r="J87"/>
  <c r="K87"/>
  <c r="L87"/>
  <c r="M87"/>
  <c r="N87"/>
  <c r="O87"/>
  <c r="P87"/>
  <c r="Q87"/>
  <c r="R87"/>
  <c r="S87"/>
  <c r="T87"/>
  <c r="U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O30"/>
  <c r="O29"/>
  <c r="O28"/>
  <c r="N29"/>
  <c r="N30"/>
  <c r="N31"/>
  <c r="V41"/>
  <c r="M20" i="12"/>
  <c r="P20"/>
  <c r="O27" i="14"/>
  <c r="O26"/>
  <c r="O25"/>
  <c r="O24"/>
  <c r="X98"/>
  <c r="N28"/>
  <c r="N26"/>
  <c r="N27"/>
  <c r="N24"/>
  <c r="N25"/>
  <c r="D98"/>
  <c r="O14"/>
  <c r="O15"/>
  <c r="O16"/>
  <c r="O17"/>
  <c r="O18"/>
  <c r="O19"/>
  <c r="O20"/>
  <c r="O21"/>
  <c r="O22"/>
  <c r="O23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V42"/>
  <c r="U42"/>
  <c r="T42"/>
  <c r="U97"/>
  <c r="T97"/>
  <c r="S97"/>
  <c r="R97"/>
  <c r="Q97"/>
  <c r="P97"/>
  <c r="O97"/>
  <c r="N97"/>
  <c r="M97"/>
  <c r="L97"/>
  <c r="K97"/>
  <c r="J97"/>
  <c r="I97"/>
  <c r="H97"/>
  <c r="G97"/>
  <c r="F97"/>
  <c r="E97"/>
  <c r="U96"/>
  <c r="T96"/>
  <c r="S96"/>
  <c r="R96"/>
  <c r="Q96"/>
  <c r="P96"/>
  <c r="O96"/>
  <c r="N96"/>
  <c r="M96"/>
  <c r="L96"/>
  <c r="K96"/>
  <c r="J96"/>
  <c r="I96"/>
  <c r="H96"/>
  <c r="G96"/>
  <c r="F96"/>
  <c r="E96"/>
  <c r="U95"/>
  <c r="T95"/>
  <c r="S95"/>
  <c r="R95"/>
  <c r="Q95"/>
  <c r="P95"/>
  <c r="O95"/>
  <c r="N95"/>
  <c r="M95"/>
  <c r="L95"/>
  <c r="K95"/>
  <c r="J95"/>
  <c r="I95"/>
  <c r="H95"/>
  <c r="G95"/>
  <c r="F95"/>
  <c r="E95"/>
  <c r="U94"/>
  <c r="T94"/>
  <c r="S94"/>
  <c r="R94"/>
  <c r="Q94"/>
  <c r="P94"/>
  <c r="O94"/>
  <c r="N94"/>
  <c r="M94"/>
  <c r="L94"/>
  <c r="K94"/>
  <c r="J94"/>
  <c r="I94"/>
  <c r="H94"/>
  <c r="G94"/>
  <c r="F94"/>
  <c r="E94"/>
  <c r="U93"/>
  <c r="T93"/>
  <c r="S93"/>
  <c r="R93"/>
  <c r="Q93"/>
  <c r="P93"/>
  <c r="O93"/>
  <c r="N93"/>
  <c r="M93"/>
  <c r="L93"/>
  <c r="K93"/>
  <c r="J93"/>
  <c r="I93"/>
  <c r="H93"/>
  <c r="G93"/>
  <c r="F93"/>
  <c r="E93"/>
  <c r="U92"/>
  <c r="T92"/>
  <c r="S92"/>
  <c r="R92"/>
  <c r="Q92"/>
  <c r="P92"/>
  <c r="O92"/>
  <c r="N92"/>
  <c r="M92"/>
  <c r="L92"/>
  <c r="K92"/>
  <c r="J92"/>
  <c r="I92"/>
  <c r="H92"/>
  <c r="G92"/>
  <c r="F92"/>
  <c r="E92"/>
  <c r="U91"/>
  <c r="T91"/>
  <c r="S91"/>
  <c r="R91"/>
  <c r="Q91"/>
  <c r="P91"/>
  <c r="O91"/>
  <c r="N91"/>
  <c r="M91"/>
  <c r="L91"/>
  <c r="K91"/>
  <c r="J91"/>
  <c r="I91"/>
  <c r="H91"/>
  <c r="G91"/>
  <c r="F91"/>
  <c r="E91"/>
  <c r="U90"/>
  <c r="T90"/>
  <c r="S90"/>
  <c r="R90"/>
  <c r="Q90"/>
  <c r="P90"/>
  <c r="O90"/>
  <c r="N90"/>
  <c r="M90"/>
  <c r="L90"/>
  <c r="K90"/>
  <c r="J90"/>
  <c r="I90"/>
  <c r="H90"/>
  <c r="G90"/>
  <c r="F90"/>
  <c r="E90"/>
  <c r="U89"/>
  <c r="T89"/>
  <c r="S89"/>
  <c r="R89"/>
  <c r="Q89"/>
  <c r="P89"/>
  <c r="O89"/>
  <c r="N89"/>
  <c r="M89"/>
  <c r="L89"/>
  <c r="K89"/>
  <c r="J89"/>
  <c r="I89"/>
  <c r="H89"/>
  <c r="G89"/>
  <c r="F89"/>
  <c r="E89"/>
  <c r="U88"/>
  <c r="T88"/>
  <c r="S88"/>
  <c r="R88"/>
  <c r="Q88"/>
  <c r="P88"/>
  <c r="O88"/>
  <c r="N88"/>
  <c r="M88"/>
  <c r="L88"/>
  <c r="K88"/>
  <c r="J88"/>
  <c r="I88"/>
  <c r="H88"/>
  <c r="G88"/>
  <c r="F88"/>
  <c r="E88"/>
  <c r="E87"/>
  <c r="X88"/>
  <c r="V87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G10"/>
  <c r="B58"/>
  <c r="B59"/>
  <c r="B60"/>
  <c r="B61"/>
  <c r="B62"/>
  <c r="B63"/>
  <c r="B64"/>
  <c r="B65"/>
  <c r="B66"/>
  <c r="B67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B56"/>
  <c r="AP68"/>
  <c r="V68"/>
  <c r="G9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U83"/>
  <c r="T83"/>
  <c r="S83"/>
  <c r="R83"/>
  <c r="Q83"/>
  <c r="P83"/>
  <c r="O83"/>
  <c r="N83"/>
  <c r="M83"/>
  <c r="L83"/>
  <c r="K83"/>
  <c r="J83"/>
  <c r="I83"/>
  <c r="H83"/>
  <c r="G83"/>
  <c r="F83"/>
  <c r="E83"/>
  <c r="D83"/>
  <c r="U82"/>
  <c r="T82"/>
  <c r="S82"/>
  <c r="R82"/>
  <c r="Q82"/>
  <c r="P82"/>
  <c r="O82"/>
  <c r="N82"/>
  <c r="M82"/>
  <c r="L82"/>
  <c r="K82"/>
  <c r="J82"/>
  <c r="I82"/>
  <c r="H82"/>
  <c r="G82"/>
  <c r="F82"/>
  <c r="E82"/>
  <c r="D82"/>
  <c r="U81"/>
  <c r="T81"/>
  <c r="S81"/>
  <c r="R81"/>
  <c r="Q81"/>
  <c r="P81"/>
  <c r="O81"/>
  <c r="N81"/>
  <c r="M81"/>
  <c r="L81"/>
  <c r="K81"/>
  <c r="J81"/>
  <c r="I81"/>
  <c r="H81"/>
  <c r="G81"/>
  <c r="F81"/>
  <c r="E81"/>
  <c r="D81"/>
  <c r="U80"/>
  <c r="T80"/>
  <c r="S80"/>
  <c r="R80"/>
  <c r="Q80"/>
  <c r="P80"/>
  <c r="O80"/>
  <c r="N80"/>
  <c r="M80"/>
  <c r="L80"/>
  <c r="K80"/>
  <c r="J80"/>
  <c r="I80"/>
  <c r="H80"/>
  <c r="G80"/>
  <c r="F80"/>
  <c r="E80"/>
  <c r="D80"/>
  <c r="U79"/>
  <c r="T79"/>
  <c r="S79"/>
  <c r="R79"/>
  <c r="Q79"/>
  <c r="P79"/>
  <c r="O79"/>
  <c r="N79"/>
  <c r="M79"/>
  <c r="L79"/>
  <c r="K79"/>
  <c r="J79"/>
  <c r="I79"/>
  <c r="H79"/>
  <c r="G79"/>
  <c r="F79"/>
  <c r="E79"/>
  <c r="D79"/>
  <c r="U78"/>
  <c r="T78"/>
  <c r="S78"/>
  <c r="R78"/>
  <c r="Q78"/>
  <c r="P78"/>
  <c r="O78"/>
  <c r="N78"/>
  <c r="M78"/>
  <c r="L78"/>
  <c r="K78"/>
  <c r="J78"/>
  <c r="I78"/>
  <c r="H78"/>
  <c r="G78"/>
  <c r="F78"/>
  <c r="E78"/>
  <c r="D78"/>
  <c r="U77"/>
  <c r="T77"/>
  <c r="S77"/>
  <c r="R77"/>
  <c r="Q77"/>
  <c r="P77"/>
  <c r="O77"/>
  <c r="N77"/>
  <c r="M77"/>
  <c r="L77"/>
  <c r="K77"/>
  <c r="J77"/>
  <c r="I77"/>
  <c r="H77"/>
  <c r="G77"/>
  <c r="F77"/>
  <c r="E77"/>
  <c r="D77"/>
  <c r="U76"/>
  <c r="T76"/>
  <c r="S76"/>
  <c r="R76"/>
  <c r="Q76"/>
  <c r="P76"/>
  <c r="O76"/>
  <c r="N76"/>
  <c r="M76"/>
  <c r="L76"/>
  <c r="K76"/>
  <c r="J76"/>
  <c r="I76"/>
  <c r="H76"/>
  <c r="G76"/>
  <c r="F76"/>
  <c r="E76"/>
  <c r="D76"/>
  <c r="U75"/>
  <c r="T75"/>
  <c r="S75"/>
  <c r="R75"/>
  <c r="Q75"/>
  <c r="P75"/>
  <c r="O75"/>
  <c r="N75"/>
  <c r="M75"/>
  <c r="L75"/>
  <c r="K75"/>
  <c r="J75"/>
  <c r="I75"/>
  <c r="H75"/>
  <c r="G75"/>
  <c r="F75"/>
  <c r="E75"/>
  <c r="D75"/>
  <c r="U74"/>
  <c r="T74"/>
  <c r="S74"/>
  <c r="R74"/>
  <c r="Q74"/>
  <c r="P74"/>
  <c r="O74"/>
  <c r="N74"/>
  <c r="M74"/>
  <c r="L74"/>
  <c r="K74"/>
  <c r="J74"/>
  <c r="I74"/>
  <c r="H74"/>
  <c r="G74"/>
  <c r="F74"/>
  <c r="E74"/>
  <c r="D74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X72" a="1"/>
  <c r="X72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V72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AP67"/>
  <c r="AP66"/>
  <c r="AP65"/>
  <c r="AP64"/>
  <c r="AP63"/>
  <c r="AP62"/>
  <c r="AP61"/>
  <c r="AP60"/>
  <c r="AP59"/>
  <c r="AP58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V57"/>
  <c r="AP53"/>
  <c r="V53"/>
  <c r="G8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V67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V66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V64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V63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V62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V60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V58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X57" a="1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AO53"/>
  <c r="U53"/>
  <c r="AN53"/>
  <c r="T53"/>
  <c r="AM53"/>
  <c r="S53"/>
  <c r="AL53"/>
  <c r="R53"/>
  <c r="AK53"/>
  <c r="Q53"/>
  <c r="AJ53"/>
  <c r="P53"/>
  <c r="AI53"/>
  <c r="O53"/>
  <c r="AH53"/>
  <c r="N53"/>
  <c r="AG53"/>
  <c r="M53"/>
  <c r="AF53"/>
  <c r="L53"/>
  <c r="AE53"/>
  <c r="K53"/>
  <c r="AD53"/>
  <c r="J53"/>
  <c r="AC53"/>
  <c r="I53"/>
  <c r="AB53"/>
  <c r="H53"/>
  <c r="AA53"/>
  <c r="G53"/>
  <c r="Z53"/>
  <c r="F53"/>
  <c r="Y53"/>
  <c r="E53"/>
  <c r="AO52"/>
  <c r="U52"/>
  <c r="AN52"/>
  <c r="T52"/>
  <c r="AM52"/>
  <c r="S52"/>
  <c r="AL52"/>
  <c r="R52"/>
  <c r="AK52"/>
  <c r="Q52"/>
  <c r="AJ52"/>
  <c r="P52"/>
  <c r="AI52"/>
  <c r="O52"/>
  <c r="AH52"/>
  <c r="N52"/>
  <c r="AG52"/>
  <c r="M52"/>
  <c r="AF52"/>
  <c r="L52"/>
  <c r="AE52"/>
  <c r="K52"/>
  <c r="AD52"/>
  <c r="J52"/>
  <c r="AC52"/>
  <c r="I52"/>
  <c r="AB52"/>
  <c r="H52"/>
  <c r="AA52"/>
  <c r="G52"/>
  <c r="Z52"/>
  <c r="F52"/>
  <c r="Y52"/>
  <c r="E52"/>
  <c r="AO51"/>
  <c r="U51"/>
  <c r="AN51"/>
  <c r="T51"/>
  <c r="AM51"/>
  <c r="S51"/>
  <c r="AL51"/>
  <c r="R51"/>
  <c r="AK51"/>
  <c r="Q51"/>
  <c r="AJ51"/>
  <c r="P51"/>
  <c r="AI51"/>
  <c r="O51"/>
  <c r="AH51"/>
  <c r="N51"/>
  <c r="AG51"/>
  <c r="M51"/>
  <c r="AF51"/>
  <c r="L51"/>
  <c r="AE51"/>
  <c r="K51"/>
  <c r="AD51"/>
  <c r="J51"/>
  <c r="AC51"/>
  <c r="I51"/>
  <c r="AB51"/>
  <c r="H51"/>
  <c r="AA51"/>
  <c r="G51"/>
  <c r="Z51"/>
  <c r="F51"/>
  <c r="Y51"/>
  <c r="E51"/>
  <c r="AO50"/>
  <c r="U50"/>
  <c r="AN50"/>
  <c r="T50"/>
  <c r="AM50"/>
  <c r="S50"/>
  <c r="AL50"/>
  <c r="R50"/>
  <c r="AK50"/>
  <c r="Q50"/>
  <c r="AJ50"/>
  <c r="P50"/>
  <c r="AI50"/>
  <c r="O50"/>
  <c r="AH50"/>
  <c r="N50"/>
  <c r="AG50"/>
  <c r="M50"/>
  <c r="AF50"/>
  <c r="L50"/>
  <c r="AE50"/>
  <c r="K50"/>
  <c r="AD50"/>
  <c r="J50"/>
  <c r="AC50"/>
  <c r="I50"/>
  <c r="AB50"/>
  <c r="H50"/>
  <c r="AA50"/>
  <c r="G50"/>
  <c r="Z50"/>
  <c r="F50"/>
  <c r="Y50"/>
  <c r="E50"/>
  <c r="AO49"/>
  <c r="U49"/>
  <c r="AN49"/>
  <c r="T49"/>
  <c r="AM49"/>
  <c r="S49"/>
  <c r="AL49"/>
  <c r="R49"/>
  <c r="AK49"/>
  <c r="Q49"/>
  <c r="AJ49"/>
  <c r="P49"/>
  <c r="AI49"/>
  <c r="O49"/>
  <c r="AH49"/>
  <c r="N49"/>
  <c r="AG49"/>
  <c r="M49"/>
  <c r="AF49"/>
  <c r="L49"/>
  <c r="AE49"/>
  <c r="K49"/>
  <c r="AD49"/>
  <c r="J49"/>
  <c r="AC49"/>
  <c r="I49"/>
  <c r="AB49"/>
  <c r="H49"/>
  <c r="AA49"/>
  <c r="G49"/>
  <c r="Z49"/>
  <c r="F49"/>
  <c r="Y49"/>
  <c r="E49"/>
  <c r="AO48"/>
  <c r="U48"/>
  <c r="AN48"/>
  <c r="T48"/>
  <c r="AM48"/>
  <c r="S48"/>
  <c r="AL48"/>
  <c r="R48"/>
  <c r="AK48"/>
  <c r="Q48"/>
  <c r="AJ48"/>
  <c r="P48"/>
  <c r="AI48"/>
  <c r="O48"/>
  <c r="AH48"/>
  <c r="N48"/>
  <c r="AG48"/>
  <c r="M48"/>
  <c r="AF48"/>
  <c r="L48"/>
  <c r="AE48"/>
  <c r="K48"/>
  <c r="AD48"/>
  <c r="J48"/>
  <c r="AC48"/>
  <c r="I48"/>
  <c r="AB48"/>
  <c r="H48"/>
  <c r="AA48"/>
  <c r="G48"/>
  <c r="Z48"/>
  <c r="F48"/>
  <c r="Y48"/>
  <c r="E48"/>
  <c r="AO47"/>
  <c r="U47"/>
  <c r="AN47"/>
  <c r="T47"/>
  <c r="AM47"/>
  <c r="S47"/>
  <c r="AL47"/>
  <c r="R47"/>
  <c r="AK47"/>
  <c r="Q47"/>
  <c r="AJ47"/>
  <c r="P47"/>
  <c r="AI47"/>
  <c r="O47"/>
  <c r="AH47"/>
  <c r="N47"/>
  <c r="AG47"/>
  <c r="M47"/>
  <c r="AF47"/>
  <c r="L47"/>
  <c r="AE47"/>
  <c r="K47"/>
  <c r="AD47"/>
  <c r="J47"/>
  <c r="AC47"/>
  <c r="I47"/>
  <c r="AB47"/>
  <c r="H47"/>
  <c r="AA47"/>
  <c r="G47"/>
  <c r="Z47"/>
  <c r="F47"/>
  <c r="Y47"/>
  <c r="E47"/>
  <c r="AO46"/>
  <c r="U46"/>
  <c r="AN46"/>
  <c r="T46"/>
  <c r="AM46"/>
  <c r="S46"/>
  <c r="AL46"/>
  <c r="R46"/>
  <c r="AK46"/>
  <c r="Q46"/>
  <c r="AJ46"/>
  <c r="P46"/>
  <c r="AI46"/>
  <c r="O46"/>
  <c r="AH46"/>
  <c r="N46"/>
  <c r="AG46"/>
  <c r="M46"/>
  <c r="AF46"/>
  <c r="L46"/>
  <c r="AE46"/>
  <c r="K46"/>
  <c r="AD46"/>
  <c r="J46"/>
  <c r="AC46"/>
  <c r="I46"/>
  <c r="AB46"/>
  <c r="H46"/>
  <c r="AA46"/>
  <c r="G46"/>
  <c r="Z46"/>
  <c r="F46"/>
  <c r="Y46"/>
  <c r="E46"/>
  <c r="AO45"/>
  <c r="U45"/>
  <c r="AN45"/>
  <c r="T45"/>
  <c r="AM45"/>
  <c r="S45"/>
  <c r="AL45"/>
  <c r="R45"/>
  <c r="AK45"/>
  <c r="Q45"/>
  <c r="AJ45"/>
  <c r="P45"/>
  <c r="AI45"/>
  <c r="O45"/>
  <c r="AH45"/>
  <c r="N45"/>
  <c r="AG45"/>
  <c r="M45"/>
  <c r="AF45"/>
  <c r="L45"/>
  <c r="AE45"/>
  <c r="K45"/>
  <c r="AD45"/>
  <c r="J45"/>
  <c r="AC45"/>
  <c r="I45"/>
  <c r="AB45"/>
  <c r="H45"/>
  <c r="AA45"/>
  <c r="G45"/>
  <c r="Z45"/>
  <c r="F45"/>
  <c r="Y45"/>
  <c r="E45"/>
  <c r="AO44"/>
  <c r="U44"/>
  <c r="AN44"/>
  <c r="T44"/>
  <c r="AM44"/>
  <c r="S44"/>
  <c r="AL44"/>
  <c r="R44"/>
  <c r="AK44"/>
  <c r="Q44"/>
  <c r="AJ44"/>
  <c r="P44"/>
  <c r="AI44"/>
  <c r="O44"/>
  <c r="AH44"/>
  <c r="N44"/>
  <c r="AG44"/>
  <c r="M44"/>
  <c r="AF44"/>
  <c r="L44"/>
  <c r="AE44"/>
  <c r="K44"/>
  <c r="AD44"/>
  <c r="J44"/>
  <c r="AC44"/>
  <c r="I44"/>
  <c r="AB44"/>
  <c r="H44"/>
  <c r="AA44"/>
  <c r="G44"/>
  <c r="Z44"/>
  <c r="F44"/>
  <c r="Y44"/>
  <c r="E44"/>
  <c r="AO43"/>
  <c r="U43"/>
  <c r="AN43"/>
  <c r="T43"/>
  <c r="AM43"/>
  <c r="S43"/>
  <c r="AL43"/>
  <c r="R43"/>
  <c r="AK43"/>
  <c r="Q43"/>
  <c r="AJ43"/>
  <c r="P43"/>
  <c r="AI43"/>
  <c r="O43"/>
  <c r="AH43"/>
  <c r="N43"/>
  <c r="AG43"/>
  <c r="M43"/>
  <c r="AF43"/>
  <c r="L43"/>
  <c r="AE43"/>
  <c r="K43"/>
  <c r="AD43"/>
  <c r="J43"/>
  <c r="AC43"/>
  <c r="I43"/>
  <c r="AB43"/>
  <c r="H43"/>
  <c r="AA43"/>
  <c r="G43"/>
  <c r="Z43"/>
  <c r="F43"/>
  <c r="Y43"/>
  <c r="E43"/>
  <c r="S42"/>
  <c r="R42"/>
  <c r="Q42"/>
  <c r="P42"/>
  <c r="O42"/>
  <c r="N42"/>
  <c r="M42"/>
  <c r="L42"/>
  <c r="K42"/>
  <c r="J42"/>
  <c r="I42"/>
  <c r="H42"/>
  <c r="G42"/>
  <c r="F42"/>
  <c r="E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X43"/>
  <c r="B43" i="5"/>
  <c r="B73"/>
  <c r="B44"/>
  <c r="B74"/>
  <c r="B45"/>
  <c r="B75"/>
  <c r="B46"/>
  <c r="B76"/>
  <c r="B47"/>
  <c r="B77"/>
  <c r="B48"/>
  <c r="B78"/>
  <c r="B49"/>
  <c r="B79"/>
  <c r="B50"/>
  <c r="B80"/>
  <c r="B51"/>
  <c r="B81"/>
  <c r="B52"/>
  <c r="B82"/>
  <c r="P42" a="1"/>
  <c r="P83"/>
  <c r="D83"/>
  <c r="N8"/>
  <c r="M19" i="12"/>
  <c r="P19"/>
  <c r="M18"/>
  <c r="P18"/>
  <c r="M16"/>
  <c r="P16"/>
  <c r="M14"/>
  <c r="P14"/>
  <c r="AP43" i="14"/>
  <c r="V43"/>
  <c r="X53"/>
  <c r="N15"/>
  <c r="N16"/>
  <c r="N17"/>
  <c r="N18"/>
  <c r="N19"/>
  <c r="N20"/>
  <c r="N21"/>
  <c r="N22"/>
  <c r="N23"/>
  <c r="N14"/>
  <c r="AP52"/>
  <c r="AP51"/>
  <c r="AP50"/>
  <c r="AP49"/>
  <c r="AP48"/>
  <c r="AP47"/>
  <c r="AP46"/>
  <c r="AP45"/>
  <c r="AP44"/>
  <c r="X52"/>
  <c r="X51"/>
  <c r="X50"/>
  <c r="X49"/>
  <c r="X48"/>
  <c r="X47"/>
  <c r="X46"/>
  <c r="X45"/>
  <c r="X44"/>
  <c r="B41" i="5"/>
  <c r="Z53"/>
  <c r="N53"/>
  <c r="G8"/>
  <c r="M8" i="1"/>
  <c r="P8"/>
  <c r="M17"/>
  <c r="P17"/>
  <c r="D42" i="14"/>
  <c r="M10" i="1"/>
  <c r="P10"/>
  <c r="M16"/>
  <c r="P16"/>
  <c r="M6"/>
  <c r="P6"/>
  <c r="D34" i="15"/>
  <c r="E34"/>
  <c r="F34"/>
  <c r="G34"/>
  <c r="H34"/>
  <c r="B36"/>
  <c r="C36"/>
  <c r="D36"/>
  <c r="E36"/>
  <c r="F36"/>
  <c r="G36"/>
  <c r="H36"/>
  <c r="B38"/>
  <c r="C38"/>
  <c r="D38"/>
  <c r="E38"/>
  <c r="F38"/>
  <c r="G38"/>
  <c r="H38"/>
  <c r="B40"/>
  <c r="C40"/>
  <c r="D40"/>
  <c r="E40"/>
  <c r="F40"/>
  <c r="G40"/>
  <c r="H40"/>
  <c r="B42"/>
  <c r="F6"/>
  <c r="G6"/>
  <c r="H6"/>
  <c r="B8"/>
  <c r="C8"/>
  <c r="D8"/>
  <c r="E8"/>
  <c r="F8"/>
  <c r="G8"/>
  <c r="H8"/>
  <c r="B10"/>
  <c r="C10"/>
  <c r="D10"/>
  <c r="E10"/>
  <c r="F10"/>
  <c r="G10"/>
  <c r="H10"/>
  <c r="B12"/>
  <c r="C12"/>
  <c r="D12"/>
  <c r="E12"/>
  <c r="F12"/>
  <c r="G12"/>
  <c r="H12"/>
  <c r="B14"/>
  <c r="C14"/>
  <c r="D14"/>
  <c r="E14"/>
  <c r="F14"/>
  <c r="E6"/>
  <c r="B32"/>
  <c r="B18"/>
  <c r="H20"/>
  <c r="B22"/>
  <c r="C22"/>
  <c r="D22"/>
  <c r="E22"/>
  <c r="F22"/>
  <c r="G22"/>
  <c r="H22"/>
  <c r="B24"/>
  <c r="C24"/>
  <c r="D24"/>
  <c r="E24"/>
  <c r="F24"/>
  <c r="G24"/>
  <c r="H24"/>
  <c r="B26"/>
  <c r="C26"/>
  <c r="D26"/>
  <c r="E26"/>
  <c r="F26"/>
  <c r="G26"/>
  <c r="H26"/>
  <c r="B28"/>
  <c r="C28"/>
  <c r="D28"/>
  <c r="E28"/>
  <c r="F28"/>
  <c r="G28"/>
  <c r="H28"/>
  <c r="F45" i="8"/>
  <c r="P1004" i="12"/>
  <c r="Q1004"/>
  <c r="T1004"/>
  <c r="R1004"/>
  <c r="S1004"/>
  <c r="U1004"/>
  <c r="Q1003"/>
  <c r="T1003"/>
  <c r="R1003"/>
  <c r="U1003"/>
  <c r="S1003"/>
  <c r="M1003"/>
  <c r="P1003"/>
  <c r="Q1002"/>
  <c r="T1002"/>
  <c r="R1002"/>
  <c r="U1002"/>
  <c r="S1002"/>
  <c r="M1002"/>
  <c r="P1002"/>
  <c r="Q1001"/>
  <c r="T1001"/>
  <c r="R1001"/>
  <c r="U1001"/>
  <c r="S1001"/>
  <c r="M1001"/>
  <c r="P1001"/>
  <c r="Q1000"/>
  <c r="T1000"/>
  <c r="R1000"/>
  <c r="U1000"/>
  <c r="S1000"/>
  <c r="M1000"/>
  <c r="P1000"/>
  <c r="Q999"/>
  <c r="T999"/>
  <c r="R999"/>
  <c r="U999"/>
  <c r="S999"/>
  <c r="M999"/>
  <c r="P999"/>
  <c r="Q998"/>
  <c r="T998"/>
  <c r="R998"/>
  <c r="U998"/>
  <c r="S998"/>
  <c r="M998"/>
  <c r="P998"/>
  <c r="Q997"/>
  <c r="T997"/>
  <c r="R997"/>
  <c r="U997"/>
  <c r="S997"/>
  <c r="M997"/>
  <c r="P997"/>
  <c r="Q996"/>
  <c r="T996"/>
  <c r="R996"/>
  <c r="U996"/>
  <c r="S996"/>
  <c r="M996"/>
  <c r="P996"/>
  <c r="Q995"/>
  <c r="T995"/>
  <c r="R995"/>
  <c r="U995"/>
  <c r="S995"/>
  <c r="M995"/>
  <c r="P995"/>
  <c r="Q994"/>
  <c r="T994"/>
  <c r="R994"/>
  <c r="U994"/>
  <c r="S994"/>
  <c r="M994"/>
  <c r="P994"/>
  <c r="Q993"/>
  <c r="T993"/>
  <c r="R993"/>
  <c r="U993"/>
  <c r="S993"/>
  <c r="M993"/>
  <c r="P993"/>
  <c r="Q992"/>
  <c r="T992"/>
  <c r="R992"/>
  <c r="U992"/>
  <c r="S992"/>
  <c r="M992"/>
  <c r="P992"/>
  <c r="Q991"/>
  <c r="T991"/>
  <c r="R991"/>
  <c r="U991"/>
  <c r="S991"/>
  <c r="M991"/>
  <c r="P991"/>
  <c r="Q990"/>
  <c r="T990"/>
  <c r="R990"/>
  <c r="U990"/>
  <c r="S990"/>
  <c r="M990"/>
  <c r="P990"/>
  <c r="Q989"/>
  <c r="T989"/>
  <c r="R989"/>
  <c r="U989"/>
  <c r="S989"/>
  <c r="M989"/>
  <c r="P989"/>
  <c r="Q988"/>
  <c r="T988"/>
  <c r="R988"/>
  <c r="U988"/>
  <c r="S988"/>
  <c r="M988"/>
  <c r="P988"/>
  <c r="Q987"/>
  <c r="T987"/>
  <c r="R987"/>
  <c r="U987"/>
  <c r="S987"/>
  <c r="M987"/>
  <c r="P987"/>
  <c r="Q986"/>
  <c r="T986"/>
  <c r="R986"/>
  <c r="U986"/>
  <c r="S986"/>
  <c r="M986"/>
  <c r="P986"/>
  <c r="Q985"/>
  <c r="T985"/>
  <c r="R985"/>
  <c r="U985"/>
  <c r="S985"/>
  <c r="M985"/>
  <c r="P985"/>
  <c r="Q984"/>
  <c r="T984"/>
  <c r="R984"/>
  <c r="U984"/>
  <c r="S984"/>
  <c r="M984"/>
  <c r="P984"/>
  <c r="Q983"/>
  <c r="T983"/>
  <c r="R983"/>
  <c r="U983"/>
  <c r="S983"/>
  <c r="M983"/>
  <c r="P983"/>
  <c r="Q982"/>
  <c r="T982"/>
  <c r="R982"/>
  <c r="U982"/>
  <c r="S982"/>
  <c r="M982"/>
  <c r="P982"/>
  <c r="Q981"/>
  <c r="T981"/>
  <c r="R981"/>
  <c r="U981"/>
  <c r="S981"/>
  <c r="M981"/>
  <c r="P981"/>
  <c r="Q980"/>
  <c r="T980"/>
  <c r="R980"/>
  <c r="U980"/>
  <c r="S980"/>
  <c r="M980"/>
  <c r="P980"/>
  <c r="Q979"/>
  <c r="T979"/>
  <c r="R979"/>
  <c r="U979"/>
  <c r="S979"/>
  <c r="M979"/>
  <c r="P979"/>
  <c r="Q978"/>
  <c r="T978"/>
  <c r="R978"/>
  <c r="U978"/>
  <c r="S978"/>
  <c r="M978"/>
  <c r="P978"/>
  <c r="Q977"/>
  <c r="T977"/>
  <c r="R977"/>
  <c r="U977"/>
  <c r="S977"/>
  <c r="M977"/>
  <c r="P977"/>
  <c r="Q976"/>
  <c r="T976"/>
  <c r="R976"/>
  <c r="U976"/>
  <c r="S976"/>
  <c r="M976"/>
  <c r="P976"/>
  <c r="Q975"/>
  <c r="T975"/>
  <c r="R975"/>
  <c r="U975"/>
  <c r="S975"/>
  <c r="M975"/>
  <c r="P975"/>
  <c r="Q974"/>
  <c r="T974"/>
  <c r="R974"/>
  <c r="U974"/>
  <c r="S974"/>
  <c r="M974"/>
  <c r="P974"/>
  <c r="Q973"/>
  <c r="T973"/>
  <c r="R973"/>
  <c r="U973"/>
  <c r="S973"/>
  <c r="M973"/>
  <c r="P973"/>
  <c r="Q972"/>
  <c r="T972"/>
  <c r="R972"/>
  <c r="U972"/>
  <c r="S972"/>
  <c r="M972"/>
  <c r="P972"/>
  <c r="Q971"/>
  <c r="T971"/>
  <c r="R971"/>
  <c r="U971"/>
  <c r="S971"/>
  <c r="M971"/>
  <c r="P971"/>
  <c r="Q970"/>
  <c r="T970"/>
  <c r="R970"/>
  <c r="U970"/>
  <c r="S970"/>
  <c r="M970"/>
  <c r="P970"/>
  <c r="Q969"/>
  <c r="T969"/>
  <c r="R969"/>
  <c r="U969"/>
  <c r="S969"/>
  <c r="M969"/>
  <c r="P969"/>
  <c r="Q968"/>
  <c r="T968"/>
  <c r="R968"/>
  <c r="U968"/>
  <c r="S968"/>
  <c r="M968"/>
  <c r="P968"/>
  <c r="Q967"/>
  <c r="T967"/>
  <c r="R967"/>
  <c r="U967"/>
  <c r="S967"/>
  <c r="M967"/>
  <c r="P967"/>
  <c r="Q966"/>
  <c r="T966"/>
  <c r="R966"/>
  <c r="U966"/>
  <c r="S966"/>
  <c r="M966"/>
  <c r="P966"/>
  <c r="Q965"/>
  <c r="T965"/>
  <c r="R965"/>
  <c r="U965"/>
  <c r="S965"/>
  <c r="M965"/>
  <c r="P965"/>
  <c r="Q964"/>
  <c r="T964"/>
  <c r="R964"/>
  <c r="U964"/>
  <c r="S964"/>
  <c r="M964"/>
  <c r="P964"/>
  <c r="Q963"/>
  <c r="T963"/>
  <c r="R963"/>
  <c r="U963"/>
  <c r="S963"/>
  <c r="M963"/>
  <c r="P963"/>
  <c r="Q962"/>
  <c r="T962"/>
  <c r="R962"/>
  <c r="U962"/>
  <c r="S962"/>
  <c r="M962"/>
  <c r="P962"/>
  <c r="Q961"/>
  <c r="T961"/>
  <c r="R961"/>
  <c r="U961"/>
  <c r="S961"/>
  <c r="M961"/>
  <c r="P961"/>
  <c r="Q960"/>
  <c r="T960"/>
  <c r="R960"/>
  <c r="U960"/>
  <c r="S960"/>
  <c r="M960"/>
  <c r="P960"/>
  <c r="Q959"/>
  <c r="T959"/>
  <c r="R959"/>
  <c r="U959"/>
  <c r="S959"/>
  <c r="M959"/>
  <c r="P959"/>
  <c r="Q958"/>
  <c r="T958"/>
  <c r="R958"/>
  <c r="U958"/>
  <c r="S958"/>
  <c r="M958"/>
  <c r="P958"/>
  <c r="Q957"/>
  <c r="T957"/>
  <c r="R957"/>
  <c r="U957"/>
  <c r="S957"/>
  <c r="M957"/>
  <c r="P957"/>
  <c r="Q956"/>
  <c r="T956"/>
  <c r="R956"/>
  <c r="U956"/>
  <c r="S956"/>
  <c r="M956"/>
  <c r="P956"/>
  <c r="Q955"/>
  <c r="T955"/>
  <c r="R955"/>
  <c r="U955"/>
  <c r="S955"/>
  <c r="M955"/>
  <c r="P955"/>
  <c r="Q954"/>
  <c r="T954"/>
  <c r="R954"/>
  <c r="U954"/>
  <c r="S954"/>
  <c r="M954"/>
  <c r="P954"/>
  <c r="Q953"/>
  <c r="T953"/>
  <c r="R953"/>
  <c r="U953"/>
  <c r="S953"/>
  <c r="M953"/>
  <c r="P953"/>
  <c r="Q952"/>
  <c r="T952"/>
  <c r="R952"/>
  <c r="U952"/>
  <c r="S952"/>
  <c r="M952"/>
  <c r="P952"/>
  <c r="Q951"/>
  <c r="T951"/>
  <c r="R951"/>
  <c r="U951"/>
  <c r="S951"/>
  <c r="M951"/>
  <c r="P951"/>
  <c r="Q950"/>
  <c r="T950"/>
  <c r="R950"/>
  <c r="U950"/>
  <c r="S950"/>
  <c r="M950"/>
  <c r="P950"/>
  <c r="Q949"/>
  <c r="T949"/>
  <c r="R949"/>
  <c r="U949"/>
  <c r="S949"/>
  <c r="M949"/>
  <c r="P949"/>
  <c r="Q948"/>
  <c r="T948"/>
  <c r="R948"/>
  <c r="U948"/>
  <c r="S948"/>
  <c r="M948"/>
  <c r="P948"/>
  <c r="Q947"/>
  <c r="T947"/>
  <c r="R947"/>
  <c r="U947"/>
  <c r="S947"/>
  <c r="M947"/>
  <c r="P947"/>
  <c r="Q946"/>
  <c r="T946"/>
  <c r="R946"/>
  <c r="U946"/>
  <c r="S946"/>
  <c r="M946"/>
  <c r="P946"/>
  <c r="Q945"/>
  <c r="T945"/>
  <c r="R945"/>
  <c r="U945"/>
  <c r="S945"/>
  <c r="M945"/>
  <c r="P945"/>
  <c r="Q944"/>
  <c r="T944"/>
  <c r="R944"/>
  <c r="U944"/>
  <c r="S944"/>
  <c r="M944"/>
  <c r="P944"/>
  <c r="Q943"/>
  <c r="T943"/>
  <c r="R943"/>
  <c r="U943"/>
  <c r="S943"/>
  <c r="M943"/>
  <c r="P943"/>
  <c r="Q942"/>
  <c r="T942"/>
  <c r="R942"/>
  <c r="U942"/>
  <c r="S942"/>
  <c r="M942"/>
  <c r="P942"/>
  <c r="Q941"/>
  <c r="T941"/>
  <c r="R941"/>
  <c r="U941"/>
  <c r="S941"/>
  <c r="M941"/>
  <c r="P941"/>
  <c r="Q940"/>
  <c r="T940"/>
  <c r="R940"/>
  <c r="U940"/>
  <c r="S940"/>
  <c r="M940"/>
  <c r="P940"/>
  <c r="Q939"/>
  <c r="T939"/>
  <c r="R939"/>
  <c r="U939"/>
  <c r="S939"/>
  <c r="M939"/>
  <c r="P939"/>
  <c r="Q938"/>
  <c r="T938"/>
  <c r="R938"/>
  <c r="U938"/>
  <c r="S938"/>
  <c r="M938"/>
  <c r="P938"/>
  <c r="Q937"/>
  <c r="T937"/>
  <c r="R937"/>
  <c r="U937"/>
  <c r="S937"/>
  <c r="M937"/>
  <c r="P937"/>
  <c r="Q936"/>
  <c r="T936"/>
  <c r="R936"/>
  <c r="U936"/>
  <c r="S936"/>
  <c r="M936"/>
  <c r="P936"/>
  <c r="Q935"/>
  <c r="T935"/>
  <c r="R935"/>
  <c r="U935"/>
  <c r="S935"/>
  <c r="M935"/>
  <c r="P935"/>
  <c r="Q934"/>
  <c r="T934"/>
  <c r="R934"/>
  <c r="U934"/>
  <c r="S934"/>
  <c r="M934"/>
  <c r="P934"/>
  <c r="Q933"/>
  <c r="T933"/>
  <c r="R933"/>
  <c r="U933"/>
  <c r="S933"/>
  <c r="M933"/>
  <c r="P933"/>
  <c r="Q932"/>
  <c r="T932"/>
  <c r="R932"/>
  <c r="U932"/>
  <c r="S932"/>
  <c r="M932"/>
  <c r="P932"/>
  <c r="Q931"/>
  <c r="T931"/>
  <c r="R931"/>
  <c r="U931"/>
  <c r="S931"/>
  <c r="M931"/>
  <c r="P931"/>
  <c r="Q930"/>
  <c r="T930"/>
  <c r="R930"/>
  <c r="U930"/>
  <c r="S930"/>
  <c r="M930"/>
  <c r="P930"/>
  <c r="Q929"/>
  <c r="T929"/>
  <c r="R929"/>
  <c r="U929"/>
  <c r="S929"/>
  <c r="M929"/>
  <c r="P929"/>
  <c r="Q928"/>
  <c r="T928"/>
  <c r="R928"/>
  <c r="U928"/>
  <c r="S928"/>
  <c r="M928"/>
  <c r="P928"/>
  <c r="Q927"/>
  <c r="T927"/>
  <c r="R927"/>
  <c r="U927"/>
  <c r="S927"/>
  <c r="M927"/>
  <c r="P927"/>
  <c r="Q926"/>
  <c r="T926"/>
  <c r="R926"/>
  <c r="U926"/>
  <c r="S926"/>
  <c r="M926"/>
  <c r="P926"/>
  <c r="Q925"/>
  <c r="T925"/>
  <c r="R925"/>
  <c r="U925"/>
  <c r="S925"/>
  <c r="M925"/>
  <c r="P925"/>
  <c r="Q924"/>
  <c r="T924"/>
  <c r="R924"/>
  <c r="U924"/>
  <c r="S924"/>
  <c r="M924"/>
  <c r="P924"/>
  <c r="Q923"/>
  <c r="T923"/>
  <c r="R923"/>
  <c r="U923"/>
  <c r="S923"/>
  <c r="M923"/>
  <c r="P923"/>
  <c r="Q922"/>
  <c r="T922"/>
  <c r="R922"/>
  <c r="U922"/>
  <c r="S922"/>
  <c r="M922"/>
  <c r="P922"/>
  <c r="Q921"/>
  <c r="T921"/>
  <c r="R921"/>
  <c r="U921"/>
  <c r="S921"/>
  <c r="M921"/>
  <c r="P921"/>
  <c r="Q920"/>
  <c r="T920"/>
  <c r="R920"/>
  <c r="U920"/>
  <c r="S920"/>
  <c r="M920"/>
  <c r="P920"/>
  <c r="Q919"/>
  <c r="T919"/>
  <c r="R919"/>
  <c r="U919"/>
  <c r="S919"/>
  <c r="M919"/>
  <c r="P919"/>
  <c r="Q918"/>
  <c r="T918"/>
  <c r="R918"/>
  <c r="U918"/>
  <c r="S918"/>
  <c r="M918"/>
  <c r="P918"/>
  <c r="Q917"/>
  <c r="T917"/>
  <c r="R917"/>
  <c r="U917"/>
  <c r="S917"/>
  <c r="M917"/>
  <c r="P917"/>
  <c r="Q916"/>
  <c r="T916"/>
  <c r="R916"/>
  <c r="U916"/>
  <c r="S916"/>
  <c r="M916"/>
  <c r="P916"/>
  <c r="Q915"/>
  <c r="T915"/>
  <c r="R915"/>
  <c r="U915"/>
  <c r="S915"/>
  <c r="M915"/>
  <c r="P915"/>
  <c r="Q914"/>
  <c r="T914"/>
  <c r="R914"/>
  <c r="U914"/>
  <c r="S914"/>
  <c r="M914"/>
  <c r="P914"/>
  <c r="Q913"/>
  <c r="T913"/>
  <c r="R913"/>
  <c r="U913"/>
  <c r="S913"/>
  <c r="M913"/>
  <c r="P913"/>
  <c r="Q912"/>
  <c r="T912"/>
  <c r="R912"/>
  <c r="U912"/>
  <c r="S912"/>
  <c r="M912"/>
  <c r="P912"/>
  <c r="Q911"/>
  <c r="T911"/>
  <c r="R911"/>
  <c r="U911"/>
  <c r="S911"/>
  <c r="M911"/>
  <c r="P911"/>
  <c r="Q910"/>
  <c r="T910"/>
  <c r="R910"/>
  <c r="U910"/>
  <c r="S910"/>
  <c r="M910"/>
  <c r="P910"/>
  <c r="Q909"/>
  <c r="T909"/>
  <c r="R909"/>
  <c r="U909"/>
  <c r="S909"/>
  <c r="M909"/>
  <c r="P909"/>
  <c r="Q908"/>
  <c r="T908"/>
  <c r="R908"/>
  <c r="U908"/>
  <c r="S908"/>
  <c r="M908"/>
  <c r="P908"/>
  <c r="Q907"/>
  <c r="T907"/>
  <c r="R907"/>
  <c r="U907"/>
  <c r="S907"/>
  <c r="M907"/>
  <c r="P907"/>
  <c r="Q906"/>
  <c r="T906"/>
  <c r="R906"/>
  <c r="U906"/>
  <c r="S906"/>
  <c r="M906"/>
  <c r="P906"/>
  <c r="Q905"/>
  <c r="T905"/>
  <c r="R905"/>
  <c r="U905"/>
  <c r="S905"/>
  <c r="M905"/>
  <c r="P905"/>
  <c r="Q904"/>
  <c r="T904"/>
  <c r="R904"/>
  <c r="U904"/>
  <c r="S904"/>
  <c r="M904"/>
  <c r="P904"/>
  <c r="Q903"/>
  <c r="T903"/>
  <c r="R903"/>
  <c r="U903"/>
  <c r="S903"/>
  <c r="M903"/>
  <c r="P903"/>
  <c r="Q902"/>
  <c r="T902"/>
  <c r="R902"/>
  <c r="U902"/>
  <c r="S902"/>
  <c r="M902"/>
  <c r="P902"/>
  <c r="Q901"/>
  <c r="T901"/>
  <c r="R901"/>
  <c r="U901"/>
  <c r="S901"/>
  <c r="M901"/>
  <c r="P901"/>
  <c r="Q900"/>
  <c r="T900"/>
  <c r="R900"/>
  <c r="U900"/>
  <c r="S900"/>
  <c r="M900"/>
  <c r="P900"/>
  <c r="Q899"/>
  <c r="T899"/>
  <c r="R899"/>
  <c r="U899"/>
  <c r="S899"/>
  <c r="M899"/>
  <c r="P899"/>
  <c r="Q898"/>
  <c r="T898"/>
  <c r="R898"/>
  <c r="U898"/>
  <c r="S898"/>
  <c r="M898"/>
  <c r="P898"/>
  <c r="Q897"/>
  <c r="T897"/>
  <c r="R897"/>
  <c r="U897"/>
  <c r="S897"/>
  <c r="M897"/>
  <c r="P897"/>
  <c r="Q896"/>
  <c r="T896"/>
  <c r="R896"/>
  <c r="U896"/>
  <c r="S896"/>
  <c r="M896"/>
  <c r="P896"/>
  <c r="Q895"/>
  <c r="T895"/>
  <c r="R895"/>
  <c r="U895"/>
  <c r="S895"/>
  <c r="M895"/>
  <c r="P895"/>
  <c r="Q894"/>
  <c r="T894"/>
  <c r="R894"/>
  <c r="U894"/>
  <c r="S894"/>
  <c r="M894"/>
  <c r="P894"/>
  <c r="Q893"/>
  <c r="T893"/>
  <c r="R893"/>
  <c r="U893"/>
  <c r="S893"/>
  <c r="M893"/>
  <c r="P893"/>
  <c r="Q892"/>
  <c r="T892"/>
  <c r="R892"/>
  <c r="U892"/>
  <c r="S892"/>
  <c r="M892"/>
  <c r="P892"/>
  <c r="Q891"/>
  <c r="T891"/>
  <c r="R891"/>
  <c r="U891"/>
  <c r="S891"/>
  <c r="M891"/>
  <c r="P891"/>
  <c r="Q890"/>
  <c r="T890"/>
  <c r="R890"/>
  <c r="U890"/>
  <c r="S890"/>
  <c r="M890"/>
  <c r="P890"/>
  <c r="Q889"/>
  <c r="T889"/>
  <c r="R889"/>
  <c r="U889"/>
  <c r="S889"/>
  <c r="M889"/>
  <c r="P889"/>
  <c r="Q888"/>
  <c r="T888"/>
  <c r="R888"/>
  <c r="U888"/>
  <c r="S888"/>
  <c r="M888"/>
  <c r="P888"/>
  <c r="Q887"/>
  <c r="T887"/>
  <c r="R887"/>
  <c r="U887"/>
  <c r="S887"/>
  <c r="M887"/>
  <c r="P887"/>
  <c r="Q886"/>
  <c r="T886"/>
  <c r="R886"/>
  <c r="U886"/>
  <c r="S886"/>
  <c r="M886"/>
  <c r="P886"/>
  <c r="Q885"/>
  <c r="T885"/>
  <c r="R885"/>
  <c r="U885"/>
  <c r="S885"/>
  <c r="M885"/>
  <c r="P885"/>
  <c r="Q884"/>
  <c r="T884"/>
  <c r="R884"/>
  <c r="U884"/>
  <c r="S884"/>
  <c r="M884"/>
  <c r="P884"/>
  <c r="Q883"/>
  <c r="T883"/>
  <c r="R883"/>
  <c r="U883"/>
  <c r="S883"/>
  <c r="M883"/>
  <c r="P883"/>
  <c r="Q882"/>
  <c r="T882"/>
  <c r="R882"/>
  <c r="U882"/>
  <c r="S882"/>
  <c r="M882"/>
  <c r="P882"/>
  <c r="Q881"/>
  <c r="T881"/>
  <c r="R881"/>
  <c r="U881"/>
  <c r="S881"/>
  <c r="M881"/>
  <c r="P881"/>
  <c r="Q880"/>
  <c r="T880"/>
  <c r="R880"/>
  <c r="U880"/>
  <c r="S880"/>
  <c r="M880"/>
  <c r="P880"/>
  <c r="Q879"/>
  <c r="T879"/>
  <c r="R879"/>
  <c r="U879"/>
  <c r="S879"/>
  <c r="M879"/>
  <c r="P879"/>
  <c r="Q878"/>
  <c r="T878"/>
  <c r="R878"/>
  <c r="U878"/>
  <c r="S878"/>
  <c r="M878"/>
  <c r="P878"/>
  <c r="Q877"/>
  <c r="T877"/>
  <c r="R877"/>
  <c r="U877"/>
  <c r="S877"/>
  <c r="M877"/>
  <c r="P877"/>
  <c r="Q876"/>
  <c r="T876"/>
  <c r="R876"/>
  <c r="U876"/>
  <c r="S876"/>
  <c r="M876"/>
  <c r="P876"/>
  <c r="Q875"/>
  <c r="T875"/>
  <c r="R875"/>
  <c r="U875"/>
  <c r="S875"/>
  <c r="M875"/>
  <c r="P875"/>
  <c r="Q874"/>
  <c r="T874"/>
  <c r="R874"/>
  <c r="U874"/>
  <c r="S874"/>
  <c r="M874"/>
  <c r="P874"/>
  <c r="Q873"/>
  <c r="T873"/>
  <c r="R873"/>
  <c r="U873"/>
  <c r="S873"/>
  <c r="M873"/>
  <c r="P873"/>
  <c r="Q872"/>
  <c r="T872"/>
  <c r="R872"/>
  <c r="U872"/>
  <c r="S872"/>
  <c r="M872"/>
  <c r="P872"/>
  <c r="Q871"/>
  <c r="T871"/>
  <c r="R871"/>
  <c r="U871"/>
  <c r="S871"/>
  <c r="M871"/>
  <c r="P871"/>
  <c r="Q870"/>
  <c r="T870"/>
  <c r="R870"/>
  <c r="U870"/>
  <c r="S870"/>
  <c r="M870"/>
  <c r="P870"/>
  <c r="Q869"/>
  <c r="T869"/>
  <c r="R869"/>
  <c r="U869"/>
  <c r="S869"/>
  <c r="M869"/>
  <c r="P869"/>
  <c r="Q868"/>
  <c r="T868"/>
  <c r="R868"/>
  <c r="U868"/>
  <c r="S868"/>
  <c r="M868"/>
  <c r="P868"/>
  <c r="Q867"/>
  <c r="T867"/>
  <c r="R867"/>
  <c r="U867"/>
  <c r="S867"/>
  <c r="M867"/>
  <c r="P867"/>
  <c r="Q866"/>
  <c r="T866"/>
  <c r="R866"/>
  <c r="U866"/>
  <c r="S866"/>
  <c r="M866"/>
  <c r="P866"/>
  <c r="Q865"/>
  <c r="T865"/>
  <c r="R865"/>
  <c r="U865"/>
  <c r="S865"/>
  <c r="M865"/>
  <c r="P865"/>
  <c r="Q864"/>
  <c r="T864"/>
  <c r="R864"/>
  <c r="U864"/>
  <c r="S864"/>
  <c r="M864"/>
  <c r="P864"/>
  <c r="Q863"/>
  <c r="T863"/>
  <c r="R863"/>
  <c r="U863"/>
  <c r="S863"/>
  <c r="M863"/>
  <c r="P863"/>
  <c r="Q862"/>
  <c r="T862"/>
  <c r="R862"/>
  <c r="U862"/>
  <c r="S862"/>
  <c r="M862"/>
  <c r="P862"/>
  <c r="Q861"/>
  <c r="T861"/>
  <c r="R861"/>
  <c r="U861"/>
  <c r="S861"/>
  <c r="M861"/>
  <c r="P861"/>
  <c r="Q860"/>
  <c r="T860"/>
  <c r="R860"/>
  <c r="U860"/>
  <c r="S860"/>
  <c r="M860"/>
  <c r="P860"/>
  <c r="Q859"/>
  <c r="T859"/>
  <c r="R859"/>
  <c r="U859"/>
  <c r="S859"/>
  <c r="M859"/>
  <c r="P859"/>
  <c r="Q858"/>
  <c r="T858"/>
  <c r="R858"/>
  <c r="U858"/>
  <c r="S858"/>
  <c r="M858"/>
  <c r="P858"/>
  <c r="Q857"/>
  <c r="T857"/>
  <c r="R857"/>
  <c r="U857"/>
  <c r="S857"/>
  <c r="M857"/>
  <c r="P857"/>
  <c r="Q856"/>
  <c r="T856"/>
  <c r="R856"/>
  <c r="U856"/>
  <c r="S856"/>
  <c r="M856"/>
  <c r="P856"/>
  <c r="Q855"/>
  <c r="T855"/>
  <c r="R855"/>
  <c r="U855"/>
  <c r="S855"/>
  <c r="M855"/>
  <c r="P855"/>
  <c r="Q854"/>
  <c r="T854"/>
  <c r="R854"/>
  <c r="U854"/>
  <c r="S854"/>
  <c r="M854"/>
  <c r="P854"/>
  <c r="Q853"/>
  <c r="T853"/>
  <c r="R853"/>
  <c r="U853"/>
  <c r="S853"/>
  <c r="M853"/>
  <c r="P853"/>
  <c r="Q852"/>
  <c r="T852"/>
  <c r="R852"/>
  <c r="U852"/>
  <c r="S852"/>
  <c r="M852"/>
  <c r="P852"/>
  <c r="Q851"/>
  <c r="T851"/>
  <c r="R851"/>
  <c r="U851"/>
  <c r="S851"/>
  <c r="M851"/>
  <c r="P851"/>
  <c r="Q850"/>
  <c r="T850"/>
  <c r="R850"/>
  <c r="U850"/>
  <c r="S850"/>
  <c r="M850"/>
  <c r="P850"/>
  <c r="Q849"/>
  <c r="T849"/>
  <c r="R849"/>
  <c r="U849"/>
  <c r="S849"/>
  <c r="M849"/>
  <c r="P849"/>
  <c r="Q848"/>
  <c r="T848"/>
  <c r="R848"/>
  <c r="U848"/>
  <c r="S848"/>
  <c r="M848"/>
  <c r="P848"/>
  <c r="Q847"/>
  <c r="T847"/>
  <c r="R847"/>
  <c r="U847"/>
  <c r="S847"/>
  <c r="M847"/>
  <c r="P847"/>
  <c r="Q846"/>
  <c r="T846"/>
  <c r="R846"/>
  <c r="U846"/>
  <c r="S846"/>
  <c r="M846"/>
  <c r="P846"/>
  <c r="Q845"/>
  <c r="T845"/>
  <c r="R845"/>
  <c r="U845"/>
  <c r="S845"/>
  <c r="M845"/>
  <c r="P845"/>
  <c r="Q844"/>
  <c r="T844"/>
  <c r="R844"/>
  <c r="U844"/>
  <c r="S844"/>
  <c r="M844"/>
  <c r="P844"/>
  <c r="Q843"/>
  <c r="T843"/>
  <c r="R843"/>
  <c r="U843"/>
  <c r="S843"/>
  <c r="M843"/>
  <c r="P843"/>
  <c r="Q842"/>
  <c r="T842"/>
  <c r="R842"/>
  <c r="U842"/>
  <c r="S842"/>
  <c r="M842"/>
  <c r="P842"/>
  <c r="Q841"/>
  <c r="T841"/>
  <c r="R841"/>
  <c r="U841"/>
  <c r="S841"/>
  <c r="M841"/>
  <c r="P841"/>
  <c r="Q840"/>
  <c r="T840"/>
  <c r="R840"/>
  <c r="U840"/>
  <c r="S840"/>
  <c r="M840"/>
  <c r="P840"/>
  <c r="Q839"/>
  <c r="T839"/>
  <c r="R839"/>
  <c r="U839"/>
  <c r="S839"/>
  <c r="M839"/>
  <c r="P839"/>
  <c r="Q838"/>
  <c r="T838"/>
  <c r="R838"/>
  <c r="U838"/>
  <c r="S838"/>
  <c r="M838"/>
  <c r="P838"/>
  <c r="Q837"/>
  <c r="T837"/>
  <c r="R837"/>
  <c r="U837"/>
  <c r="S837"/>
  <c r="M837"/>
  <c r="P837"/>
  <c r="Q836"/>
  <c r="T836"/>
  <c r="R836"/>
  <c r="U836"/>
  <c r="S836"/>
  <c r="M836"/>
  <c r="P836"/>
  <c r="Q835"/>
  <c r="T835"/>
  <c r="R835"/>
  <c r="U835"/>
  <c r="S835"/>
  <c r="M835"/>
  <c r="P835"/>
  <c r="Q834"/>
  <c r="T834"/>
  <c r="R834"/>
  <c r="U834"/>
  <c r="S834"/>
  <c r="M834"/>
  <c r="P834"/>
  <c r="Q833"/>
  <c r="T833"/>
  <c r="R833"/>
  <c r="U833"/>
  <c r="S833"/>
  <c r="M833"/>
  <c r="P833"/>
  <c r="Q832"/>
  <c r="T832"/>
  <c r="R832"/>
  <c r="U832"/>
  <c r="S832"/>
  <c r="M832"/>
  <c r="P832"/>
  <c r="Q831"/>
  <c r="T831"/>
  <c r="R831"/>
  <c r="U831"/>
  <c r="S831"/>
  <c r="M831"/>
  <c r="P831"/>
  <c r="Q830"/>
  <c r="T830"/>
  <c r="R830"/>
  <c r="U830"/>
  <c r="S830"/>
  <c r="M830"/>
  <c r="P830"/>
  <c r="Q829"/>
  <c r="T829"/>
  <c r="R829"/>
  <c r="U829"/>
  <c r="S829"/>
  <c r="M829"/>
  <c r="P829"/>
  <c r="Q828"/>
  <c r="T828"/>
  <c r="R828"/>
  <c r="U828"/>
  <c r="S828"/>
  <c r="M828"/>
  <c r="P828"/>
  <c r="Q827"/>
  <c r="T827"/>
  <c r="R827"/>
  <c r="U827"/>
  <c r="S827"/>
  <c r="M827"/>
  <c r="P827"/>
  <c r="Q826"/>
  <c r="T826"/>
  <c r="R826"/>
  <c r="U826"/>
  <c r="S826"/>
  <c r="M826"/>
  <c r="P826"/>
  <c r="Q825"/>
  <c r="T825"/>
  <c r="R825"/>
  <c r="U825"/>
  <c r="S825"/>
  <c r="M825"/>
  <c r="P825"/>
  <c r="Q824"/>
  <c r="T824"/>
  <c r="R824"/>
  <c r="U824"/>
  <c r="S824"/>
  <c r="M824"/>
  <c r="P824"/>
  <c r="Q823"/>
  <c r="T823"/>
  <c r="R823"/>
  <c r="U823"/>
  <c r="S823"/>
  <c r="M823"/>
  <c r="P823"/>
  <c r="Q822"/>
  <c r="T822"/>
  <c r="R822"/>
  <c r="U822"/>
  <c r="S822"/>
  <c r="M822"/>
  <c r="P822"/>
  <c r="Q821"/>
  <c r="T821"/>
  <c r="R821"/>
  <c r="U821"/>
  <c r="S821"/>
  <c r="M821"/>
  <c r="P821"/>
  <c r="Q820"/>
  <c r="T820"/>
  <c r="R820"/>
  <c r="U820"/>
  <c r="S820"/>
  <c r="M820"/>
  <c r="P820"/>
  <c r="Q819"/>
  <c r="T819"/>
  <c r="R819"/>
  <c r="U819"/>
  <c r="S819"/>
  <c r="M819"/>
  <c r="P819"/>
  <c r="Q818"/>
  <c r="T818"/>
  <c r="R818"/>
  <c r="U818"/>
  <c r="S818"/>
  <c r="M818"/>
  <c r="P818"/>
  <c r="Q817"/>
  <c r="T817"/>
  <c r="R817"/>
  <c r="U817"/>
  <c r="S817"/>
  <c r="M817"/>
  <c r="P817"/>
  <c r="Q816"/>
  <c r="T816"/>
  <c r="R816"/>
  <c r="U816"/>
  <c r="S816"/>
  <c r="M816"/>
  <c r="P816"/>
  <c r="Q815"/>
  <c r="T815"/>
  <c r="R815"/>
  <c r="U815"/>
  <c r="S815"/>
  <c r="M815"/>
  <c r="P815"/>
  <c r="Q814"/>
  <c r="T814"/>
  <c r="R814"/>
  <c r="U814"/>
  <c r="S814"/>
  <c r="M814"/>
  <c r="P814"/>
  <c r="Q813"/>
  <c r="T813"/>
  <c r="R813"/>
  <c r="U813"/>
  <c r="S813"/>
  <c r="M813"/>
  <c r="P813"/>
  <c r="Q812"/>
  <c r="T812"/>
  <c r="R812"/>
  <c r="U812"/>
  <c r="S812"/>
  <c r="M812"/>
  <c r="P812"/>
  <c r="Q811"/>
  <c r="T811"/>
  <c r="R811"/>
  <c r="U811"/>
  <c r="S811"/>
  <c r="M811"/>
  <c r="P811"/>
  <c r="Q810"/>
  <c r="T810"/>
  <c r="R810"/>
  <c r="U810"/>
  <c r="S810"/>
  <c r="M810"/>
  <c r="P810"/>
  <c r="Q809"/>
  <c r="T809"/>
  <c r="R809"/>
  <c r="U809"/>
  <c r="S809"/>
  <c r="M809"/>
  <c r="P809"/>
  <c r="Q808"/>
  <c r="T808"/>
  <c r="R808"/>
  <c r="U808"/>
  <c r="S808"/>
  <c r="M808"/>
  <c r="P808"/>
  <c r="Q807"/>
  <c r="T807"/>
  <c r="R807"/>
  <c r="U807"/>
  <c r="S807"/>
  <c r="M807"/>
  <c r="P807"/>
  <c r="Q806"/>
  <c r="T806"/>
  <c r="R806"/>
  <c r="U806"/>
  <c r="S806"/>
  <c r="M806"/>
  <c r="P806"/>
  <c r="Q805"/>
  <c r="T805"/>
  <c r="R805"/>
  <c r="U805"/>
  <c r="S805"/>
  <c r="M805"/>
  <c r="P805"/>
  <c r="Q804"/>
  <c r="T804"/>
  <c r="R804"/>
  <c r="U804"/>
  <c r="S804"/>
  <c r="M804"/>
  <c r="P804"/>
  <c r="Q803"/>
  <c r="T803"/>
  <c r="R803"/>
  <c r="U803"/>
  <c r="S803"/>
  <c r="M803"/>
  <c r="P803"/>
  <c r="Q802"/>
  <c r="T802"/>
  <c r="R802"/>
  <c r="U802"/>
  <c r="S802"/>
  <c r="M802"/>
  <c r="P802"/>
  <c r="Q801"/>
  <c r="T801"/>
  <c r="R801"/>
  <c r="U801"/>
  <c r="S801"/>
  <c r="M801"/>
  <c r="P801"/>
  <c r="Q800"/>
  <c r="T800"/>
  <c r="R800"/>
  <c r="U800"/>
  <c r="S800"/>
  <c r="M800"/>
  <c r="P800"/>
  <c r="Q799"/>
  <c r="T799"/>
  <c r="R799"/>
  <c r="U799"/>
  <c r="S799"/>
  <c r="M799"/>
  <c r="P799"/>
  <c r="Q798"/>
  <c r="T798"/>
  <c r="R798"/>
  <c r="U798"/>
  <c r="S798"/>
  <c r="M798"/>
  <c r="P798"/>
  <c r="Q797"/>
  <c r="T797"/>
  <c r="R797"/>
  <c r="U797"/>
  <c r="S797"/>
  <c r="M797"/>
  <c r="P797"/>
  <c r="Q796"/>
  <c r="T796"/>
  <c r="R796"/>
  <c r="U796"/>
  <c r="S796"/>
  <c r="M796"/>
  <c r="P796"/>
  <c r="Q795"/>
  <c r="T795"/>
  <c r="R795"/>
  <c r="U795"/>
  <c r="S795"/>
  <c r="M795"/>
  <c r="P795"/>
  <c r="Q794"/>
  <c r="T794"/>
  <c r="R794"/>
  <c r="U794"/>
  <c r="S794"/>
  <c r="M794"/>
  <c r="P794"/>
  <c r="Q793"/>
  <c r="T793"/>
  <c r="R793"/>
  <c r="U793"/>
  <c r="S793"/>
  <c r="M793"/>
  <c r="P793"/>
  <c r="Q792"/>
  <c r="T792"/>
  <c r="R792"/>
  <c r="U792"/>
  <c r="S792"/>
  <c r="M792"/>
  <c r="P792"/>
  <c r="Q791"/>
  <c r="T791"/>
  <c r="R791"/>
  <c r="U791"/>
  <c r="S791"/>
  <c r="M791"/>
  <c r="P791"/>
  <c r="Q790"/>
  <c r="T790"/>
  <c r="R790"/>
  <c r="U790"/>
  <c r="S790"/>
  <c r="M790"/>
  <c r="P790"/>
  <c r="Q789"/>
  <c r="T789"/>
  <c r="R789"/>
  <c r="U789"/>
  <c r="S789"/>
  <c r="M789"/>
  <c r="P789"/>
  <c r="Q788"/>
  <c r="T788"/>
  <c r="R788"/>
  <c r="U788"/>
  <c r="S788"/>
  <c r="M788"/>
  <c r="P788"/>
  <c r="Q787"/>
  <c r="T787"/>
  <c r="R787"/>
  <c r="U787"/>
  <c r="S787"/>
  <c r="M787"/>
  <c r="P787"/>
  <c r="Q786"/>
  <c r="T786"/>
  <c r="R786"/>
  <c r="U786"/>
  <c r="S786"/>
  <c r="M786"/>
  <c r="P786"/>
  <c r="Q785"/>
  <c r="T785"/>
  <c r="R785"/>
  <c r="U785"/>
  <c r="S785"/>
  <c r="M785"/>
  <c r="P785"/>
  <c r="Q784"/>
  <c r="T784"/>
  <c r="R784"/>
  <c r="U784"/>
  <c r="S784"/>
  <c r="M784"/>
  <c r="P784"/>
  <c r="Q783"/>
  <c r="T783"/>
  <c r="R783"/>
  <c r="U783"/>
  <c r="S783"/>
  <c r="M783"/>
  <c r="P783"/>
  <c r="Q782"/>
  <c r="T782"/>
  <c r="R782"/>
  <c r="U782"/>
  <c r="S782"/>
  <c r="M782"/>
  <c r="P782"/>
  <c r="Q781"/>
  <c r="T781"/>
  <c r="R781"/>
  <c r="U781"/>
  <c r="S781"/>
  <c r="M781"/>
  <c r="P781"/>
  <c r="Q780"/>
  <c r="T780"/>
  <c r="R780"/>
  <c r="U780"/>
  <c r="S780"/>
  <c r="M780"/>
  <c r="P780"/>
  <c r="Q779"/>
  <c r="T779"/>
  <c r="R779"/>
  <c r="U779"/>
  <c r="S779"/>
  <c r="M779"/>
  <c r="P779"/>
  <c r="Q778"/>
  <c r="T778"/>
  <c r="R778"/>
  <c r="U778"/>
  <c r="S778"/>
  <c r="M778"/>
  <c r="P778"/>
  <c r="Q777"/>
  <c r="T777"/>
  <c r="R777"/>
  <c r="U777"/>
  <c r="S777"/>
  <c r="M777"/>
  <c r="P777"/>
  <c r="Q776"/>
  <c r="T776"/>
  <c r="R776"/>
  <c r="U776"/>
  <c r="S776"/>
  <c r="M776"/>
  <c r="P776"/>
  <c r="Q775"/>
  <c r="T775"/>
  <c r="R775"/>
  <c r="U775"/>
  <c r="S775"/>
  <c r="M775"/>
  <c r="P775"/>
  <c r="Q774"/>
  <c r="T774"/>
  <c r="R774"/>
  <c r="U774"/>
  <c r="S774"/>
  <c r="M774"/>
  <c r="P774"/>
  <c r="Q773"/>
  <c r="T773"/>
  <c r="R773"/>
  <c r="U773"/>
  <c r="S773"/>
  <c r="M773"/>
  <c r="P773"/>
  <c r="Q772"/>
  <c r="T772"/>
  <c r="R772"/>
  <c r="U772"/>
  <c r="S772"/>
  <c r="M772"/>
  <c r="P772"/>
  <c r="Q771"/>
  <c r="T771"/>
  <c r="R771"/>
  <c r="U771"/>
  <c r="S771"/>
  <c r="M771"/>
  <c r="P771"/>
  <c r="Q770"/>
  <c r="T770"/>
  <c r="R770"/>
  <c r="U770"/>
  <c r="S770"/>
  <c r="M770"/>
  <c r="P770"/>
  <c r="Q769"/>
  <c r="T769"/>
  <c r="R769"/>
  <c r="U769"/>
  <c r="S769"/>
  <c r="M769"/>
  <c r="P769"/>
  <c r="Q768"/>
  <c r="T768"/>
  <c r="R768"/>
  <c r="U768"/>
  <c r="S768"/>
  <c r="M768"/>
  <c r="P768"/>
  <c r="Q767"/>
  <c r="T767"/>
  <c r="R767"/>
  <c r="U767"/>
  <c r="S767"/>
  <c r="M767"/>
  <c r="P767"/>
  <c r="Q766"/>
  <c r="T766"/>
  <c r="R766"/>
  <c r="U766"/>
  <c r="S766"/>
  <c r="M766"/>
  <c r="P766"/>
  <c r="Q765"/>
  <c r="T765"/>
  <c r="R765"/>
  <c r="U765"/>
  <c r="S765"/>
  <c r="M765"/>
  <c r="P765"/>
  <c r="Q764"/>
  <c r="T764"/>
  <c r="R764"/>
  <c r="U764"/>
  <c r="S764"/>
  <c r="M764"/>
  <c r="P764"/>
  <c r="Q763"/>
  <c r="T763"/>
  <c r="R763"/>
  <c r="U763"/>
  <c r="S763"/>
  <c r="M763"/>
  <c r="P763"/>
  <c r="Q762"/>
  <c r="T762"/>
  <c r="R762"/>
  <c r="U762"/>
  <c r="S762"/>
  <c r="M762"/>
  <c r="P762"/>
  <c r="Q761"/>
  <c r="T761"/>
  <c r="R761"/>
  <c r="U761"/>
  <c r="S761"/>
  <c r="M761"/>
  <c r="P761"/>
  <c r="Q760"/>
  <c r="T760"/>
  <c r="R760"/>
  <c r="U760"/>
  <c r="S760"/>
  <c r="M760"/>
  <c r="P760"/>
  <c r="Q759"/>
  <c r="T759"/>
  <c r="R759"/>
  <c r="U759"/>
  <c r="S759"/>
  <c r="M759"/>
  <c r="P759"/>
  <c r="Q758"/>
  <c r="T758"/>
  <c r="R758"/>
  <c r="U758"/>
  <c r="S758"/>
  <c r="M758"/>
  <c r="P758"/>
  <c r="Q757"/>
  <c r="T757"/>
  <c r="R757"/>
  <c r="U757"/>
  <c r="S757"/>
  <c r="M757"/>
  <c r="P757"/>
  <c r="Q756"/>
  <c r="T756"/>
  <c r="R756"/>
  <c r="U756"/>
  <c r="S756"/>
  <c r="M756"/>
  <c r="P756"/>
  <c r="Q755"/>
  <c r="T755"/>
  <c r="R755"/>
  <c r="U755"/>
  <c r="S755"/>
  <c r="M755"/>
  <c r="P755"/>
  <c r="Q754"/>
  <c r="T754"/>
  <c r="R754"/>
  <c r="U754"/>
  <c r="S754"/>
  <c r="M754"/>
  <c r="P754"/>
  <c r="Q753"/>
  <c r="T753"/>
  <c r="R753"/>
  <c r="U753"/>
  <c r="S753"/>
  <c r="M753"/>
  <c r="P753"/>
  <c r="Q752"/>
  <c r="T752"/>
  <c r="R752"/>
  <c r="U752"/>
  <c r="S752"/>
  <c r="M752"/>
  <c r="P752"/>
  <c r="Q751"/>
  <c r="T751"/>
  <c r="R751"/>
  <c r="U751"/>
  <c r="S751"/>
  <c r="M751"/>
  <c r="P751"/>
  <c r="Q750"/>
  <c r="T750"/>
  <c r="R750"/>
  <c r="U750"/>
  <c r="S750"/>
  <c r="M750"/>
  <c r="P750"/>
  <c r="Q749"/>
  <c r="T749"/>
  <c r="R749"/>
  <c r="U749"/>
  <c r="S749"/>
  <c r="M749"/>
  <c r="P749"/>
  <c r="Q748"/>
  <c r="T748"/>
  <c r="R748"/>
  <c r="U748"/>
  <c r="S748"/>
  <c r="M748"/>
  <c r="P748"/>
  <c r="Q747"/>
  <c r="T747"/>
  <c r="R747"/>
  <c r="U747"/>
  <c r="S747"/>
  <c r="M747"/>
  <c r="P747"/>
  <c r="Q746"/>
  <c r="T746"/>
  <c r="R746"/>
  <c r="U746"/>
  <c r="S746"/>
  <c r="M746"/>
  <c r="P746"/>
  <c r="Q745"/>
  <c r="T745"/>
  <c r="R745"/>
  <c r="U745"/>
  <c r="S745"/>
  <c r="M745"/>
  <c r="P745"/>
  <c r="Q744"/>
  <c r="T744"/>
  <c r="R744"/>
  <c r="U744"/>
  <c r="S744"/>
  <c r="M744"/>
  <c r="P744"/>
  <c r="Q743"/>
  <c r="T743"/>
  <c r="R743"/>
  <c r="U743"/>
  <c r="S743"/>
  <c r="M743"/>
  <c r="P743"/>
  <c r="Q742"/>
  <c r="T742"/>
  <c r="R742"/>
  <c r="U742"/>
  <c r="S742"/>
  <c r="M742"/>
  <c r="P742"/>
  <c r="Q741"/>
  <c r="T741"/>
  <c r="R741"/>
  <c r="U741"/>
  <c r="S741"/>
  <c r="M741"/>
  <c r="P741"/>
  <c r="Q740"/>
  <c r="T740"/>
  <c r="R740"/>
  <c r="U740"/>
  <c r="S740"/>
  <c r="M740"/>
  <c r="P740"/>
  <c r="Q739"/>
  <c r="T739"/>
  <c r="R739"/>
  <c r="U739"/>
  <c r="S739"/>
  <c r="M739"/>
  <c r="P739"/>
  <c r="Q738"/>
  <c r="T738"/>
  <c r="R738"/>
  <c r="U738"/>
  <c r="S738"/>
  <c r="M738"/>
  <c r="P738"/>
  <c r="Q737"/>
  <c r="T737"/>
  <c r="R737"/>
  <c r="U737"/>
  <c r="S737"/>
  <c r="M737"/>
  <c r="P737"/>
  <c r="Q736"/>
  <c r="T736"/>
  <c r="R736"/>
  <c r="U736"/>
  <c r="S736"/>
  <c r="M736"/>
  <c r="P736"/>
  <c r="Q735"/>
  <c r="T735"/>
  <c r="R735"/>
  <c r="U735"/>
  <c r="S735"/>
  <c r="M735"/>
  <c r="P735"/>
  <c r="Q734"/>
  <c r="T734"/>
  <c r="R734"/>
  <c r="U734"/>
  <c r="S734"/>
  <c r="M734"/>
  <c r="P734"/>
  <c r="Q733"/>
  <c r="T733"/>
  <c r="R733"/>
  <c r="U733"/>
  <c r="S733"/>
  <c r="M733"/>
  <c r="P733"/>
  <c r="Q732"/>
  <c r="T732"/>
  <c r="R732"/>
  <c r="U732"/>
  <c r="S732"/>
  <c r="M732"/>
  <c r="P732"/>
  <c r="Q731"/>
  <c r="T731"/>
  <c r="R731"/>
  <c r="U731"/>
  <c r="S731"/>
  <c r="M731"/>
  <c r="P731"/>
  <c r="Q730"/>
  <c r="T730"/>
  <c r="R730"/>
  <c r="U730"/>
  <c r="S730"/>
  <c r="M730"/>
  <c r="P730"/>
  <c r="Q729"/>
  <c r="T729"/>
  <c r="R729"/>
  <c r="U729"/>
  <c r="S729"/>
  <c r="M729"/>
  <c r="P729"/>
  <c r="Q728"/>
  <c r="T728"/>
  <c r="R728"/>
  <c r="U728"/>
  <c r="S728"/>
  <c r="M728"/>
  <c r="P728"/>
  <c r="Q727"/>
  <c r="T727"/>
  <c r="R727"/>
  <c r="U727"/>
  <c r="S727"/>
  <c r="M727"/>
  <c r="P727"/>
  <c r="Q726"/>
  <c r="T726"/>
  <c r="R726"/>
  <c r="U726"/>
  <c r="S726"/>
  <c r="M726"/>
  <c r="P726"/>
  <c r="Q725"/>
  <c r="T725"/>
  <c r="R725"/>
  <c r="U725"/>
  <c r="S725"/>
  <c r="M725"/>
  <c r="P725"/>
  <c r="Q724"/>
  <c r="T724"/>
  <c r="R724"/>
  <c r="U724"/>
  <c r="S724"/>
  <c r="M724"/>
  <c r="P724"/>
  <c r="Q723"/>
  <c r="T723"/>
  <c r="R723"/>
  <c r="U723"/>
  <c r="S723"/>
  <c r="M723"/>
  <c r="P723"/>
  <c r="Q722"/>
  <c r="T722"/>
  <c r="R722"/>
  <c r="U722"/>
  <c r="S722"/>
  <c r="M722"/>
  <c r="P722"/>
  <c r="Q721"/>
  <c r="T721"/>
  <c r="R721"/>
  <c r="U721"/>
  <c r="S721"/>
  <c r="M721"/>
  <c r="P721"/>
  <c r="Q720"/>
  <c r="T720"/>
  <c r="R720"/>
  <c r="U720"/>
  <c r="S720"/>
  <c r="M720"/>
  <c r="P720"/>
  <c r="Q719"/>
  <c r="T719"/>
  <c r="R719"/>
  <c r="U719"/>
  <c r="S719"/>
  <c r="M719"/>
  <c r="P719"/>
  <c r="Q718"/>
  <c r="T718"/>
  <c r="R718"/>
  <c r="U718"/>
  <c r="S718"/>
  <c r="M718"/>
  <c r="P718"/>
  <c r="Q717"/>
  <c r="T717"/>
  <c r="R717"/>
  <c r="U717"/>
  <c r="S717"/>
  <c r="M717"/>
  <c r="P717"/>
  <c r="Q716"/>
  <c r="T716"/>
  <c r="R716"/>
  <c r="U716"/>
  <c r="S716"/>
  <c r="M716"/>
  <c r="P716"/>
  <c r="Q715"/>
  <c r="T715"/>
  <c r="R715"/>
  <c r="U715"/>
  <c r="S715"/>
  <c r="M715"/>
  <c r="P715"/>
  <c r="Q714"/>
  <c r="T714"/>
  <c r="R714"/>
  <c r="U714"/>
  <c r="S714"/>
  <c r="M714"/>
  <c r="P714"/>
  <c r="Q713"/>
  <c r="T713"/>
  <c r="R713"/>
  <c r="U713"/>
  <c r="S713"/>
  <c r="M713"/>
  <c r="P713"/>
  <c r="Q712"/>
  <c r="T712"/>
  <c r="R712"/>
  <c r="U712"/>
  <c r="S712"/>
  <c r="M712"/>
  <c r="P712"/>
  <c r="Q711"/>
  <c r="T711"/>
  <c r="R711"/>
  <c r="U711"/>
  <c r="S711"/>
  <c r="M711"/>
  <c r="P711"/>
  <c r="Q710"/>
  <c r="T710"/>
  <c r="R710"/>
  <c r="U710"/>
  <c r="S710"/>
  <c r="M710"/>
  <c r="P710"/>
  <c r="Q709"/>
  <c r="T709"/>
  <c r="R709"/>
  <c r="U709"/>
  <c r="S709"/>
  <c r="M709"/>
  <c r="P709"/>
  <c r="Q708"/>
  <c r="T708"/>
  <c r="R708"/>
  <c r="U708"/>
  <c r="S708"/>
  <c r="M708"/>
  <c r="P708"/>
  <c r="Q707"/>
  <c r="T707"/>
  <c r="R707"/>
  <c r="U707"/>
  <c r="S707"/>
  <c r="M707"/>
  <c r="P707"/>
  <c r="Q706"/>
  <c r="T706"/>
  <c r="R706"/>
  <c r="U706"/>
  <c r="S706"/>
  <c r="M706"/>
  <c r="P706"/>
  <c r="Q705"/>
  <c r="T705"/>
  <c r="R705"/>
  <c r="U705"/>
  <c r="S705"/>
  <c r="M705"/>
  <c r="P705"/>
  <c r="Q704"/>
  <c r="T704"/>
  <c r="R704"/>
  <c r="U704"/>
  <c r="S704"/>
  <c r="M704"/>
  <c r="P704"/>
  <c r="Q703"/>
  <c r="T703"/>
  <c r="R703"/>
  <c r="U703"/>
  <c r="S703"/>
  <c r="M703"/>
  <c r="P703"/>
  <c r="Q702"/>
  <c r="T702"/>
  <c r="R702"/>
  <c r="U702"/>
  <c r="S702"/>
  <c r="M702"/>
  <c r="P702"/>
  <c r="Q701"/>
  <c r="T701"/>
  <c r="R701"/>
  <c r="U701"/>
  <c r="S701"/>
  <c r="M701"/>
  <c r="P701"/>
  <c r="Q700"/>
  <c r="T700"/>
  <c r="R700"/>
  <c r="U700"/>
  <c r="S700"/>
  <c r="M700"/>
  <c r="P700"/>
  <c r="Q699"/>
  <c r="T699"/>
  <c r="R699"/>
  <c r="U699"/>
  <c r="S699"/>
  <c r="M699"/>
  <c r="P699"/>
  <c r="Q698"/>
  <c r="T698"/>
  <c r="R698"/>
  <c r="U698"/>
  <c r="S698"/>
  <c r="M698"/>
  <c r="P698"/>
  <c r="Q697"/>
  <c r="T697"/>
  <c r="R697"/>
  <c r="U697"/>
  <c r="S697"/>
  <c r="M697"/>
  <c r="P697"/>
  <c r="Q696"/>
  <c r="T696"/>
  <c r="R696"/>
  <c r="U696"/>
  <c r="S696"/>
  <c r="M696"/>
  <c r="P696"/>
  <c r="Q695"/>
  <c r="T695"/>
  <c r="R695"/>
  <c r="U695"/>
  <c r="S695"/>
  <c r="M695"/>
  <c r="P695"/>
  <c r="Q694"/>
  <c r="T694"/>
  <c r="R694"/>
  <c r="U694"/>
  <c r="S694"/>
  <c r="M694"/>
  <c r="P694"/>
  <c r="Q693"/>
  <c r="T693"/>
  <c r="R693"/>
  <c r="U693"/>
  <c r="S693"/>
  <c r="M693"/>
  <c r="P693"/>
  <c r="Q692"/>
  <c r="T692"/>
  <c r="R692"/>
  <c r="U692"/>
  <c r="S692"/>
  <c r="M692"/>
  <c r="P692"/>
  <c r="Q691"/>
  <c r="T691"/>
  <c r="R691"/>
  <c r="U691"/>
  <c r="S691"/>
  <c r="M691"/>
  <c r="P691"/>
  <c r="Q690"/>
  <c r="T690"/>
  <c r="R690"/>
  <c r="U690"/>
  <c r="S690"/>
  <c r="M690"/>
  <c r="P690"/>
  <c r="Q689"/>
  <c r="T689"/>
  <c r="R689"/>
  <c r="U689"/>
  <c r="S689"/>
  <c r="M689"/>
  <c r="P689"/>
  <c r="Q688"/>
  <c r="T688"/>
  <c r="R688"/>
  <c r="U688"/>
  <c r="S688"/>
  <c r="M688"/>
  <c r="P688"/>
  <c r="Q687"/>
  <c r="T687"/>
  <c r="R687"/>
  <c r="U687"/>
  <c r="S687"/>
  <c r="M687"/>
  <c r="P687"/>
  <c r="Q686"/>
  <c r="T686"/>
  <c r="R686"/>
  <c r="U686"/>
  <c r="S686"/>
  <c r="M686"/>
  <c r="P686"/>
  <c r="Q685"/>
  <c r="T685"/>
  <c r="R685"/>
  <c r="U685"/>
  <c r="S685"/>
  <c r="M685"/>
  <c r="P685"/>
  <c r="Q684"/>
  <c r="T684"/>
  <c r="R684"/>
  <c r="U684"/>
  <c r="S684"/>
  <c r="M684"/>
  <c r="P684"/>
  <c r="Q683"/>
  <c r="T683"/>
  <c r="R683"/>
  <c r="U683"/>
  <c r="S683"/>
  <c r="M683"/>
  <c r="P683"/>
  <c r="Q682"/>
  <c r="T682"/>
  <c r="R682"/>
  <c r="U682"/>
  <c r="S682"/>
  <c r="M682"/>
  <c r="P682"/>
  <c r="Q681"/>
  <c r="T681"/>
  <c r="R681"/>
  <c r="U681"/>
  <c r="S681"/>
  <c r="M681"/>
  <c r="P681"/>
  <c r="Q680"/>
  <c r="T680"/>
  <c r="R680"/>
  <c r="U680"/>
  <c r="S680"/>
  <c r="M680"/>
  <c r="P680"/>
  <c r="Q679"/>
  <c r="T679"/>
  <c r="R679"/>
  <c r="U679"/>
  <c r="S679"/>
  <c r="M679"/>
  <c r="P679"/>
  <c r="Q678"/>
  <c r="T678"/>
  <c r="R678"/>
  <c r="U678"/>
  <c r="S678"/>
  <c r="M678"/>
  <c r="P678"/>
  <c r="Q677"/>
  <c r="T677"/>
  <c r="R677"/>
  <c r="U677"/>
  <c r="S677"/>
  <c r="M677"/>
  <c r="P677"/>
  <c r="Q676"/>
  <c r="T676"/>
  <c r="R676"/>
  <c r="U676"/>
  <c r="S676"/>
  <c r="M676"/>
  <c r="P676"/>
  <c r="Q675"/>
  <c r="T675"/>
  <c r="R675"/>
  <c r="U675"/>
  <c r="S675"/>
  <c r="M675"/>
  <c r="P675"/>
  <c r="Q674"/>
  <c r="T674"/>
  <c r="R674"/>
  <c r="U674"/>
  <c r="S674"/>
  <c r="M674"/>
  <c r="P674"/>
  <c r="Q673"/>
  <c r="T673"/>
  <c r="R673"/>
  <c r="U673"/>
  <c r="S673"/>
  <c r="M673"/>
  <c r="P673"/>
  <c r="Q672"/>
  <c r="T672"/>
  <c r="R672"/>
  <c r="U672"/>
  <c r="S672"/>
  <c r="M672"/>
  <c r="P672"/>
  <c r="Q671"/>
  <c r="T671"/>
  <c r="R671"/>
  <c r="U671"/>
  <c r="S671"/>
  <c r="M671"/>
  <c r="P671"/>
  <c r="Q670"/>
  <c r="T670"/>
  <c r="R670"/>
  <c r="U670"/>
  <c r="S670"/>
  <c r="M670"/>
  <c r="P670"/>
  <c r="Q669"/>
  <c r="T669"/>
  <c r="R669"/>
  <c r="U669"/>
  <c r="S669"/>
  <c r="M669"/>
  <c r="P669"/>
  <c r="Q668"/>
  <c r="T668"/>
  <c r="R668"/>
  <c r="U668"/>
  <c r="S668"/>
  <c r="M668"/>
  <c r="P668"/>
  <c r="Q667"/>
  <c r="T667"/>
  <c r="R667"/>
  <c r="U667"/>
  <c r="S667"/>
  <c r="M667"/>
  <c r="P667"/>
  <c r="Q666"/>
  <c r="T666"/>
  <c r="R666"/>
  <c r="U666"/>
  <c r="S666"/>
  <c r="M666"/>
  <c r="P666"/>
  <c r="Q665"/>
  <c r="T665"/>
  <c r="R665"/>
  <c r="U665"/>
  <c r="S665"/>
  <c r="M665"/>
  <c r="P665"/>
  <c r="Q664"/>
  <c r="T664"/>
  <c r="R664"/>
  <c r="U664"/>
  <c r="S664"/>
  <c r="M664"/>
  <c r="P664"/>
  <c r="Q663"/>
  <c r="T663"/>
  <c r="R663"/>
  <c r="U663"/>
  <c r="S663"/>
  <c r="M663"/>
  <c r="P663"/>
  <c r="Q662"/>
  <c r="T662"/>
  <c r="R662"/>
  <c r="U662"/>
  <c r="S662"/>
  <c r="M662"/>
  <c r="P662"/>
  <c r="Q661"/>
  <c r="T661"/>
  <c r="R661"/>
  <c r="U661"/>
  <c r="S661"/>
  <c r="M661"/>
  <c r="P661"/>
  <c r="Q660"/>
  <c r="T660"/>
  <c r="R660"/>
  <c r="U660"/>
  <c r="S660"/>
  <c r="M660"/>
  <c r="P660"/>
  <c r="Q659"/>
  <c r="T659"/>
  <c r="R659"/>
  <c r="U659"/>
  <c r="S659"/>
  <c r="M659"/>
  <c r="P659"/>
  <c r="Q658"/>
  <c r="T658"/>
  <c r="R658"/>
  <c r="U658"/>
  <c r="S658"/>
  <c r="M658"/>
  <c r="P658"/>
  <c r="Q657"/>
  <c r="T657"/>
  <c r="R657"/>
  <c r="U657"/>
  <c r="S657"/>
  <c r="M657"/>
  <c r="P657"/>
  <c r="Q656"/>
  <c r="T656"/>
  <c r="R656"/>
  <c r="U656"/>
  <c r="S656"/>
  <c r="M656"/>
  <c r="P656"/>
  <c r="Q655"/>
  <c r="T655"/>
  <c r="R655"/>
  <c r="U655"/>
  <c r="S655"/>
  <c r="M655"/>
  <c r="P655"/>
  <c r="Q654"/>
  <c r="T654"/>
  <c r="R654"/>
  <c r="U654"/>
  <c r="S654"/>
  <c r="M654"/>
  <c r="P654"/>
  <c r="Q653"/>
  <c r="T653"/>
  <c r="R653"/>
  <c r="U653"/>
  <c r="S653"/>
  <c r="M653"/>
  <c r="P653"/>
  <c r="Q652"/>
  <c r="T652"/>
  <c r="R652"/>
  <c r="U652"/>
  <c r="S652"/>
  <c r="M652"/>
  <c r="P652"/>
  <c r="Q651"/>
  <c r="T651"/>
  <c r="R651"/>
  <c r="U651"/>
  <c r="S651"/>
  <c r="M651"/>
  <c r="P651"/>
  <c r="Q650"/>
  <c r="T650"/>
  <c r="R650"/>
  <c r="U650"/>
  <c r="S650"/>
  <c r="M650"/>
  <c r="P650"/>
  <c r="Q649"/>
  <c r="T649"/>
  <c r="R649"/>
  <c r="U649"/>
  <c r="S649"/>
  <c r="M649"/>
  <c r="P649"/>
  <c r="Q648"/>
  <c r="T648"/>
  <c r="R648"/>
  <c r="U648"/>
  <c r="S648"/>
  <c r="M648"/>
  <c r="P648"/>
  <c r="Q647"/>
  <c r="T647"/>
  <c r="R647"/>
  <c r="U647"/>
  <c r="S647"/>
  <c r="M647"/>
  <c r="P647"/>
  <c r="Q646"/>
  <c r="T646"/>
  <c r="R646"/>
  <c r="U646"/>
  <c r="S646"/>
  <c r="M646"/>
  <c r="P646"/>
  <c r="Q645"/>
  <c r="T645"/>
  <c r="R645"/>
  <c r="U645"/>
  <c r="S645"/>
  <c r="M645"/>
  <c r="P645"/>
  <c r="Q644"/>
  <c r="T644"/>
  <c r="R644"/>
  <c r="U644"/>
  <c r="S644"/>
  <c r="M644"/>
  <c r="P644"/>
  <c r="Q643"/>
  <c r="T643"/>
  <c r="R643"/>
  <c r="U643"/>
  <c r="S643"/>
  <c r="M643"/>
  <c r="P643"/>
  <c r="Q642"/>
  <c r="T642"/>
  <c r="R642"/>
  <c r="U642"/>
  <c r="S642"/>
  <c r="M642"/>
  <c r="P642"/>
  <c r="Q641"/>
  <c r="T641"/>
  <c r="R641"/>
  <c r="U641"/>
  <c r="S641"/>
  <c r="M641"/>
  <c r="P641"/>
  <c r="Q640"/>
  <c r="T640"/>
  <c r="R640"/>
  <c r="U640"/>
  <c r="S640"/>
  <c r="M640"/>
  <c r="P640"/>
  <c r="Q639"/>
  <c r="T639"/>
  <c r="R639"/>
  <c r="U639"/>
  <c r="S639"/>
  <c r="M639"/>
  <c r="P639"/>
  <c r="Q638"/>
  <c r="T638"/>
  <c r="R638"/>
  <c r="U638"/>
  <c r="S638"/>
  <c r="M638"/>
  <c r="P638"/>
  <c r="Q637"/>
  <c r="T637"/>
  <c r="R637"/>
  <c r="U637"/>
  <c r="S637"/>
  <c r="M637"/>
  <c r="P637"/>
  <c r="Q636"/>
  <c r="T636"/>
  <c r="R636"/>
  <c r="U636"/>
  <c r="S636"/>
  <c r="M636"/>
  <c r="P636"/>
  <c r="Q635"/>
  <c r="T635"/>
  <c r="R635"/>
  <c r="U635"/>
  <c r="S635"/>
  <c r="M635"/>
  <c r="P635"/>
  <c r="Q634"/>
  <c r="T634"/>
  <c r="R634"/>
  <c r="U634"/>
  <c r="S634"/>
  <c r="M634"/>
  <c r="P634"/>
  <c r="Q633"/>
  <c r="T633"/>
  <c r="R633"/>
  <c r="U633"/>
  <c r="S633"/>
  <c r="M633"/>
  <c r="P633"/>
  <c r="Q632"/>
  <c r="T632"/>
  <c r="R632"/>
  <c r="U632"/>
  <c r="S632"/>
  <c r="M632"/>
  <c r="P632"/>
  <c r="Q631"/>
  <c r="T631"/>
  <c r="R631"/>
  <c r="U631"/>
  <c r="S631"/>
  <c r="M631"/>
  <c r="P631"/>
  <c r="Q630"/>
  <c r="T630"/>
  <c r="R630"/>
  <c r="U630"/>
  <c r="S630"/>
  <c r="M630"/>
  <c r="P630"/>
  <c r="Q629"/>
  <c r="T629"/>
  <c r="R629"/>
  <c r="U629"/>
  <c r="S629"/>
  <c r="M629"/>
  <c r="P629"/>
  <c r="Q628"/>
  <c r="T628"/>
  <c r="R628"/>
  <c r="U628"/>
  <c r="S628"/>
  <c r="M628"/>
  <c r="P628"/>
  <c r="Q627"/>
  <c r="T627"/>
  <c r="R627"/>
  <c r="U627"/>
  <c r="S627"/>
  <c r="M627"/>
  <c r="P627"/>
  <c r="Q626"/>
  <c r="T626"/>
  <c r="R626"/>
  <c r="U626"/>
  <c r="S626"/>
  <c r="M626"/>
  <c r="P626"/>
  <c r="Q625"/>
  <c r="T625"/>
  <c r="R625"/>
  <c r="U625"/>
  <c r="S625"/>
  <c r="M625"/>
  <c r="P625"/>
  <c r="Q624"/>
  <c r="T624"/>
  <c r="R624"/>
  <c r="U624"/>
  <c r="S624"/>
  <c r="M624"/>
  <c r="P624"/>
  <c r="Q623"/>
  <c r="T623"/>
  <c r="R623"/>
  <c r="U623"/>
  <c r="S623"/>
  <c r="M623"/>
  <c r="P623"/>
  <c r="Q622"/>
  <c r="T622"/>
  <c r="R622"/>
  <c r="U622"/>
  <c r="S622"/>
  <c r="M622"/>
  <c r="P622"/>
  <c r="Q621"/>
  <c r="T621"/>
  <c r="R621"/>
  <c r="U621"/>
  <c r="S621"/>
  <c r="M621"/>
  <c r="P621"/>
  <c r="Q620"/>
  <c r="T620"/>
  <c r="R620"/>
  <c r="U620"/>
  <c r="S620"/>
  <c r="M620"/>
  <c r="P620"/>
  <c r="Q619"/>
  <c r="T619"/>
  <c r="R619"/>
  <c r="U619"/>
  <c r="S619"/>
  <c r="M619"/>
  <c r="P619"/>
  <c r="Q618"/>
  <c r="T618"/>
  <c r="R618"/>
  <c r="U618"/>
  <c r="S618"/>
  <c r="M618"/>
  <c r="P618"/>
  <c r="Q617"/>
  <c r="T617"/>
  <c r="R617"/>
  <c r="U617"/>
  <c r="S617"/>
  <c r="M617"/>
  <c r="P617"/>
  <c r="Q616"/>
  <c r="T616"/>
  <c r="R616"/>
  <c r="U616"/>
  <c r="S616"/>
  <c r="M616"/>
  <c r="P616"/>
  <c r="Q615"/>
  <c r="T615"/>
  <c r="R615"/>
  <c r="U615"/>
  <c r="S615"/>
  <c r="M615"/>
  <c r="P615"/>
  <c r="Q614"/>
  <c r="T614"/>
  <c r="R614"/>
  <c r="U614"/>
  <c r="S614"/>
  <c r="M614"/>
  <c r="P614"/>
  <c r="Q613"/>
  <c r="T613"/>
  <c r="R613"/>
  <c r="U613"/>
  <c r="S613"/>
  <c r="M613"/>
  <c r="P613"/>
  <c r="Q612"/>
  <c r="T612"/>
  <c r="R612"/>
  <c r="U612"/>
  <c r="S612"/>
  <c r="M612"/>
  <c r="P612"/>
  <c r="Q611"/>
  <c r="T611"/>
  <c r="R611"/>
  <c r="U611"/>
  <c r="S611"/>
  <c r="M611"/>
  <c r="P611"/>
  <c r="Q610"/>
  <c r="T610"/>
  <c r="R610"/>
  <c r="U610"/>
  <c r="S610"/>
  <c r="M610"/>
  <c r="P610"/>
  <c r="Q609"/>
  <c r="T609"/>
  <c r="R609"/>
  <c r="U609"/>
  <c r="S609"/>
  <c r="M609"/>
  <c r="P609"/>
  <c r="Q608"/>
  <c r="T608"/>
  <c r="R608"/>
  <c r="U608"/>
  <c r="S608"/>
  <c r="M608"/>
  <c r="P608"/>
  <c r="Q607"/>
  <c r="T607"/>
  <c r="R607"/>
  <c r="U607"/>
  <c r="S607"/>
  <c r="M607"/>
  <c r="P607"/>
  <c r="Q606"/>
  <c r="T606"/>
  <c r="R606"/>
  <c r="U606"/>
  <c r="S606"/>
  <c r="M606"/>
  <c r="P606"/>
  <c r="Q605"/>
  <c r="T605"/>
  <c r="R605"/>
  <c r="U605"/>
  <c r="S605"/>
  <c r="M605"/>
  <c r="P605"/>
  <c r="Q604"/>
  <c r="T604"/>
  <c r="R604"/>
  <c r="U604"/>
  <c r="S604"/>
  <c r="M604"/>
  <c r="P604"/>
  <c r="Q603"/>
  <c r="T603"/>
  <c r="R603"/>
  <c r="U603"/>
  <c r="S603"/>
  <c r="M603"/>
  <c r="P603"/>
  <c r="Q602"/>
  <c r="T602"/>
  <c r="R602"/>
  <c r="U602"/>
  <c r="S602"/>
  <c r="M602"/>
  <c r="P602"/>
  <c r="Q601"/>
  <c r="T601"/>
  <c r="R601"/>
  <c r="U601"/>
  <c r="S601"/>
  <c r="M601"/>
  <c r="P601"/>
  <c r="Q600"/>
  <c r="T600"/>
  <c r="R600"/>
  <c r="U600"/>
  <c r="S600"/>
  <c r="M600"/>
  <c r="P600"/>
  <c r="Q599"/>
  <c r="T599"/>
  <c r="R599"/>
  <c r="U599"/>
  <c r="S599"/>
  <c r="M599"/>
  <c r="P599"/>
  <c r="Q598"/>
  <c r="T598"/>
  <c r="R598"/>
  <c r="U598"/>
  <c r="S598"/>
  <c r="M598"/>
  <c r="P598"/>
  <c r="Q597"/>
  <c r="T597"/>
  <c r="R597"/>
  <c r="U597"/>
  <c r="S597"/>
  <c r="M597"/>
  <c r="P597"/>
  <c r="Q596"/>
  <c r="T596"/>
  <c r="R596"/>
  <c r="U596"/>
  <c r="S596"/>
  <c r="M596"/>
  <c r="P596"/>
  <c r="Q595"/>
  <c r="T595"/>
  <c r="R595"/>
  <c r="U595"/>
  <c r="S595"/>
  <c r="M595"/>
  <c r="P595"/>
  <c r="Q594"/>
  <c r="T594"/>
  <c r="R594"/>
  <c r="U594"/>
  <c r="S594"/>
  <c r="M594"/>
  <c r="P594"/>
  <c r="Q593"/>
  <c r="T593"/>
  <c r="R593"/>
  <c r="U593"/>
  <c r="S593"/>
  <c r="M593"/>
  <c r="P593"/>
  <c r="Q592"/>
  <c r="T592"/>
  <c r="R592"/>
  <c r="U592"/>
  <c r="S592"/>
  <c r="M592"/>
  <c r="P592"/>
  <c r="Q591"/>
  <c r="T591"/>
  <c r="R591"/>
  <c r="U591"/>
  <c r="S591"/>
  <c r="M591"/>
  <c r="P591"/>
  <c r="Q590"/>
  <c r="T590"/>
  <c r="R590"/>
  <c r="U590"/>
  <c r="S590"/>
  <c r="M590"/>
  <c r="P590"/>
  <c r="Q589"/>
  <c r="T589"/>
  <c r="R589"/>
  <c r="U589"/>
  <c r="S589"/>
  <c r="M589"/>
  <c r="P589"/>
  <c r="Q588"/>
  <c r="T588"/>
  <c r="R588"/>
  <c r="U588"/>
  <c r="S588"/>
  <c r="M588"/>
  <c r="P588"/>
  <c r="Q587"/>
  <c r="T587"/>
  <c r="R587"/>
  <c r="U587"/>
  <c r="S587"/>
  <c r="M587"/>
  <c r="P587"/>
  <c r="Q586"/>
  <c r="T586"/>
  <c r="R586"/>
  <c r="U586"/>
  <c r="S586"/>
  <c r="M586"/>
  <c r="P586"/>
  <c r="Q585"/>
  <c r="T585"/>
  <c r="R585"/>
  <c r="U585"/>
  <c r="S585"/>
  <c r="M585"/>
  <c r="P585"/>
  <c r="Q584"/>
  <c r="T584"/>
  <c r="R584"/>
  <c r="U584"/>
  <c r="S584"/>
  <c r="M584"/>
  <c r="P584"/>
  <c r="Q583"/>
  <c r="T583"/>
  <c r="R583"/>
  <c r="U583"/>
  <c r="S583"/>
  <c r="M583"/>
  <c r="P583"/>
  <c r="Q582"/>
  <c r="T582"/>
  <c r="R582"/>
  <c r="U582"/>
  <c r="S582"/>
  <c r="M582"/>
  <c r="P582"/>
  <c r="Q581"/>
  <c r="T581"/>
  <c r="R581"/>
  <c r="U581"/>
  <c r="S581"/>
  <c r="M581"/>
  <c r="P581"/>
  <c r="Q580"/>
  <c r="T580"/>
  <c r="R580"/>
  <c r="U580"/>
  <c r="S580"/>
  <c r="M580"/>
  <c r="P580"/>
  <c r="Q579"/>
  <c r="T579"/>
  <c r="R579"/>
  <c r="U579"/>
  <c r="S579"/>
  <c r="M579"/>
  <c r="P579"/>
  <c r="Q578"/>
  <c r="T578"/>
  <c r="R578"/>
  <c r="U578"/>
  <c r="S578"/>
  <c r="M578"/>
  <c r="P578"/>
  <c r="Q577"/>
  <c r="T577"/>
  <c r="R577"/>
  <c r="U577"/>
  <c r="S577"/>
  <c r="M577"/>
  <c r="P577"/>
  <c r="Q576"/>
  <c r="T576"/>
  <c r="R576"/>
  <c r="U576"/>
  <c r="S576"/>
  <c r="M576"/>
  <c r="P576"/>
  <c r="Q575"/>
  <c r="T575"/>
  <c r="R575"/>
  <c r="U575"/>
  <c r="S575"/>
  <c r="M575"/>
  <c r="P575"/>
  <c r="Q574"/>
  <c r="T574"/>
  <c r="R574"/>
  <c r="U574"/>
  <c r="S574"/>
  <c r="M574"/>
  <c r="P574"/>
  <c r="Q573"/>
  <c r="T573"/>
  <c r="R573"/>
  <c r="U573"/>
  <c r="S573"/>
  <c r="M573"/>
  <c r="P573"/>
  <c r="Q572"/>
  <c r="T572"/>
  <c r="R572"/>
  <c r="U572"/>
  <c r="S572"/>
  <c r="M572"/>
  <c r="P572"/>
  <c r="Q571"/>
  <c r="T571"/>
  <c r="R571"/>
  <c r="U571"/>
  <c r="S571"/>
  <c r="M571"/>
  <c r="P571"/>
  <c r="Q570"/>
  <c r="T570"/>
  <c r="R570"/>
  <c r="U570"/>
  <c r="S570"/>
  <c r="M570"/>
  <c r="P570"/>
  <c r="Q569"/>
  <c r="T569"/>
  <c r="R569"/>
  <c r="U569"/>
  <c r="S569"/>
  <c r="M569"/>
  <c r="P569"/>
  <c r="Q568"/>
  <c r="T568"/>
  <c r="R568"/>
  <c r="U568"/>
  <c r="S568"/>
  <c r="M568"/>
  <c r="P568"/>
  <c r="Q567"/>
  <c r="T567"/>
  <c r="R567"/>
  <c r="U567"/>
  <c r="S567"/>
  <c r="M567"/>
  <c r="P567"/>
  <c r="Q566"/>
  <c r="T566"/>
  <c r="R566"/>
  <c r="U566"/>
  <c r="S566"/>
  <c r="M566"/>
  <c r="P566"/>
  <c r="Q565"/>
  <c r="T565"/>
  <c r="R565"/>
  <c r="U565"/>
  <c r="S565"/>
  <c r="M565"/>
  <c r="P565"/>
  <c r="Q564"/>
  <c r="T564"/>
  <c r="R564"/>
  <c r="U564"/>
  <c r="S564"/>
  <c r="M564"/>
  <c r="P564"/>
  <c r="Q563"/>
  <c r="T563"/>
  <c r="R563"/>
  <c r="U563"/>
  <c r="S563"/>
  <c r="M563"/>
  <c r="P563"/>
  <c r="Q562"/>
  <c r="T562"/>
  <c r="R562"/>
  <c r="U562"/>
  <c r="S562"/>
  <c r="M562"/>
  <c r="P562"/>
  <c r="Q561"/>
  <c r="T561"/>
  <c r="R561"/>
  <c r="U561"/>
  <c r="S561"/>
  <c r="M561"/>
  <c r="P561"/>
  <c r="Q560"/>
  <c r="T560"/>
  <c r="R560"/>
  <c r="U560"/>
  <c r="S560"/>
  <c r="M560"/>
  <c r="P560"/>
  <c r="Q559"/>
  <c r="T559"/>
  <c r="R559"/>
  <c r="U559"/>
  <c r="S559"/>
  <c r="M559"/>
  <c r="P559"/>
  <c r="Q558"/>
  <c r="T558"/>
  <c r="R558"/>
  <c r="U558"/>
  <c r="S558"/>
  <c r="M558"/>
  <c r="P558"/>
  <c r="Q557"/>
  <c r="T557"/>
  <c r="R557"/>
  <c r="U557"/>
  <c r="S557"/>
  <c r="M557"/>
  <c r="P557"/>
  <c r="Q556"/>
  <c r="T556"/>
  <c r="R556"/>
  <c r="U556"/>
  <c r="S556"/>
  <c r="M556"/>
  <c r="P556"/>
  <c r="Q555"/>
  <c r="T555"/>
  <c r="R555"/>
  <c r="U555"/>
  <c r="S555"/>
  <c r="M555"/>
  <c r="P555"/>
  <c r="Q554"/>
  <c r="T554"/>
  <c r="R554"/>
  <c r="U554"/>
  <c r="S554"/>
  <c r="M554"/>
  <c r="P554"/>
  <c r="Q553"/>
  <c r="T553"/>
  <c r="R553"/>
  <c r="U553"/>
  <c r="S553"/>
  <c r="M553"/>
  <c r="P553"/>
  <c r="Q552"/>
  <c r="T552"/>
  <c r="R552"/>
  <c r="U552"/>
  <c r="S552"/>
  <c r="M552"/>
  <c r="P552"/>
  <c r="Q551"/>
  <c r="T551"/>
  <c r="R551"/>
  <c r="U551"/>
  <c r="S551"/>
  <c r="M551"/>
  <c r="P551"/>
  <c r="Q550"/>
  <c r="T550"/>
  <c r="R550"/>
  <c r="U550"/>
  <c r="S550"/>
  <c r="M550"/>
  <c r="P550"/>
  <c r="Q549"/>
  <c r="T549"/>
  <c r="R549"/>
  <c r="U549"/>
  <c r="S549"/>
  <c r="M549"/>
  <c r="P549"/>
  <c r="Q548"/>
  <c r="T548"/>
  <c r="R548"/>
  <c r="U548"/>
  <c r="S548"/>
  <c r="M548"/>
  <c r="P548"/>
  <c r="Q547"/>
  <c r="T547"/>
  <c r="R547"/>
  <c r="U547"/>
  <c r="S547"/>
  <c r="M547"/>
  <c r="P547"/>
  <c r="Q546"/>
  <c r="T546"/>
  <c r="R546"/>
  <c r="U546"/>
  <c r="S546"/>
  <c r="M546"/>
  <c r="P546"/>
  <c r="Q545"/>
  <c r="T545"/>
  <c r="R545"/>
  <c r="U545"/>
  <c r="S545"/>
  <c r="M545"/>
  <c r="P545"/>
  <c r="Q544"/>
  <c r="T544"/>
  <c r="R544"/>
  <c r="U544"/>
  <c r="S544"/>
  <c r="M544"/>
  <c r="P544"/>
  <c r="Q543"/>
  <c r="T543"/>
  <c r="R543"/>
  <c r="U543"/>
  <c r="S543"/>
  <c r="M543"/>
  <c r="P543"/>
  <c r="Q542"/>
  <c r="T542"/>
  <c r="R542"/>
  <c r="U542"/>
  <c r="S542"/>
  <c r="M542"/>
  <c r="P542"/>
  <c r="Q541"/>
  <c r="T541"/>
  <c r="R541"/>
  <c r="U541"/>
  <c r="S541"/>
  <c r="M541"/>
  <c r="P541"/>
  <c r="Q540"/>
  <c r="T540"/>
  <c r="R540"/>
  <c r="U540"/>
  <c r="S540"/>
  <c r="M540"/>
  <c r="P540"/>
  <c r="Q539"/>
  <c r="T539"/>
  <c r="R539"/>
  <c r="U539"/>
  <c r="S539"/>
  <c r="M539"/>
  <c r="P539"/>
  <c r="Q538"/>
  <c r="T538"/>
  <c r="R538"/>
  <c r="U538"/>
  <c r="S538"/>
  <c r="M538"/>
  <c r="P538"/>
  <c r="Q537"/>
  <c r="T537"/>
  <c r="R537"/>
  <c r="U537"/>
  <c r="S537"/>
  <c r="M537"/>
  <c r="P537"/>
  <c r="Q536"/>
  <c r="T536"/>
  <c r="R536"/>
  <c r="U536"/>
  <c r="S536"/>
  <c r="M536"/>
  <c r="P536"/>
  <c r="Q535"/>
  <c r="T535"/>
  <c r="R535"/>
  <c r="U535"/>
  <c r="S535"/>
  <c r="M535"/>
  <c r="P535"/>
  <c r="Q534"/>
  <c r="T534"/>
  <c r="R534"/>
  <c r="U534"/>
  <c r="S534"/>
  <c r="M534"/>
  <c r="P534"/>
  <c r="Q533"/>
  <c r="T533"/>
  <c r="R533"/>
  <c r="U533"/>
  <c r="S533"/>
  <c r="M533"/>
  <c r="P533"/>
  <c r="Q532"/>
  <c r="T532"/>
  <c r="R532"/>
  <c r="U532"/>
  <c r="S532"/>
  <c r="M532"/>
  <c r="P532"/>
  <c r="Q531"/>
  <c r="T531"/>
  <c r="R531"/>
  <c r="U531"/>
  <c r="S531"/>
  <c r="M531"/>
  <c r="P531"/>
  <c r="Q530"/>
  <c r="T530"/>
  <c r="R530"/>
  <c r="U530"/>
  <c r="S530"/>
  <c r="M530"/>
  <c r="P530"/>
  <c r="Q529"/>
  <c r="T529"/>
  <c r="R529"/>
  <c r="U529"/>
  <c r="S529"/>
  <c r="M529"/>
  <c r="P529"/>
  <c r="Q528"/>
  <c r="T528"/>
  <c r="R528"/>
  <c r="U528"/>
  <c r="S528"/>
  <c r="M528"/>
  <c r="P528"/>
  <c r="Q527"/>
  <c r="T527"/>
  <c r="R527"/>
  <c r="U527"/>
  <c r="S527"/>
  <c r="M527"/>
  <c r="P527"/>
  <c r="Q526"/>
  <c r="T526"/>
  <c r="R526"/>
  <c r="U526"/>
  <c r="S526"/>
  <c r="M526"/>
  <c r="P526"/>
  <c r="Q525"/>
  <c r="T525"/>
  <c r="R525"/>
  <c r="U525"/>
  <c r="S525"/>
  <c r="M525"/>
  <c r="P525"/>
  <c r="Q524"/>
  <c r="T524"/>
  <c r="R524"/>
  <c r="U524"/>
  <c r="S524"/>
  <c r="M524"/>
  <c r="P524"/>
  <c r="Q523"/>
  <c r="T523"/>
  <c r="R523"/>
  <c r="U523"/>
  <c r="S523"/>
  <c r="M523"/>
  <c r="P523"/>
  <c r="Q522"/>
  <c r="T522"/>
  <c r="R522"/>
  <c r="U522"/>
  <c r="S522"/>
  <c r="M522"/>
  <c r="P522"/>
  <c r="Q521"/>
  <c r="T521"/>
  <c r="R521"/>
  <c r="U521"/>
  <c r="S521"/>
  <c r="M521"/>
  <c r="P521"/>
  <c r="Q520"/>
  <c r="T520"/>
  <c r="R520"/>
  <c r="U520"/>
  <c r="S520"/>
  <c r="M520"/>
  <c r="P520"/>
  <c r="Q519"/>
  <c r="T519"/>
  <c r="R519"/>
  <c r="U519"/>
  <c r="S519"/>
  <c r="M519"/>
  <c r="P519"/>
  <c r="Q518"/>
  <c r="T518"/>
  <c r="R518"/>
  <c r="U518"/>
  <c r="S518"/>
  <c r="M518"/>
  <c r="P518"/>
  <c r="Q517"/>
  <c r="T517"/>
  <c r="R517"/>
  <c r="U517"/>
  <c r="S517"/>
  <c r="M517"/>
  <c r="P517"/>
  <c r="Q516"/>
  <c r="T516"/>
  <c r="R516"/>
  <c r="U516"/>
  <c r="S516"/>
  <c r="M516"/>
  <c r="P516"/>
  <c r="Q515"/>
  <c r="T515"/>
  <c r="R515"/>
  <c r="U515"/>
  <c r="S515"/>
  <c r="M515"/>
  <c r="P515"/>
  <c r="Q514"/>
  <c r="T514"/>
  <c r="R514"/>
  <c r="U514"/>
  <c r="S514"/>
  <c r="M514"/>
  <c r="P514"/>
  <c r="Q513"/>
  <c r="T513"/>
  <c r="R513"/>
  <c r="U513"/>
  <c r="S513"/>
  <c r="M513"/>
  <c r="P513"/>
  <c r="Q512"/>
  <c r="T512"/>
  <c r="R512"/>
  <c r="U512"/>
  <c r="S512"/>
  <c r="M512"/>
  <c r="P512"/>
  <c r="Q511"/>
  <c r="T511"/>
  <c r="R511"/>
  <c r="U511"/>
  <c r="S511"/>
  <c r="M511"/>
  <c r="P511"/>
  <c r="Q510"/>
  <c r="T510"/>
  <c r="R510"/>
  <c r="U510"/>
  <c r="S510"/>
  <c r="M510"/>
  <c r="P510"/>
  <c r="Q509"/>
  <c r="T509"/>
  <c r="R509"/>
  <c r="U509"/>
  <c r="S509"/>
  <c r="M509"/>
  <c r="P509"/>
  <c r="Q508"/>
  <c r="T508"/>
  <c r="R508"/>
  <c r="U508"/>
  <c r="S508"/>
  <c r="M508"/>
  <c r="P508"/>
  <c r="Q507"/>
  <c r="T507"/>
  <c r="R507"/>
  <c r="U507"/>
  <c r="S507"/>
  <c r="M507"/>
  <c r="P507"/>
  <c r="Q506"/>
  <c r="T506"/>
  <c r="R506"/>
  <c r="U506"/>
  <c r="S506"/>
  <c r="M506"/>
  <c r="P506"/>
  <c r="Q505"/>
  <c r="T505"/>
  <c r="R505"/>
  <c r="U505"/>
  <c r="S505"/>
  <c r="M505"/>
  <c r="P505"/>
  <c r="Q504"/>
  <c r="T504"/>
  <c r="R504"/>
  <c r="U504"/>
  <c r="S504"/>
  <c r="M504"/>
  <c r="P504"/>
  <c r="Q503"/>
  <c r="T503"/>
  <c r="R503"/>
  <c r="U503"/>
  <c r="S503"/>
  <c r="M503"/>
  <c r="P503"/>
  <c r="Q502"/>
  <c r="T502"/>
  <c r="R502"/>
  <c r="U502"/>
  <c r="S502"/>
  <c r="M502"/>
  <c r="P502"/>
  <c r="Q501"/>
  <c r="T501"/>
  <c r="R501"/>
  <c r="U501"/>
  <c r="S501"/>
  <c r="M501"/>
  <c r="P501"/>
  <c r="Q500"/>
  <c r="T500"/>
  <c r="R500"/>
  <c r="U500"/>
  <c r="S500"/>
  <c r="M500"/>
  <c r="P500"/>
  <c r="Q499"/>
  <c r="T499"/>
  <c r="R499"/>
  <c r="U499"/>
  <c r="S499"/>
  <c r="M499"/>
  <c r="P499"/>
  <c r="Q498"/>
  <c r="T498"/>
  <c r="R498"/>
  <c r="U498"/>
  <c r="S498"/>
  <c r="M498"/>
  <c r="P498"/>
  <c r="Q497"/>
  <c r="T497"/>
  <c r="R497"/>
  <c r="U497"/>
  <c r="S497"/>
  <c r="M497"/>
  <c r="P497"/>
  <c r="Q496"/>
  <c r="T496"/>
  <c r="R496"/>
  <c r="U496"/>
  <c r="S496"/>
  <c r="M496"/>
  <c r="P496"/>
  <c r="Q495"/>
  <c r="T495"/>
  <c r="R495"/>
  <c r="U495"/>
  <c r="S495"/>
  <c r="M495"/>
  <c r="P495"/>
  <c r="Q494"/>
  <c r="T494"/>
  <c r="R494"/>
  <c r="U494"/>
  <c r="S494"/>
  <c r="M494"/>
  <c r="P494"/>
  <c r="Q493"/>
  <c r="T493"/>
  <c r="R493"/>
  <c r="U493"/>
  <c r="S493"/>
  <c r="M493"/>
  <c r="P493"/>
  <c r="Q492"/>
  <c r="T492"/>
  <c r="R492"/>
  <c r="U492"/>
  <c r="S492"/>
  <c r="M492"/>
  <c r="P492"/>
  <c r="Q491"/>
  <c r="T491"/>
  <c r="R491"/>
  <c r="U491"/>
  <c r="S491"/>
  <c r="M491"/>
  <c r="P491"/>
  <c r="Q490"/>
  <c r="T490"/>
  <c r="R490"/>
  <c r="U490"/>
  <c r="S490"/>
  <c r="M490"/>
  <c r="P490"/>
  <c r="Q489"/>
  <c r="T489"/>
  <c r="R489"/>
  <c r="U489"/>
  <c r="S489"/>
  <c r="M489"/>
  <c r="P489"/>
  <c r="Q488"/>
  <c r="T488"/>
  <c r="R488"/>
  <c r="U488"/>
  <c r="S488"/>
  <c r="M488"/>
  <c r="P488"/>
  <c r="Q487"/>
  <c r="T487"/>
  <c r="R487"/>
  <c r="U487"/>
  <c r="S487"/>
  <c r="M487"/>
  <c r="P487"/>
  <c r="Q486"/>
  <c r="T486"/>
  <c r="R486"/>
  <c r="U486"/>
  <c r="S486"/>
  <c r="M486"/>
  <c r="P486"/>
  <c r="Q485"/>
  <c r="T485"/>
  <c r="R485"/>
  <c r="U485"/>
  <c r="S485"/>
  <c r="M485"/>
  <c r="P485"/>
  <c r="Q484"/>
  <c r="T484"/>
  <c r="R484"/>
  <c r="U484"/>
  <c r="S484"/>
  <c r="M484"/>
  <c r="P484"/>
  <c r="Q483"/>
  <c r="T483"/>
  <c r="R483"/>
  <c r="U483"/>
  <c r="S483"/>
  <c r="M483"/>
  <c r="P483"/>
  <c r="Q482"/>
  <c r="T482"/>
  <c r="R482"/>
  <c r="U482"/>
  <c r="S482"/>
  <c r="M482"/>
  <c r="P482"/>
  <c r="Q481"/>
  <c r="T481"/>
  <c r="R481"/>
  <c r="U481"/>
  <c r="S481"/>
  <c r="M481"/>
  <c r="P481"/>
  <c r="Q480"/>
  <c r="T480"/>
  <c r="R480"/>
  <c r="U480"/>
  <c r="S480"/>
  <c r="M480"/>
  <c r="P480"/>
  <c r="Q479"/>
  <c r="T479"/>
  <c r="R479"/>
  <c r="U479"/>
  <c r="S479"/>
  <c r="M479"/>
  <c r="P479"/>
  <c r="Q478"/>
  <c r="T478"/>
  <c r="R478"/>
  <c r="U478"/>
  <c r="S478"/>
  <c r="M478"/>
  <c r="P478"/>
  <c r="Q477"/>
  <c r="T477"/>
  <c r="R477"/>
  <c r="U477"/>
  <c r="S477"/>
  <c r="M477"/>
  <c r="P477"/>
  <c r="Q476"/>
  <c r="T476"/>
  <c r="R476"/>
  <c r="U476"/>
  <c r="S476"/>
  <c r="M476"/>
  <c r="P476"/>
  <c r="Q475"/>
  <c r="T475"/>
  <c r="R475"/>
  <c r="U475"/>
  <c r="S475"/>
  <c r="M475"/>
  <c r="P475"/>
  <c r="Q474"/>
  <c r="T474"/>
  <c r="R474"/>
  <c r="U474"/>
  <c r="S474"/>
  <c r="M474"/>
  <c r="P474"/>
  <c r="Q473"/>
  <c r="T473"/>
  <c r="R473"/>
  <c r="U473"/>
  <c r="S473"/>
  <c r="M473"/>
  <c r="P473"/>
  <c r="Q472"/>
  <c r="T472"/>
  <c r="R472"/>
  <c r="U472"/>
  <c r="S472"/>
  <c r="M472"/>
  <c r="P472"/>
  <c r="Q471"/>
  <c r="T471"/>
  <c r="R471"/>
  <c r="U471"/>
  <c r="S471"/>
  <c r="M471"/>
  <c r="P471"/>
  <c r="Q470"/>
  <c r="T470"/>
  <c r="R470"/>
  <c r="U470"/>
  <c r="S470"/>
  <c r="M470"/>
  <c r="P470"/>
  <c r="Q469"/>
  <c r="T469"/>
  <c r="R469"/>
  <c r="U469"/>
  <c r="S469"/>
  <c r="M469"/>
  <c r="P469"/>
  <c r="Q468"/>
  <c r="T468"/>
  <c r="R468"/>
  <c r="U468"/>
  <c r="S468"/>
  <c r="M468"/>
  <c r="P468"/>
  <c r="Q467"/>
  <c r="T467"/>
  <c r="R467"/>
  <c r="U467"/>
  <c r="S467"/>
  <c r="M467"/>
  <c r="P467"/>
  <c r="Q466"/>
  <c r="T466"/>
  <c r="R466"/>
  <c r="U466"/>
  <c r="S466"/>
  <c r="M466"/>
  <c r="P466"/>
  <c r="Q465"/>
  <c r="T465"/>
  <c r="R465"/>
  <c r="U465"/>
  <c r="S465"/>
  <c r="M465"/>
  <c r="P465"/>
  <c r="Q464"/>
  <c r="T464"/>
  <c r="R464"/>
  <c r="U464"/>
  <c r="S464"/>
  <c r="M464"/>
  <c r="P464"/>
  <c r="Q463"/>
  <c r="T463"/>
  <c r="R463"/>
  <c r="U463"/>
  <c r="S463"/>
  <c r="M463"/>
  <c r="P463"/>
  <c r="Q462"/>
  <c r="T462"/>
  <c r="R462"/>
  <c r="U462"/>
  <c r="S462"/>
  <c r="M462"/>
  <c r="P462"/>
  <c r="Q461"/>
  <c r="T461"/>
  <c r="R461"/>
  <c r="U461"/>
  <c r="S461"/>
  <c r="M461"/>
  <c r="P461"/>
  <c r="Q460"/>
  <c r="T460"/>
  <c r="R460"/>
  <c r="U460"/>
  <c r="S460"/>
  <c r="M460"/>
  <c r="P460"/>
  <c r="Q459"/>
  <c r="T459"/>
  <c r="R459"/>
  <c r="U459"/>
  <c r="S459"/>
  <c r="M459"/>
  <c r="P459"/>
  <c r="Q458"/>
  <c r="T458"/>
  <c r="R458"/>
  <c r="U458"/>
  <c r="S458"/>
  <c r="M458"/>
  <c r="P458"/>
  <c r="Q457"/>
  <c r="T457"/>
  <c r="R457"/>
  <c r="U457"/>
  <c r="S457"/>
  <c r="M457"/>
  <c r="P457"/>
  <c r="Q456"/>
  <c r="T456"/>
  <c r="R456"/>
  <c r="U456"/>
  <c r="S456"/>
  <c r="M456"/>
  <c r="P456"/>
  <c r="Q455"/>
  <c r="T455"/>
  <c r="R455"/>
  <c r="U455"/>
  <c r="S455"/>
  <c r="M455"/>
  <c r="P455"/>
  <c r="Q454"/>
  <c r="T454"/>
  <c r="R454"/>
  <c r="U454"/>
  <c r="S454"/>
  <c r="M454"/>
  <c r="P454"/>
  <c r="Q453"/>
  <c r="T453"/>
  <c r="R453"/>
  <c r="U453"/>
  <c r="S453"/>
  <c r="M453"/>
  <c r="P453"/>
  <c r="Q452"/>
  <c r="T452"/>
  <c r="R452"/>
  <c r="U452"/>
  <c r="S452"/>
  <c r="M452"/>
  <c r="P452"/>
  <c r="Q451"/>
  <c r="T451"/>
  <c r="R451"/>
  <c r="U451"/>
  <c r="S451"/>
  <c r="M451"/>
  <c r="P451"/>
  <c r="Q450"/>
  <c r="T450"/>
  <c r="R450"/>
  <c r="U450"/>
  <c r="S450"/>
  <c r="M450"/>
  <c r="P450"/>
  <c r="Q449"/>
  <c r="T449"/>
  <c r="R449"/>
  <c r="U449"/>
  <c r="S449"/>
  <c r="M449"/>
  <c r="P449"/>
  <c r="Q448"/>
  <c r="T448"/>
  <c r="R448"/>
  <c r="U448"/>
  <c r="S448"/>
  <c r="M448"/>
  <c r="P448"/>
  <c r="Q447"/>
  <c r="T447"/>
  <c r="R447"/>
  <c r="U447"/>
  <c r="S447"/>
  <c r="M447"/>
  <c r="P447"/>
  <c r="Q446"/>
  <c r="T446"/>
  <c r="R446"/>
  <c r="U446"/>
  <c r="S446"/>
  <c r="M446"/>
  <c r="P446"/>
  <c r="Q445"/>
  <c r="T445"/>
  <c r="R445"/>
  <c r="U445"/>
  <c r="S445"/>
  <c r="M445"/>
  <c r="P445"/>
  <c r="Q444"/>
  <c r="T444"/>
  <c r="R444"/>
  <c r="U444"/>
  <c r="S444"/>
  <c r="M444"/>
  <c r="P444"/>
  <c r="Q443"/>
  <c r="T443"/>
  <c r="R443"/>
  <c r="U443"/>
  <c r="S443"/>
  <c r="M443"/>
  <c r="P443"/>
  <c r="Q442"/>
  <c r="T442"/>
  <c r="R442"/>
  <c r="U442"/>
  <c r="S442"/>
  <c r="M442"/>
  <c r="P442"/>
  <c r="Q441"/>
  <c r="T441"/>
  <c r="R441"/>
  <c r="U441"/>
  <c r="S441"/>
  <c r="M441"/>
  <c r="P441"/>
  <c r="Q440"/>
  <c r="T440"/>
  <c r="R440"/>
  <c r="U440"/>
  <c r="S440"/>
  <c r="M440"/>
  <c r="P440"/>
  <c r="Q439"/>
  <c r="T439"/>
  <c r="R439"/>
  <c r="U439"/>
  <c r="S439"/>
  <c r="M439"/>
  <c r="P439"/>
  <c r="Q438"/>
  <c r="T438"/>
  <c r="R438"/>
  <c r="U438"/>
  <c r="S438"/>
  <c r="M438"/>
  <c r="P438"/>
  <c r="Q437"/>
  <c r="T437"/>
  <c r="R437"/>
  <c r="U437"/>
  <c r="S437"/>
  <c r="M437"/>
  <c r="P437"/>
  <c r="Q436"/>
  <c r="T436"/>
  <c r="R436"/>
  <c r="U436"/>
  <c r="S436"/>
  <c r="M436"/>
  <c r="P436"/>
  <c r="Q435"/>
  <c r="T435"/>
  <c r="R435"/>
  <c r="U435"/>
  <c r="S435"/>
  <c r="M435"/>
  <c r="P435"/>
  <c r="Q434"/>
  <c r="T434"/>
  <c r="R434"/>
  <c r="U434"/>
  <c r="S434"/>
  <c r="M434"/>
  <c r="P434"/>
  <c r="Q433"/>
  <c r="T433"/>
  <c r="R433"/>
  <c r="U433"/>
  <c r="S433"/>
  <c r="M433"/>
  <c r="P433"/>
  <c r="Q432"/>
  <c r="T432"/>
  <c r="R432"/>
  <c r="U432"/>
  <c r="S432"/>
  <c r="M432"/>
  <c r="P432"/>
  <c r="Q431"/>
  <c r="T431"/>
  <c r="R431"/>
  <c r="U431"/>
  <c r="S431"/>
  <c r="M431"/>
  <c r="P431"/>
  <c r="Q430"/>
  <c r="T430"/>
  <c r="R430"/>
  <c r="U430"/>
  <c r="S430"/>
  <c r="M430"/>
  <c r="P430"/>
  <c r="Q429"/>
  <c r="T429"/>
  <c r="R429"/>
  <c r="U429"/>
  <c r="S429"/>
  <c r="M429"/>
  <c r="P429"/>
  <c r="Q428"/>
  <c r="T428"/>
  <c r="R428"/>
  <c r="U428"/>
  <c r="S428"/>
  <c r="M428"/>
  <c r="P428"/>
  <c r="Q427"/>
  <c r="T427"/>
  <c r="R427"/>
  <c r="U427"/>
  <c r="S427"/>
  <c r="M427"/>
  <c r="P427"/>
  <c r="Q426"/>
  <c r="T426"/>
  <c r="R426"/>
  <c r="U426"/>
  <c r="S426"/>
  <c r="M426"/>
  <c r="P426"/>
  <c r="Q425"/>
  <c r="T425"/>
  <c r="R425"/>
  <c r="U425"/>
  <c r="S425"/>
  <c r="M425"/>
  <c r="P425"/>
  <c r="Q424"/>
  <c r="T424"/>
  <c r="R424"/>
  <c r="U424"/>
  <c r="S424"/>
  <c r="M424"/>
  <c r="P424"/>
  <c r="Q423"/>
  <c r="T423"/>
  <c r="R423"/>
  <c r="U423"/>
  <c r="S423"/>
  <c r="M423"/>
  <c r="P423"/>
  <c r="Q422"/>
  <c r="T422"/>
  <c r="R422"/>
  <c r="U422"/>
  <c r="S422"/>
  <c r="M422"/>
  <c r="P422"/>
  <c r="Q421"/>
  <c r="T421"/>
  <c r="R421"/>
  <c r="U421"/>
  <c r="S421"/>
  <c r="M421"/>
  <c r="P421"/>
  <c r="Q420"/>
  <c r="T420"/>
  <c r="R420"/>
  <c r="U420"/>
  <c r="S420"/>
  <c r="M420"/>
  <c r="P420"/>
  <c r="Q419"/>
  <c r="T419"/>
  <c r="R419"/>
  <c r="U419"/>
  <c r="S419"/>
  <c r="M419"/>
  <c r="P419"/>
  <c r="Q418"/>
  <c r="T418"/>
  <c r="R418"/>
  <c r="U418"/>
  <c r="S418"/>
  <c r="M418"/>
  <c r="P418"/>
  <c r="Q417"/>
  <c r="T417"/>
  <c r="R417"/>
  <c r="U417"/>
  <c r="S417"/>
  <c r="M417"/>
  <c r="P417"/>
  <c r="Q416"/>
  <c r="T416"/>
  <c r="R416"/>
  <c r="U416"/>
  <c r="S416"/>
  <c r="M416"/>
  <c r="P416"/>
  <c r="Q415"/>
  <c r="T415"/>
  <c r="R415"/>
  <c r="U415"/>
  <c r="S415"/>
  <c r="M415"/>
  <c r="P415"/>
  <c r="Q414"/>
  <c r="T414"/>
  <c r="R414"/>
  <c r="U414"/>
  <c r="S414"/>
  <c r="M414"/>
  <c r="P414"/>
  <c r="Q413"/>
  <c r="T413"/>
  <c r="R413"/>
  <c r="U413"/>
  <c r="S413"/>
  <c r="M413"/>
  <c r="P413"/>
  <c r="Q412"/>
  <c r="T412"/>
  <c r="R412"/>
  <c r="U412"/>
  <c r="S412"/>
  <c r="M412"/>
  <c r="P412"/>
  <c r="Q411"/>
  <c r="T411"/>
  <c r="R411"/>
  <c r="U411"/>
  <c r="S411"/>
  <c r="M411"/>
  <c r="P411"/>
  <c r="Q410"/>
  <c r="T410"/>
  <c r="R410"/>
  <c r="U410"/>
  <c r="S410"/>
  <c r="M410"/>
  <c r="P410"/>
  <c r="Q409"/>
  <c r="T409"/>
  <c r="R409"/>
  <c r="U409"/>
  <c r="S409"/>
  <c r="M409"/>
  <c r="P409"/>
  <c r="Q408"/>
  <c r="T408"/>
  <c r="R408"/>
  <c r="U408"/>
  <c r="S408"/>
  <c r="M408"/>
  <c r="P408"/>
  <c r="Q407"/>
  <c r="T407"/>
  <c r="R407"/>
  <c r="U407"/>
  <c r="S407"/>
  <c r="M407"/>
  <c r="P407"/>
  <c r="Q406"/>
  <c r="T406"/>
  <c r="R406"/>
  <c r="U406"/>
  <c r="S406"/>
  <c r="M406"/>
  <c r="P406"/>
  <c r="Q405"/>
  <c r="T405"/>
  <c r="R405"/>
  <c r="U405"/>
  <c r="S405"/>
  <c r="M405"/>
  <c r="P405"/>
  <c r="Q404"/>
  <c r="T404"/>
  <c r="R404"/>
  <c r="U404"/>
  <c r="S404"/>
  <c r="M404"/>
  <c r="P404"/>
  <c r="Q403"/>
  <c r="T403"/>
  <c r="R403"/>
  <c r="U403"/>
  <c r="S403"/>
  <c r="M403"/>
  <c r="P403"/>
  <c r="Q402"/>
  <c r="T402"/>
  <c r="R402"/>
  <c r="U402"/>
  <c r="S402"/>
  <c r="M402"/>
  <c r="P402"/>
  <c r="Q401"/>
  <c r="T401"/>
  <c r="R401"/>
  <c r="U401"/>
  <c r="S401"/>
  <c r="M401"/>
  <c r="P401"/>
  <c r="Q400"/>
  <c r="T400"/>
  <c r="R400"/>
  <c r="U400"/>
  <c r="S400"/>
  <c r="M400"/>
  <c r="P400"/>
  <c r="Q399"/>
  <c r="T399"/>
  <c r="R399"/>
  <c r="U399"/>
  <c r="S399"/>
  <c r="M399"/>
  <c r="P399"/>
  <c r="Q398"/>
  <c r="T398"/>
  <c r="R398"/>
  <c r="U398"/>
  <c r="S398"/>
  <c r="M398"/>
  <c r="P398"/>
  <c r="Q397"/>
  <c r="T397"/>
  <c r="R397"/>
  <c r="U397"/>
  <c r="S397"/>
  <c r="M397"/>
  <c r="P397"/>
  <c r="Q396"/>
  <c r="T396"/>
  <c r="R396"/>
  <c r="U396"/>
  <c r="S396"/>
  <c r="M396"/>
  <c r="P396"/>
  <c r="Q395"/>
  <c r="T395"/>
  <c r="R395"/>
  <c r="U395"/>
  <c r="S395"/>
  <c r="M395"/>
  <c r="P395"/>
  <c r="Q394"/>
  <c r="T394"/>
  <c r="R394"/>
  <c r="U394"/>
  <c r="S394"/>
  <c r="M394"/>
  <c r="P394"/>
  <c r="Q393"/>
  <c r="T393"/>
  <c r="R393"/>
  <c r="U393"/>
  <c r="S393"/>
  <c r="M393"/>
  <c r="P393"/>
  <c r="Q392"/>
  <c r="T392"/>
  <c r="R392"/>
  <c r="U392"/>
  <c r="S392"/>
  <c r="M392"/>
  <c r="P392"/>
  <c r="Q391"/>
  <c r="T391"/>
  <c r="R391"/>
  <c r="U391"/>
  <c r="S391"/>
  <c r="M391"/>
  <c r="P391"/>
  <c r="Q390"/>
  <c r="T390"/>
  <c r="R390"/>
  <c r="U390"/>
  <c r="S390"/>
  <c r="M390"/>
  <c r="P390"/>
  <c r="Q389"/>
  <c r="T389"/>
  <c r="R389"/>
  <c r="U389"/>
  <c r="S389"/>
  <c r="M389"/>
  <c r="P389"/>
  <c r="Q388"/>
  <c r="T388"/>
  <c r="R388"/>
  <c r="U388"/>
  <c r="S388"/>
  <c r="M388"/>
  <c r="P388"/>
  <c r="Q387"/>
  <c r="T387"/>
  <c r="R387"/>
  <c r="U387"/>
  <c r="S387"/>
  <c r="M387"/>
  <c r="P387"/>
  <c r="Q386"/>
  <c r="T386"/>
  <c r="R386"/>
  <c r="U386"/>
  <c r="S386"/>
  <c r="M386"/>
  <c r="P386"/>
  <c r="Q385"/>
  <c r="T385"/>
  <c r="R385"/>
  <c r="U385"/>
  <c r="S385"/>
  <c r="M385"/>
  <c r="P385"/>
  <c r="Q384"/>
  <c r="T384"/>
  <c r="R384"/>
  <c r="U384"/>
  <c r="S384"/>
  <c r="M384"/>
  <c r="P384"/>
  <c r="Q383"/>
  <c r="T383"/>
  <c r="R383"/>
  <c r="U383"/>
  <c r="S383"/>
  <c r="M383"/>
  <c r="P383"/>
  <c r="Q382"/>
  <c r="T382"/>
  <c r="R382"/>
  <c r="U382"/>
  <c r="S382"/>
  <c r="M382"/>
  <c r="P382"/>
  <c r="Q381"/>
  <c r="T381"/>
  <c r="R381"/>
  <c r="U381"/>
  <c r="S381"/>
  <c r="M381"/>
  <c r="P381"/>
  <c r="Q380"/>
  <c r="T380"/>
  <c r="R380"/>
  <c r="U380"/>
  <c r="S380"/>
  <c r="M380"/>
  <c r="P380"/>
  <c r="Q379"/>
  <c r="T379"/>
  <c r="R379"/>
  <c r="U379"/>
  <c r="S379"/>
  <c r="M379"/>
  <c r="P379"/>
  <c r="Q378"/>
  <c r="T378"/>
  <c r="R378"/>
  <c r="U378"/>
  <c r="S378"/>
  <c r="M378"/>
  <c r="P378"/>
  <c r="Q377"/>
  <c r="T377"/>
  <c r="R377"/>
  <c r="U377"/>
  <c r="S377"/>
  <c r="M377"/>
  <c r="P377"/>
  <c r="Q376"/>
  <c r="T376"/>
  <c r="R376"/>
  <c r="U376"/>
  <c r="S376"/>
  <c r="M376"/>
  <c r="P376"/>
  <c r="Q375"/>
  <c r="T375"/>
  <c r="R375"/>
  <c r="U375"/>
  <c r="S375"/>
  <c r="M375"/>
  <c r="P375"/>
  <c r="Q374"/>
  <c r="T374"/>
  <c r="R374"/>
  <c r="U374"/>
  <c r="S374"/>
  <c r="M374"/>
  <c r="P374"/>
  <c r="Q373"/>
  <c r="T373"/>
  <c r="R373"/>
  <c r="U373"/>
  <c r="S373"/>
  <c r="M373"/>
  <c r="P373"/>
  <c r="Q372"/>
  <c r="T372"/>
  <c r="R372"/>
  <c r="U372"/>
  <c r="S372"/>
  <c r="M372"/>
  <c r="P372"/>
  <c r="Q371"/>
  <c r="T371"/>
  <c r="R371"/>
  <c r="U371"/>
  <c r="S371"/>
  <c r="M371"/>
  <c r="P371"/>
  <c r="Q370"/>
  <c r="T370"/>
  <c r="R370"/>
  <c r="U370"/>
  <c r="S370"/>
  <c r="M370"/>
  <c r="P370"/>
  <c r="Q369"/>
  <c r="T369"/>
  <c r="R369"/>
  <c r="U369"/>
  <c r="S369"/>
  <c r="M369"/>
  <c r="P369"/>
  <c r="Q368"/>
  <c r="T368"/>
  <c r="R368"/>
  <c r="U368"/>
  <c r="S368"/>
  <c r="M368"/>
  <c r="P368"/>
  <c r="Q367"/>
  <c r="T367"/>
  <c r="R367"/>
  <c r="U367"/>
  <c r="S367"/>
  <c r="M367"/>
  <c r="P367"/>
  <c r="Q366"/>
  <c r="T366"/>
  <c r="R366"/>
  <c r="U366"/>
  <c r="S366"/>
  <c r="M366"/>
  <c r="P366"/>
  <c r="Q365"/>
  <c r="T365"/>
  <c r="R365"/>
  <c r="U365"/>
  <c r="S365"/>
  <c r="M365"/>
  <c r="P365"/>
  <c r="Q364"/>
  <c r="T364"/>
  <c r="R364"/>
  <c r="U364"/>
  <c r="S364"/>
  <c r="M364"/>
  <c r="P364"/>
  <c r="Q363"/>
  <c r="T363"/>
  <c r="R363"/>
  <c r="U363"/>
  <c r="S363"/>
  <c r="M363"/>
  <c r="P363"/>
  <c r="Q362"/>
  <c r="T362"/>
  <c r="R362"/>
  <c r="U362"/>
  <c r="S362"/>
  <c r="M362"/>
  <c r="P362"/>
  <c r="Q361"/>
  <c r="T361"/>
  <c r="R361"/>
  <c r="U361"/>
  <c r="S361"/>
  <c r="M361"/>
  <c r="P361"/>
  <c r="Q360"/>
  <c r="T360"/>
  <c r="R360"/>
  <c r="U360"/>
  <c r="S360"/>
  <c r="M360"/>
  <c r="P360"/>
  <c r="Q359"/>
  <c r="T359"/>
  <c r="R359"/>
  <c r="U359"/>
  <c r="S359"/>
  <c r="M359"/>
  <c r="P359"/>
  <c r="Q358"/>
  <c r="T358"/>
  <c r="R358"/>
  <c r="U358"/>
  <c r="S358"/>
  <c r="M358"/>
  <c r="P358"/>
  <c r="Q357"/>
  <c r="T357"/>
  <c r="R357"/>
  <c r="U357"/>
  <c r="S357"/>
  <c r="M357"/>
  <c r="P357"/>
  <c r="Q356"/>
  <c r="T356"/>
  <c r="R356"/>
  <c r="U356"/>
  <c r="S356"/>
  <c r="M356"/>
  <c r="P356"/>
  <c r="Q355"/>
  <c r="T355"/>
  <c r="R355"/>
  <c r="U355"/>
  <c r="S355"/>
  <c r="M355"/>
  <c r="P355"/>
  <c r="Q354"/>
  <c r="T354"/>
  <c r="R354"/>
  <c r="U354"/>
  <c r="S354"/>
  <c r="M354"/>
  <c r="P354"/>
  <c r="Q353"/>
  <c r="T353"/>
  <c r="R353"/>
  <c r="U353"/>
  <c r="S353"/>
  <c r="M353"/>
  <c r="P353"/>
  <c r="Q352"/>
  <c r="T352"/>
  <c r="R352"/>
  <c r="U352"/>
  <c r="S352"/>
  <c r="M352"/>
  <c r="P352"/>
  <c r="Q351"/>
  <c r="T351"/>
  <c r="R351"/>
  <c r="U351"/>
  <c r="S351"/>
  <c r="M351"/>
  <c r="P351"/>
  <c r="Q350"/>
  <c r="T350"/>
  <c r="R350"/>
  <c r="U350"/>
  <c r="S350"/>
  <c r="M350"/>
  <c r="P350"/>
  <c r="Q349"/>
  <c r="T349"/>
  <c r="R349"/>
  <c r="U349"/>
  <c r="S349"/>
  <c r="M349"/>
  <c r="P349"/>
  <c r="Q348"/>
  <c r="T348"/>
  <c r="R348"/>
  <c r="U348"/>
  <c r="S348"/>
  <c r="M348"/>
  <c r="P348"/>
  <c r="Q347"/>
  <c r="T347"/>
  <c r="R347"/>
  <c r="U347"/>
  <c r="S347"/>
  <c r="M347"/>
  <c r="P347"/>
  <c r="Q346"/>
  <c r="T346"/>
  <c r="R346"/>
  <c r="U346"/>
  <c r="S346"/>
  <c r="M346"/>
  <c r="P346"/>
  <c r="Q345"/>
  <c r="T345"/>
  <c r="R345"/>
  <c r="U345"/>
  <c r="S345"/>
  <c r="M345"/>
  <c r="P345"/>
  <c r="Q344"/>
  <c r="T344"/>
  <c r="R344"/>
  <c r="U344"/>
  <c r="S344"/>
  <c r="M344"/>
  <c r="P344"/>
  <c r="Q343"/>
  <c r="T343"/>
  <c r="R343"/>
  <c r="U343"/>
  <c r="S343"/>
  <c r="M343"/>
  <c r="P343"/>
  <c r="Q342"/>
  <c r="T342"/>
  <c r="R342"/>
  <c r="U342"/>
  <c r="S342"/>
  <c r="M342"/>
  <c r="P342"/>
  <c r="Q341"/>
  <c r="T341"/>
  <c r="R341"/>
  <c r="U341"/>
  <c r="S341"/>
  <c r="M341"/>
  <c r="P341"/>
  <c r="Q340"/>
  <c r="T340"/>
  <c r="R340"/>
  <c r="U340"/>
  <c r="S340"/>
  <c r="M340"/>
  <c r="P340"/>
  <c r="Q339"/>
  <c r="T339"/>
  <c r="R339"/>
  <c r="U339"/>
  <c r="S339"/>
  <c r="M339"/>
  <c r="P339"/>
  <c r="Q338"/>
  <c r="T338"/>
  <c r="R338"/>
  <c r="U338"/>
  <c r="S338"/>
  <c r="M338"/>
  <c r="P338"/>
  <c r="Q337"/>
  <c r="T337"/>
  <c r="R337"/>
  <c r="U337"/>
  <c r="S337"/>
  <c r="M337"/>
  <c r="P337"/>
  <c r="Q336"/>
  <c r="T336"/>
  <c r="R336"/>
  <c r="U336"/>
  <c r="S336"/>
  <c r="M336"/>
  <c r="P336"/>
  <c r="Q335"/>
  <c r="T335"/>
  <c r="R335"/>
  <c r="U335"/>
  <c r="S335"/>
  <c r="M335"/>
  <c r="P335"/>
  <c r="Q334"/>
  <c r="T334"/>
  <c r="R334"/>
  <c r="U334"/>
  <c r="S334"/>
  <c r="M334"/>
  <c r="P334"/>
  <c r="Q333"/>
  <c r="T333"/>
  <c r="R333"/>
  <c r="U333"/>
  <c r="S333"/>
  <c r="M333"/>
  <c r="P333"/>
  <c r="Q332"/>
  <c r="T332"/>
  <c r="R332"/>
  <c r="U332"/>
  <c r="S332"/>
  <c r="M332"/>
  <c r="P332"/>
  <c r="Q331"/>
  <c r="T331"/>
  <c r="R331"/>
  <c r="U331"/>
  <c r="S331"/>
  <c r="M331"/>
  <c r="P331"/>
  <c r="Q330"/>
  <c r="T330"/>
  <c r="R330"/>
  <c r="U330"/>
  <c r="S330"/>
  <c r="M330"/>
  <c r="P330"/>
  <c r="Q329"/>
  <c r="T329"/>
  <c r="R329"/>
  <c r="U329"/>
  <c r="S329"/>
  <c r="M329"/>
  <c r="P329"/>
  <c r="Q328"/>
  <c r="T328"/>
  <c r="R328"/>
  <c r="U328"/>
  <c r="S328"/>
  <c r="M328"/>
  <c r="P328"/>
  <c r="Q327"/>
  <c r="T327"/>
  <c r="R327"/>
  <c r="U327"/>
  <c r="S327"/>
  <c r="M327"/>
  <c r="P327"/>
  <c r="Q326"/>
  <c r="T326"/>
  <c r="R326"/>
  <c r="U326"/>
  <c r="S326"/>
  <c r="M326"/>
  <c r="P326"/>
  <c r="Q325"/>
  <c r="T325"/>
  <c r="R325"/>
  <c r="U325"/>
  <c r="S325"/>
  <c r="M325"/>
  <c r="P325"/>
  <c r="Q324"/>
  <c r="T324"/>
  <c r="R324"/>
  <c r="U324"/>
  <c r="S324"/>
  <c r="M324"/>
  <c r="P324"/>
  <c r="Q323"/>
  <c r="T323"/>
  <c r="R323"/>
  <c r="U323"/>
  <c r="S323"/>
  <c r="M323"/>
  <c r="P323"/>
  <c r="Q322"/>
  <c r="T322"/>
  <c r="R322"/>
  <c r="U322"/>
  <c r="S322"/>
  <c r="M322"/>
  <c r="P322"/>
  <c r="Q321"/>
  <c r="T321"/>
  <c r="R321"/>
  <c r="U321"/>
  <c r="S321"/>
  <c r="M321"/>
  <c r="P321"/>
  <c r="Q320"/>
  <c r="T320"/>
  <c r="R320"/>
  <c r="U320"/>
  <c r="S320"/>
  <c r="M320"/>
  <c r="P320"/>
  <c r="Q319"/>
  <c r="T319"/>
  <c r="R319"/>
  <c r="U319"/>
  <c r="S319"/>
  <c r="M319"/>
  <c r="P319"/>
  <c r="Q318"/>
  <c r="T318"/>
  <c r="R318"/>
  <c r="U318"/>
  <c r="S318"/>
  <c r="M318"/>
  <c r="P318"/>
  <c r="Q317"/>
  <c r="T317"/>
  <c r="R317"/>
  <c r="U317"/>
  <c r="S317"/>
  <c r="M317"/>
  <c r="P317"/>
  <c r="Q316"/>
  <c r="T316"/>
  <c r="R316"/>
  <c r="U316"/>
  <c r="S316"/>
  <c r="M316"/>
  <c r="P316"/>
  <c r="Q315"/>
  <c r="T315"/>
  <c r="R315"/>
  <c r="U315"/>
  <c r="S315"/>
  <c r="M315"/>
  <c r="P315"/>
  <c r="Q314"/>
  <c r="T314"/>
  <c r="R314"/>
  <c r="U314"/>
  <c r="S314"/>
  <c r="M314"/>
  <c r="P314"/>
  <c r="Q313"/>
  <c r="T313"/>
  <c r="R313"/>
  <c r="U313"/>
  <c r="S313"/>
  <c r="M313"/>
  <c r="P313"/>
  <c r="Q312"/>
  <c r="T312"/>
  <c r="R312"/>
  <c r="U312"/>
  <c r="S312"/>
  <c r="M312"/>
  <c r="P312"/>
  <c r="Q311"/>
  <c r="T311"/>
  <c r="R311"/>
  <c r="U311"/>
  <c r="S311"/>
  <c r="M311"/>
  <c r="P311"/>
  <c r="Q310"/>
  <c r="T310"/>
  <c r="R310"/>
  <c r="U310"/>
  <c r="S310"/>
  <c r="M310"/>
  <c r="P310"/>
  <c r="Q309"/>
  <c r="T309"/>
  <c r="R309"/>
  <c r="U309"/>
  <c r="S309"/>
  <c r="M309"/>
  <c r="P309"/>
  <c r="Q308"/>
  <c r="T308"/>
  <c r="R308"/>
  <c r="U308"/>
  <c r="S308"/>
  <c r="M308"/>
  <c r="P308"/>
  <c r="Q307"/>
  <c r="T307"/>
  <c r="R307"/>
  <c r="U307"/>
  <c r="S307"/>
  <c r="M307"/>
  <c r="P307"/>
  <c r="Q306"/>
  <c r="T306"/>
  <c r="R306"/>
  <c r="U306"/>
  <c r="S306"/>
  <c r="M306"/>
  <c r="P306"/>
  <c r="Q305"/>
  <c r="T305"/>
  <c r="R305"/>
  <c r="U305"/>
  <c r="S305"/>
  <c r="M305"/>
  <c r="P305"/>
  <c r="Q304"/>
  <c r="T304"/>
  <c r="R304"/>
  <c r="U304"/>
  <c r="S304"/>
  <c r="M304"/>
  <c r="P304"/>
  <c r="Q303"/>
  <c r="T303"/>
  <c r="R303"/>
  <c r="U303"/>
  <c r="S303"/>
  <c r="M303"/>
  <c r="P303"/>
  <c r="Q302"/>
  <c r="T302"/>
  <c r="R302"/>
  <c r="U302"/>
  <c r="S302"/>
  <c r="M302"/>
  <c r="P302"/>
  <c r="Q301"/>
  <c r="T301"/>
  <c r="R301"/>
  <c r="U301"/>
  <c r="S301"/>
  <c r="M301"/>
  <c r="P301"/>
  <c r="Q300"/>
  <c r="T300"/>
  <c r="R300"/>
  <c r="U300"/>
  <c r="S300"/>
  <c r="M300"/>
  <c r="P300"/>
  <c r="Q299"/>
  <c r="T299"/>
  <c r="R299"/>
  <c r="U299"/>
  <c r="S299"/>
  <c r="M299"/>
  <c r="P299"/>
  <c r="Q298"/>
  <c r="T298"/>
  <c r="R298"/>
  <c r="U298"/>
  <c r="S298"/>
  <c r="M298"/>
  <c r="P298"/>
  <c r="Q297"/>
  <c r="T297"/>
  <c r="R297"/>
  <c r="U297"/>
  <c r="S297"/>
  <c r="M297"/>
  <c r="P297"/>
  <c r="Q296"/>
  <c r="T296"/>
  <c r="R296"/>
  <c r="U296"/>
  <c r="S296"/>
  <c r="M296"/>
  <c r="P296"/>
  <c r="Q295"/>
  <c r="T295"/>
  <c r="R295"/>
  <c r="U295"/>
  <c r="S295"/>
  <c r="M295"/>
  <c r="P295"/>
  <c r="Q294"/>
  <c r="T294"/>
  <c r="R294"/>
  <c r="U294"/>
  <c r="S294"/>
  <c r="M294"/>
  <c r="P294"/>
  <c r="Q293"/>
  <c r="T293"/>
  <c r="R293"/>
  <c r="U293"/>
  <c r="S293"/>
  <c r="M293"/>
  <c r="P293"/>
  <c r="Q292"/>
  <c r="T292"/>
  <c r="R292"/>
  <c r="U292"/>
  <c r="S292"/>
  <c r="M292"/>
  <c r="P292"/>
  <c r="Q291"/>
  <c r="T291"/>
  <c r="R291"/>
  <c r="U291"/>
  <c r="S291"/>
  <c r="M291"/>
  <c r="P291"/>
  <c r="Q290"/>
  <c r="T290"/>
  <c r="R290"/>
  <c r="U290"/>
  <c r="S290"/>
  <c r="M290"/>
  <c r="P290"/>
  <c r="Q289"/>
  <c r="T289"/>
  <c r="R289"/>
  <c r="U289"/>
  <c r="S289"/>
  <c r="M289"/>
  <c r="P289"/>
  <c r="Q288"/>
  <c r="T288"/>
  <c r="R288"/>
  <c r="U288"/>
  <c r="S288"/>
  <c r="M288"/>
  <c r="P288"/>
  <c r="Q287"/>
  <c r="T287"/>
  <c r="R287"/>
  <c r="U287"/>
  <c r="S287"/>
  <c r="M287"/>
  <c r="P287"/>
  <c r="Q286"/>
  <c r="T286"/>
  <c r="R286"/>
  <c r="U286"/>
  <c r="S286"/>
  <c r="M286"/>
  <c r="P286"/>
  <c r="Q285"/>
  <c r="T285"/>
  <c r="R285"/>
  <c r="U285"/>
  <c r="S285"/>
  <c r="M285"/>
  <c r="P285"/>
  <c r="Q284"/>
  <c r="T284"/>
  <c r="R284"/>
  <c r="U284"/>
  <c r="S284"/>
  <c r="M284"/>
  <c r="P284"/>
  <c r="Q283"/>
  <c r="T283"/>
  <c r="R283"/>
  <c r="U283"/>
  <c r="S283"/>
  <c r="M283"/>
  <c r="P283"/>
  <c r="Q282"/>
  <c r="T282"/>
  <c r="R282"/>
  <c r="U282"/>
  <c r="S282"/>
  <c r="M282"/>
  <c r="P282"/>
  <c r="Q281"/>
  <c r="T281"/>
  <c r="R281"/>
  <c r="U281"/>
  <c r="S281"/>
  <c r="M281"/>
  <c r="P281"/>
  <c r="Q280"/>
  <c r="T280"/>
  <c r="R280"/>
  <c r="U280"/>
  <c r="S280"/>
  <c r="M280"/>
  <c r="P280"/>
  <c r="Q279"/>
  <c r="T279"/>
  <c r="R279"/>
  <c r="U279"/>
  <c r="S279"/>
  <c r="M279"/>
  <c r="P279"/>
  <c r="Q278"/>
  <c r="T278"/>
  <c r="R278"/>
  <c r="U278"/>
  <c r="S278"/>
  <c r="M278"/>
  <c r="P278"/>
  <c r="Q277"/>
  <c r="T277"/>
  <c r="R277"/>
  <c r="U277"/>
  <c r="S277"/>
  <c r="M277"/>
  <c r="P277"/>
  <c r="Q276"/>
  <c r="T276"/>
  <c r="R276"/>
  <c r="U276"/>
  <c r="S276"/>
  <c r="M276"/>
  <c r="P276"/>
  <c r="Q275"/>
  <c r="T275"/>
  <c r="R275"/>
  <c r="U275"/>
  <c r="S275"/>
  <c r="M275"/>
  <c r="P275"/>
  <c r="Q274"/>
  <c r="T274"/>
  <c r="R274"/>
  <c r="U274"/>
  <c r="S274"/>
  <c r="M274"/>
  <c r="P274"/>
  <c r="Q273"/>
  <c r="T273"/>
  <c r="R273"/>
  <c r="U273"/>
  <c r="S273"/>
  <c r="M273"/>
  <c r="P273"/>
  <c r="Q272"/>
  <c r="T272"/>
  <c r="R272"/>
  <c r="U272"/>
  <c r="S272"/>
  <c r="M272"/>
  <c r="P272"/>
  <c r="Q271"/>
  <c r="T271"/>
  <c r="R271"/>
  <c r="U271"/>
  <c r="S271"/>
  <c r="M271"/>
  <c r="P271"/>
  <c r="Q270"/>
  <c r="T270"/>
  <c r="R270"/>
  <c r="U270"/>
  <c r="S270"/>
  <c r="M270"/>
  <c r="P270"/>
  <c r="Q269"/>
  <c r="T269"/>
  <c r="R269"/>
  <c r="U269"/>
  <c r="S269"/>
  <c r="M269"/>
  <c r="P269"/>
  <c r="Q268"/>
  <c r="T268"/>
  <c r="R268"/>
  <c r="U268"/>
  <c r="S268"/>
  <c r="M268"/>
  <c r="P268"/>
  <c r="Q267"/>
  <c r="T267"/>
  <c r="R267"/>
  <c r="U267"/>
  <c r="S267"/>
  <c r="M267"/>
  <c r="P267"/>
  <c r="Q266"/>
  <c r="T266"/>
  <c r="R266"/>
  <c r="U266"/>
  <c r="S266"/>
  <c r="M266"/>
  <c r="P266"/>
  <c r="Q265"/>
  <c r="T265"/>
  <c r="R265"/>
  <c r="U265"/>
  <c r="S265"/>
  <c r="M265"/>
  <c r="P265"/>
  <c r="Q264"/>
  <c r="T264"/>
  <c r="R264"/>
  <c r="U264"/>
  <c r="S264"/>
  <c r="M264"/>
  <c r="P264"/>
  <c r="Q263"/>
  <c r="T263"/>
  <c r="R263"/>
  <c r="U263"/>
  <c r="S263"/>
  <c r="M263"/>
  <c r="P263"/>
  <c r="Q262"/>
  <c r="T262"/>
  <c r="R262"/>
  <c r="U262"/>
  <c r="S262"/>
  <c r="M262"/>
  <c r="P262"/>
  <c r="Q261"/>
  <c r="T261"/>
  <c r="R261"/>
  <c r="U261"/>
  <c r="S261"/>
  <c r="M261"/>
  <c r="P261"/>
  <c r="Q260"/>
  <c r="T260"/>
  <c r="R260"/>
  <c r="U260"/>
  <c r="S260"/>
  <c r="M260"/>
  <c r="P260"/>
  <c r="Q259"/>
  <c r="T259"/>
  <c r="R259"/>
  <c r="U259"/>
  <c r="S259"/>
  <c r="M259"/>
  <c r="P259"/>
  <c r="Q258"/>
  <c r="T258"/>
  <c r="R258"/>
  <c r="U258"/>
  <c r="S258"/>
  <c r="M258"/>
  <c r="P258"/>
  <c r="Q257"/>
  <c r="T257"/>
  <c r="R257"/>
  <c r="U257"/>
  <c r="S257"/>
  <c r="M257"/>
  <c r="P257"/>
  <c r="Q256"/>
  <c r="T256"/>
  <c r="R256"/>
  <c r="U256"/>
  <c r="S256"/>
  <c r="M256"/>
  <c r="P256"/>
  <c r="Q255"/>
  <c r="T255"/>
  <c r="R255"/>
  <c r="U255"/>
  <c r="S255"/>
  <c r="M255"/>
  <c r="P255"/>
  <c r="Q254"/>
  <c r="T254"/>
  <c r="R254"/>
  <c r="U254"/>
  <c r="S254"/>
  <c r="M254"/>
  <c r="P254"/>
  <c r="Q253"/>
  <c r="T253"/>
  <c r="R253"/>
  <c r="U253"/>
  <c r="S253"/>
  <c r="M253"/>
  <c r="P253"/>
  <c r="Q252"/>
  <c r="T252"/>
  <c r="R252"/>
  <c r="U252"/>
  <c r="S252"/>
  <c r="M252"/>
  <c r="P252"/>
  <c r="Q251"/>
  <c r="T251"/>
  <c r="R251"/>
  <c r="U251"/>
  <c r="S251"/>
  <c r="M251"/>
  <c r="P251"/>
  <c r="Q250"/>
  <c r="T250"/>
  <c r="R250"/>
  <c r="U250"/>
  <c r="S250"/>
  <c r="M250"/>
  <c r="P250"/>
  <c r="Q249"/>
  <c r="T249"/>
  <c r="R249"/>
  <c r="U249"/>
  <c r="S249"/>
  <c r="M249"/>
  <c r="P249"/>
  <c r="Q248"/>
  <c r="T248"/>
  <c r="R248"/>
  <c r="U248"/>
  <c r="S248"/>
  <c r="M248"/>
  <c r="P248"/>
  <c r="Q247"/>
  <c r="T247"/>
  <c r="R247"/>
  <c r="U247"/>
  <c r="S247"/>
  <c r="M247"/>
  <c r="P247"/>
  <c r="Q246"/>
  <c r="T246"/>
  <c r="R246"/>
  <c r="U246"/>
  <c r="S246"/>
  <c r="M246"/>
  <c r="P246"/>
  <c r="Q245"/>
  <c r="T245"/>
  <c r="R245"/>
  <c r="U245"/>
  <c r="S245"/>
  <c r="M245"/>
  <c r="P245"/>
  <c r="Q244"/>
  <c r="T244"/>
  <c r="R244"/>
  <c r="U244"/>
  <c r="S244"/>
  <c r="M244"/>
  <c r="P244"/>
  <c r="Q243"/>
  <c r="T243"/>
  <c r="R243"/>
  <c r="U243"/>
  <c r="S243"/>
  <c r="M243"/>
  <c r="P243"/>
  <c r="Q242"/>
  <c r="T242"/>
  <c r="R242"/>
  <c r="U242"/>
  <c r="S242"/>
  <c r="M242"/>
  <c r="P242"/>
  <c r="Q241"/>
  <c r="T241"/>
  <c r="R241"/>
  <c r="U241"/>
  <c r="S241"/>
  <c r="M241"/>
  <c r="P241"/>
  <c r="Q240"/>
  <c r="T240"/>
  <c r="R240"/>
  <c r="U240"/>
  <c r="S240"/>
  <c r="M240"/>
  <c r="P240"/>
  <c r="Q239"/>
  <c r="T239"/>
  <c r="R239"/>
  <c r="U239"/>
  <c r="S239"/>
  <c r="M239"/>
  <c r="P239"/>
  <c r="Q238"/>
  <c r="T238"/>
  <c r="R238"/>
  <c r="U238"/>
  <c r="S238"/>
  <c r="M238"/>
  <c r="P238"/>
  <c r="Q237"/>
  <c r="T237"/>
  <c r="R237"/>
  <c r="U237"/>
  <c r="S237"/>
  <c r="M237"/>
  <c r="P237"/>
  <c r="Q236"/>
  <c r="T236"/>
  <c r="R236"/>
  <c r="U236"/>
  <c r="S236"/>
  <c r="M236"/>
  <c r="P236"/>
  <c r="Q235"/>
  <c r="T235"/>
  <c r="R235"/>
  <c r="U235"/>
  <c r="S235"/>
  <c r="M235"/>
  <c r="P235"/>
  <c r="Q234"/>
  <c r="T234"/>
  <c r="R234"/>
  <c r="U234"/>
  <c r="S234"/>
  <c r="M234"/>
  <c r="P234"/>
  <c r="Q233"/>
  <c r="T233"/>
  <c r="R233"/>
  <c r="U233"/>
  <c r="S233"/>
  <c r="M233"/>
  <c r="P233"/>
  <c r="Q232"/>
  <c r="T232"/>
  <c r="R232"/>
  <c r="U232"/>
  <c r="S232"/>
  <c r="M232"/>
  <c r="P232"/>
  <c r="Q231"/>
  <c r="T231"/>
  <c r="R231"/>
  <c r="U231"/>
  <c r="S231"/>
  <c r="M231"/>
  <c r="P231"/>
  <c r="Q230"/>
  <c r="T230"/>
  <c r="R230"/>
  <c r="U230"/>
  <c r="S230"/>
  <c r="M230"/>
  <c r="P230"/>
  <c r="Q229"/>
  <c r="T229"/>
  <c r="R229"/>
  <c r="U229"/>
  <c r="S229"/>
  <c r="M229"/>
  <c r="P229"/>
  <c r="Q228"/>
  <c r="T228"/>
  <c r="R228"/>
  <c r="U228"/>
  <c r="S228"/>
  <c r="M228"/>
  <c r="P228"/>
  <c r="Q227"/>
  <c r="T227"/>
  <c r="R227"/>
  <c r="U227"/>
  <c r="S227"/>
  <c r="M227"/>
  <c r="P227"/>
  <c r="Q226"/>
  <c r="T226"/>
  <c r="R226"/>
  <c r="U226"/>
  <c r="S226"/>
  <c r="M226"/>
  <c r="P226"/>
  <c r="Q225"/>
  <c r="T225"/>
  <c r="R225"/>
  <c r="U225"/>
  <c r="S225"/>
  <c r="M225"/>
  <c r="P225"/>
  <c r="Q224"/>
  <c r="T224"/>
  <c r="R224"/>
  <c r="U224"/>
  <c r="S224"/>
  <c r="M224"/>
  <c r="P224"/>
  <c r="Q223"/>
  <c r="T223"/>
  <c r="R223"/>
  <c r="U223"/>
  <c r="S223"/>
  <c r="M223"/>
  <c r="P223"/>
  <c r="Q222"/>
  <c r="T222"/>
  <c r="R222"/>
  <c r="U222"/>
  <c r="S222"/>
  <c r="M222"/>
  <c r="P222"/>
  <c r="Q221"/>
  <c r="T221"/>
  <c r="R221"/>
  <c r="U221"/>
  <c r="S221"/>
  <c r="M221"/>
  <c r="P221"/>
  <c r="Q220"/>
  <c r="T220"/>
  <c r="R220"/>
  <c r="U220"/>
  <c r="S220"/>
  <c r="M220"/>
  <c r="P220"/>
  <c r="Q219"/>
  <c r="T219"/>
  <c r="R219"/>
  <c r="U219"/>
  <c r="S219"/>
  <c r="M219"/>
  <c r="P219"/>
  <c r="Q218"/>
  <c r="T218"/>
  <c r="R218"/>
  <c r="U218"/>
  <c r="S218"/>
  <c r="M218"/>
  <c r="P218"/>
  <c r="Q217"/>
  <c r="T217"/>
  <c r="R217"/>
  <c r="U217"/>
  <c r="S217"/>
  <c r="M217"/>
  <c r="P217"/>
  <c r="Q216"/>
  <c r="T216"/>
  <c r="R216"/>
  <c r="U216"/>
  <c r="S216"/>
  <c r="M216"/>
  <c r="P216"/>
  <c r="Q215"/>
  <c r="T215"/>
  <c r="R215"/>
  <c r="U215"/>
  <c r="S215"/>
  <c r="M215"/>
  <c r="P215"/>
  <c r="Q214"/>
  <c r="T214"/>
  <c r="R214"/>
  <c r="U214"/>
  <c r="S214"/>
  <c r="M214"/>
  <c r="P214"/>
  <c r="Q213"/>
  <c r="T213"/>
  <c r="R213"/>
  <c r="U213"/>
  <c r="S213"/>
  <c r="M213"/>
  <c r="P213"/>
  <c r="Q212"/>
  <c r="T212"/>
  <c r="R212"/>
  <c r="U212"/>
  <c r="S212"/>
  <c r="M212"/>
  <c r="P212"/>
  <c r="Q211"/>
  <c r="T211"/>
  <c r="R211"/>
  <c r="U211"/>
  <c r="S211"/>
  <c r="M211"/>
  <c r="P211"/>
  <c r="Q210"/>
  <c r="T210"/>
  <c r="R210"/>
  <c r="U210"/>
  <c r="S210"/>
  <c r="M210"/>
  <c r="P210"/>
  <c r="Q209"/>
  <c r="T209"/>
  <c r="R209"/>
  <c r="U209"/>
  <c r="S209"/>
  <c r="M209"/>
  <c r="P209"/>
  <c r="Q208"/>
  <c r="T208"/>
  <c r="R208"/>
  <c r="U208"/>
  <c r="S208"/>
  <c r="M208"/>
  <c r="P208"/>
  <c r="Q207"/>
  <c r="T207"/>
  <c r="R207"/>
  <c r="U207"/>
  <c r="S207"/>
  <c r="M207"/>
  <c r="P207"/>
  <c r="Q206"/>
  <c r="T206"/>
  <c r="R206"/>
  <c r="U206"/>
  <c r="S206"/>
  <c r="M206"/>
  <c r="P206"/>
  <c r="Q205"/>
  <c r="T205"/>
  <c r="R205"/>
  <c r="U205"/>
  <c r="S205"/>
  <c r="M205"/>
  <c r="P205"/>
  <c r="Q204"/>
  <c r="T204"/>
  <c r="R204"/>
  <c r="U204"/>
  <c r="S204"/>
  <c r="M204"/>
  <c r="P204"/>
  <c r="Q203"/>
  <c r="T203"/>
  <c r="R203"/>
  <c r="U203"/>
  <c r="S203"/>
  <c r="M203"/>
  <c r="P203"/>
  <c r="Q202"/>
  <c r="T202"/>
  <c r="R202"/>
  <c r="U202"/>
  <c r="S202"/>
  <c r="M202"/>
  <c r="P202"/>
  <c r="Q201"/>
  <c r="T201"/>
  <c r="R201"/>
  <c r="U201"/>
  <c r="S201"/>
  <c r="M201"/>
  <c r="P201"/>
  <c r="Q200"/>
  <c r="T200"/>
  <c r="R200"/>
  <c r="U200"/>
  <c r="S200"/>
  <c r="M200"/>
  <c r="P200"/>
  <c r="Q199"/>
  <c r="T199"/>
  <c r="R199"/>
  <c r="U199"/>
  <c r="S199"/>
  <c r="M199"/>
  <c r="P199"/>
  <c r="Q198"/>
  <c r="T198"/>
  <c r="R198"/>
  <c r="U198"/>
  <c r="S198"/>
  <c r="M198"/>
  <c r="P198"/>
  <c r="Q197"/>
  <c r="T197"/>
  <c r="R197"/>
  <c r="U197"/>
  <c r="S197"/>
  <c r="M197"/>
  <c r="P197"/>
  <c r="Q196"/>
  <c r="T196"/>
  <c r="R196"/>
  <c r="U196"/>
  <c r="S196"/>
  <c r="M196"/>
  <c r="P196"/>
  <c r="Q195"/>
  <c r="T195"/>
  <c r="R195"/>
  <c r="U195"/>
  <c r="S195"/>
  <c r="M195"/>
  <c r="P195"/>
  <c r="Q194"/>
  <c r="T194"/>
  <c r="R194"/>
  <c r="U194"/>
  <c r="S194"/>
  <c r="M194"/>
  <c r="P194"/>
  <c r="Q193"/>
  <c r="T193"/>
  <c r="R193"/>
  <c r="U193"/>
  <c r="S193"/>
  <c r="M193"/>
  <c r="P193"/>
  <c r="Q192"/>
  <c r="T192"/>
  <c r="R192"/>
  <c r="U192"/>
  <c r="S192"/>
  <c r="M192"/>
  <c r="P192"/>
  <c r="Q191"/>
  <c r="T191"/>
  <c r="R191"/>
  <c r="U191"/>
  <c r="S191"/>
  <c r="M191"/>
  <c r="P191"/>
  <c r="Q190"/>
  <c r="T190"/>
  <c r="R190"/>
  <c r="U190"/>
  <c r="S190"/>
  <c r="M190"/>
  <c r="P190"/>
  <c r="Q189"/>
  <c r="T189"/>
  <c r="R189"/>
  <c r="U189"/>
  <c r="S189"/>
  <c r="M189"/>
  <c r="P189"/>
  <c r="Q188"/>
  <c r="T188"/>
  <c r="R188"/>
  <c r="U188"/>
  <c r="S188"/>
  <c r="M188"/>
  <c r="P188"/>
  <c r="Q187"/>
  <c r="T187"/>
  <c r="R187"/>
  <c r="U187"/>
  <c r="S187"/>
  <c r="M187"/>
  <c r="P187"/>
  <c r="Q186"/>
  <c r="T186"/>
  <c r="R186"/>
  <c r="U186"/>
  <c r="S186"/>
  <c r="M186"/>
  <c r="P186"/>
  <c r="Q185"/>
  <c r="T185"/>
  <c r="R185"/>
  <c r="U185"/>
  <c r="S185"/>
  <c r="M185"/>
  <c r="P185"/>
  <c r="Q184"/>
  <c r="T184"/>
  <c r="R184"/>
  <c r="U184"/>
  <c r="S184"/>
  <c r="M184"/>
  <c r="P184"/>
  <c r="Q183"/>
  <c r="T183"/>
  <c r="R183"/>
  <c r="U183"/>
  <c r="S183"/>
  <c r="M183"/>
  <c r="P183"/>
  <c r="Q182"/>
  <c r="T182"/>
  <c r="R182"/>
  <c r="U182"/>
  <c r="S182"/>
  <c r="M182"/>
  <c r="P182"/>
  <c r="Q181"/>
  <c r="T181"/>
  <c r="R181"/>
  <c r="U181"/>
  <c r="S181"/>
  <c r="M181"/>
  <c r="P181"/>
  <c r="Q180"/>
  <c r="T180"/>
  <c r="R180"/>
  <c r="U180"/>
  <c r="S180"/>
  <c r="M180"/>
  <c r="P180"/>
  <c r="Q179"/>
  <c r="T179"/>
  <c r="R179"/>
  <c r="U179"/>
  <c r="S179"/>
  <c r="M179"/>
  <c r="P179"/>
  <c r="Q178"/>
  <c r="T178"/>
  <c r="R178"/>
  <c r="U178"/>
  <c r="S178"/>
  <c r="M178"/>
  <c r="P178"/>
  <c r="Q177"/>
  <c r="T177"/>
  <c r="R177"/>
  <c r="U177"/>
  <c r="S177"/>
  <c r="M177"/>
  <c r="P177"/>
  <c r="Q176"/>
  <c r="T176"/>
  <c r="R176"/>
  <c r="U176"/>
  <c r="S176"/>
  <c r="M176"/>
  <c r="P176"/>
  <c r="Q175"/>
  <c r="T175"/>
  <c r="R175"/>
  <c r="U175"/>
  <c r="S175"/>
  <c r="M175"/>
  <c r="P175"/>
  <c r="Q174"/>
  <c r="T174"/>
  <c r="R174"/>
  <c r="U174"/>
  <c r="S174"/>
  <c r="M174"/>
  <c r="P174"/>
  <c r="Q173"/>
  <c r="T173"/>
  <c r="R173"/>
  <c r="U173"/>
  <c r="S173"/>
  <c r="M173"/>
  <c r="P173"/>
  <c r="Q172"/>
  <c r="T172"/>
  <c r="R172"/>
  <c r="U172"/>
  <c r="S172"/>
  <c r="M172"/>
  <c r="P172"/>
  <c r="Q171"/>
  <c r="T171"/>
  <c r="R171"/>
  <c r="U171"/>
  <c r="S171"/>
  <c r="M171"/>
  <c r="P171"/>
  <c r="Q170"/>
  <c r="T170"/>
  <c r="R170"/>
  <c r="U170"/>
  <c r="S170"/>
  <c r="M170"/>
  <c r="P170"/>
  <c r="Q169"/>
  <c r="T169"/>
  <c r="R169"/>
  <c r="U169"/>
  <c r="S169"/>
  <c r="M169"/>
  <c r="P169"/>
  <c r="Q168"/>
  <c r="T168"/>
  <c r="R168"/>
  <c r="U168"/>
  <c r="S168"/>
  <c r="M168"/>
  <c r="P168"/>
  <c r="Q167"/>
  <c r="T167"/>
  <c r="R167"/>
  <c r="U167"/>
  <c r="S167"/>
  <c r="M167"/>
  <c r="P167"/>
  <c r="Q166"/>
  <c r="T166"/>
  <c r="R166"/>
  <c r="U166"/>
  <c r="S166"/>
  <c r="M166"/>
  <c r="P166"/>
  <c r="Q165"/>
  <c r="T165"/>
  <c r="R165"/>
  <c r="U165"/>
  <c r="S165"/>
  <c r="M165"/>
  <c r="P165"/>
  <c r="Q164"/>
  <c r="T164"/>
  <c r="R164"/>
  <c r="U164"/>
  <c r="S164"/>
  <c r="M164"/>
  <c r="P164"/>
  <c r="Q163"/>
  <c r="T163"/>
  <c r="R163"/>
  <c r="U163"/>
  <c r="S163"/>
  <c r="M163"/>
  <c r="P163"/>
  <c r="Q162"/>
  <c r="T162"/>
  <c r="R162"/>
  <c r="U162"/>
  <c r="S162"/>
  <c r="M162"/>
  <c r="P162"/>
  <c r="Q161"/>
  <c r="T161"/>
  <c r="R161"/>
  <c r="U161"/>
  <c r="S161"/>
  <c r="M161"/>
  <c r="P161"/>
  <c r="Q160"/>
  <c r="T160"/>
  <c r="R160"/>
  <c r="U160"/>
  <c r="S160"/>
  <c r="M160"/>
  <c r="P160"/>
  <c r="Q159"/>
  <c r="T159"/>
  <c r="R159"/>
  <c r="U159"/>
  <c r="S159"/>
  <c r="M159"/>
  <c r="P159"/>
  <c r="Q158"/>
  <c r="T158"/>
  <c r="R158"/>
  <c r="U158"/>
  <c r="S158"/>
  <c r="M158"/>
  <c r="P158"/>
  <c r="Q157"/>
  <c r="T157"/>
  <c r="R157"/>
  <c r="U157"/>
  <c r="S157"/>
  <c r="M157"/>
  <c r="P157"/>
  <c r="Q156"/>
  <c r="T156"/>
  <c r="R156"/>
  <c r="U156"/>
  <c r="S156"/>
  <c r="M156"/>
  <c r="P156"/>
  <c r="Q155"/>
  <c r="T155"/>
  <c r="R155"/>
  <c r="U155"/>
  <c r="S155"/>
  <c r="M155"/>
  <c r="P155"/>
  <c r="Q154"/>
  <c r="T154"/>
  <c r="R154"/>
  <c r="U154"/>
  <c r="S154"/>
  <c r="M154"/>
  <c r="P154"/>
  <c r="Q153"/>
  <c r="T153"/>
  <c r="R153"/>
  <c r="U153"/>
  <c r="S153"/>
  <c r="M153"/>
  <c r="P153"/>
  <c r="Q152"/>
  <c r="T152"/>
  <c r="R152"/>
  <c r="U152"/>
  <c r="S152"/>
  <c r="M152"/>
  <c r="P152"/>
  <c r="Q151"/>
  <c r="T151"/>
  <c r="R151"/>
  <c r="U151"/>
  <c r="S151"/>
  <c r="M151"/>
  <c r="P151"/>
  <c r="Q150"/>
  <c r="T150"/>
  <c r="R150"/>
  <c r="U150"/>
  <c r="S150"/>
  <c r="M150"/>
  <c r="P150"/>
  <c r="Q149"/>
  <c r="T149"/>
  <c r="R149"/>
  <c r="U149"/>
  <c r="S149"/>
  <c r="M149"/>
  <c r="P149"/>
  <c r="Q148"/>
  <c r="T148"/>
  <c r="R148"/>
  <c r="U148"/>
  <c r="S148"/>
  <c r="M148"/>
  <c r="P148"/>
  <c r="Q147"/>
  <c r="T147"/>
  <c r="R147"/>
  <c r="U147"/>
  <c r="S147"/>
  <c r="M147"/>
  <c r="P147"/>
  <c r="Q146"/>
  <c r="T146"/>
  <c r="R146"/>
  <c r="U146"/>
  <c r="S146"/>
  <c r="M146"/>
  <c r="P146"/>
  <c r="Q145"/>
  <c r="T145"/>
  <c r="R145"/>
  <c r="U145"/>
  <c r="S145"/>
  <c r="M145"/>
  <c r="P145"/>
  <c r="Q144"/>
  <c r="T144"/>
  <c r="R144"/>
  <c r="U144"/>
  <c r="S144"/>
  <c r="M144"/>
  <c r="P144"/>
  <c r="Q143"/>
  <c r="T143"/>
  <c r="R143"/>
  <c r="U143"/>
  <c r="S143"/>
  <c r="M143"/>
  <c r="P143"/>
  <c r="Q142"/>
  <c r="T142"/>
  <c r="R142"/>
  <c r="U142"/>
  <c r="S142"/>
  <c r="M142"/>
  <c r="P142"/>
  <c r="Q141"/>
  <c r="T141"/>
  <c r="R141"/>
  <c r="U141"/>
  <c r="S141"/>
  <c r="M141"/>
  <c r="P141"/>
  <c r="Q140"/>
  <c r="T140"/>
  <c r="R140"/>
  <c r="U140"/>
  <c r="S140"/>
  <c r="M140"/>
  <c r="P140"/>
  <c r="Q139"/>
  <c r="T139"/>
  <c r="R139"/>
  <c r="U139"/>
  <c r="S139"/>
  <c r="M139"/>
  <c r="P139"/>
  <c r="Q138"/>
  <c r="T138"/>
  <c r="R138"/>
  <c r="U138"/>
  <c r="S138"/>
  <c r="M138"/>
  <c r="P138"/>
  <c r="Q137"/>
  <c r="T137"/>
  <c r="R137"/>
  <c r="U137"/>
  <c r="S137"/>
  <c r="M137"/>
  <c r="P137"/>
  <c r="Q136"/>
  <c r="T136"/>
  <c r="R136"/>
  <c r="U136"/>
  <c r="S136"/>
  <c r="M136"/>
  <c r="P136"/>
  <c r="Q135"/>
  <c r="T135"/>
  <c r="R135"/>
  <c r="U135"/>
  <c r="S135"/>
  <c r="M135"/>
  <c r="P135"/>
  <c r="Q134"/>
  <c r="T134"/>
  <c r="R134"/>
  <c r="U134"/>
  <c r="S134"/>
  <c r="M134"/>
  <c r="P134"/>
  <c r="Q133"/>
  <c r="T133"/>
  <c r="R133"/>
  <c r="U133"/>
  <c r="S133"/>
  <c r="M133"/>
  <c r="P133"/>
  <c r="Q132"/>
  <c r="T132"/>
  <c r="R132"/>
  <c r="U132"/>
  <c r="S132"/>
  <c r="M132"/>
  <c r="P132"/>
  <c r="Q131"/>
  <c r="T131"/>
  <c r="R131"/>
  <c r="U131"/>
  <c r="S131"/>
  <c r="M131"/>
  <c r="P131"/>
  <c r="Q130"/>
  <c r="T130"/>
  <c r="R130"/>
  <c r="U130"/>
  <c r="S130"/>
  <c r="M130"/>
  <c r="P130"/>
  <c r="Q129"/>
  <c r="T129"/>
  <c r="R129"/>
  <c r="U129"/>
  <c r="S129"/>
  <c r="M129"/>
  <c r="P129"/>
  <c r="Q128"/>
  <c r="T128"/>
  <c r="R128"/>
  <c r="U128"/>
  <c r="S128"/>
  <c r="M128"/>
  <c r="P128"/>
  <c r="Q127"/>
  <c r="T127"/>
  <c r="R127"/>
  <c r="U127"/>
  <c r="S127"/>
  <c r="M127"/>
  <c r="P127"/>
  <c r="Q126"/>
  <c r="T126"/>
  <c r="R126"/>
  <c r="U126"/>
  <c r="S126"/>
  <c r="M126"/>
  <c r="P126"/>
  <c r="Q125"/>
  <c r="T125"/>
  <c r="R125"/>
  <c r="U125"/>
  <c r="S125"/>
  <c r="M125"/>
  <c r="P125"/>
  <c r="Q124"/>
  <c r="T124"/>
  <c r="R124"/>
  <c r="U124"/>
  <c r="S124"/>
  <c r="M124"/>
  <c r="P124"/>
  <c r="Q123"/>
  <c r="T123"/>
  <c r="R123"/>
  <c r="U123"/>
  <c r="S123"/>
  <c r="M123"/>
  <c r="P123"/>
  <c r="Q122"/>
  <c r="T122"/>
  <c r="R122"/>
  <c r="U122"/>
  <c r="S122"/>
  <c r="M122"/>
  <c r="P122"/>
  <c r="Q121"/>
  <c r="T121"/>
  <c r="R121"/>
  <c r="U121"/>
  <c r="S121"/>
  <c r="M121"/>
  <c r="P121"/>
  <c r="Q120"/>
  <c r="T120"/>
  <c r="R120"/>
  <c r="U120"/>
  <c r="S120"/>
  <c r="M120"/>
  <c r="P120"/>
  <c r="Q119"/>
  <c r="T119"/>
  <c r="R119"/>
  <c r="U119"/>
  <c r="S119"/>
  <c r="M119"/>
  <c r="P119"/>
  <c r="Q118"/>
  <c r="T118"/>
  <c r="R118"/>
  <c r="U118"/>
  <c r="S118"/>
  <c r="M118"/>
  <c r="P118"/>
  <c r="Q117"/>
  <c r="T117"/>
  <c r="R117"/>
  <c r="U117"/>
  <c r="S117"/>
  <c r="M117"/>
  <c r="P117"/>
  <c r="Q116"/>
  <c r="T116"/>
  <c r="R116"/>
  <c r="U116"/>
  <c r="S116"/>
  <c r="M116"/>
  <c r="P116"/>
  <c r="Q115"/>
  <c r="T115"/>
  <c r="R115"/>
  <c r="U115"/>
  <c r="S115"/>
  <c r="M115"/>
  <c r="P115"/>
  <c r="Q114"/>
  <c r="T114"/>
  <c r="R114"/>
  <c r="U114"/>
  <c r="S114"/>
  <c r="M114"/>
  <c r="P114"/>
  <c r="Q113"/>
  <c r="T113"/>
  <c r="R113"/>
  <c r="U113"/>
  <c r="S113"/>
  <c r="M113"/>
  <c r="P113"/>
  <c r="Q112"/>
  <c r="T112"/>
  <c r="R112"/>
  <c r="U112"/>
  <c r="S112"/>
  <c r="M112"/>
  <c r="P112"/>
  <c r="Q111"/>
  <c r="T111"/>
  <c r="R111"/>
  <c r="U111"/>
  <c r="S111"/>
  <c r="M111"/>
  <c r="P111"/>
  <c r="Q110"/>
  <c r="T110"/>
  <c r="R110"/>
  <c r="U110"/>
  <c r="S110"/>
  <c r="M110"/>
  <c r="P110"/>
  <c r="Q109"/>
  <c r="T109"/>
  <c r="R109"/>
  <c r="U109"/>
  <c r="S109"/>
  <c r="M109"/>
  <c r="P109"/>
  <c r="Q108"/>
  <c r="T108"/>
  <c r="R108"/>
  <c r="U108"/>
  <c r="S108"/>
  <c r="M108"/>
  <c r="P108"/>
  <c r="Q107"/>
  <c r="T107"/>
  <c r="R107"/>
  <c r="U107"/>
  <c r="S107"/>
  <c r="M107"/>
  <c r="P107"/>
  <c r="Q106"/>
  <c r="T106"/>
  <c r="R106"/>
  <c r="U106"/>
  <c r="S106"/>
  <c r="M106"/>
  <c r="P106"/>
  <c r="Q105"/>
  <c r="T105"/>
  <c r="R105"/>
  <c r="U105"/>
  <c r="S105"/>
  <c r="M105"/>
  <c r="P105"/>
  <c r="Q104"/>
  <c r="T104"/>
  <c r="R104"/>
  <c r="U104"/>
  <c r="S104"/>
  <c r="M104"/>
  <c r="P104"/>
  <c r="Q103"/>
  <c r="T103"/>
  <c r="R103"/>
  <c r="U103"/>
  <c r="S103"/>
  <c r="M103"/>
  <c r="P103"/>
  <c r="Q102"/>
  <c r="T102"/>
  <c r="R102"/>
  <c r="U102"/>
  <c r="S102"/>
  <c r="M102"/>
  <c r="P102"/>
  <c r="Q101"/>
  <c r="T101"/>
  <c r="R101"/>
  <c r="U101"/>
  <c r="S101"/>
  <c r="M101"/>
  <c r="P101"/>
  <c r="Q100"/>
  <c r="T100"/>
  <c r="R100"/>
  <c r="U100"/>
  <c r="S100"/>
  <c r="M100"/>
  <c r="P100"/>
  <c r="Q99"/>
  <c r="T99"/>
  <c r="R99"/>
  <c r="U99"/>
  <c r="S99"/>
  <c r="M99"/>
  <c r="P99"/>
  <c r="Q98"/>
  <c r="T98"/>
  <c r="R98"/>
  <c r="U98"/>
  <c r="S98"/>
  <c r="M98"/>
  <c r="P98"/>
  <c r="Q97"/>
  <c r="T97"/>
  <c r="R97"/>
  <c r="U97"/>
  <c r="S97"/>
  <c r="M97"/>
  <c r="P97"/>
  <c r="Q96"/>
  <c r="T96"/>
  <c r="R96"/>
  <c r="U96"/>
  <c r="S96"/>
  <c r="M96"/>
  <c r="P96"/>
  <c r="Q95"/>
  <c r="T95"/>
  <c r="R95"/>
  <c r="U95"/>
  <c r="S95"/>
  <c r="M95"/>
  <c r="P95"/>
  <c r="Q94"/>
  <c r="T94"/>
  <c r="R94"/>
  <c r="U94"/>
  <c r="S94"/>
  <c r="M94"/>
  <c r="P94"/>
  <c r="Q93"/>
  <c r="T93"/>
  <c r="R93"/>
  <c r="U93"/>
  <c r="S93"/>
  <c r="M93"/>
  <c r="P93"/>
  <c r="Q92"/>
  <c r="T92"/>
  <c r="R92"/>
  <c r="U92"/>
  <c r="S92"/>
  <c r="M92"/>
  <c r="P92"/>
  <c r="Q91"/>
  <c r="T91"/>
  <c r="R91"/>
  <c r="U91"/>
  <c r="S91"/>
  <c r="M91"/>
  <c r="P91"/>
  <c r="Q90"/>
  <c r="T90"/>
  <c r="R90"/>
  <c r="U90"/>
  <c r="S90"/>
  <c r="M90"/>
  <c r="P90"/>
  <c r="Q89"/>
  <c r="T89"/>
  <c r="R89"/>
  <c r="U89"/>
  <c r="S89"/>
  <c r="M89"/>
  <c r="P89"/>
  <c r="Q88"/>
  <c r="T88"/>
  <c r="R88"/>
  <c r="U88"/>
  <c r="S88"/>
  <c r="M88"/>
  <c r="P88"/>
  <c r="Q87"/>
  <c r="T87"/>
  <c r="R87"/>
  <c r="U87"/>
  <c r="S87"/>
  <c r="M87"/>
  <c r="P87"/>
  <c r="Q86"/>
  <c r="T86"/>
  <c r="R86"/>
  <c r="U86"/>
  <c r="S86"/>
  <c r="M86"/>
  <c r="P86"/>
  <c r="Q85"/>
  <c r="T85"/>
  <c r="R85"/>
  <c r="U85"/>
  <c r="S85"/>
  <c r="M85"/>
  <c r="P85"/>
  <c r="Q84"/>
  <c r="T84"/>
  <c r="R84"/>
  <c r="U84"/>
  <c r="S84"/>
  <c r="M84"/>
  <c r="P84"/>
  <c r="Q83"/>
  <c r="T83"/>
  <c r="R83"/>
  <c r="U83"/>
  <c r="S83"/>
  <c r="M83"/>
  <c r="P83"/>
  <c r="Q82"/>
  <c r="T82"/>
  <c r="R82"/>
  <c r="U82"/>
  <c r="S82"/>
  <c r="M82"/>
  <c r="P82"/>
  <c r="Q81"/>
  <c r="T81"/>
  <c r="R81"/>
  <c r="U81"/>
  <c r="S81"/>
  <c r="M81"/>
  <c r="P81"/>
  <c r="Q80"/>
  <c r="T80"/>
  <c r="R80"/>
  <c r="U80"/>
  <c r="S80"/>
  <c r="M80"/>
  <c r="P80"/>
  <c r="Q79"/>
  <c r="T79"/>
  <c r="R79"/>
  <c r="U79"/>
  <c r="S79"/>
  <c r="M79"/>
  <c r="P79"/>
  <c r="Q78"/>
  <c r="T78"/>
  <c r="R78"/>
  <c r="U78"/>
  <c r="S78"/>
  <c r="M78"/>
  <c r="P78"/>
  <c r="Q77"/>
  <c r="T77"/>
  <c r="R77"/>
  <c r="U77"/>
  <c r="S77"/>
  <c r="M77"/>
  <c r="P77"/>
  <c r="Q76"/>
  <c r="T76"/>
  <c r="R76"/>
  <c r="U76"/>
  <c r="S76"/>
  <c r="M76"/>
  <c r="P76"/>
  <c r="Q75"/>
  <c r="T75"/>
  <c r="R75"/>
  <c r="U75"/>
  <c r="S75"/>
  <c r="M75"/>
  <c r="P75"/>
  <c r="Q74"/>
  <c r="T74"/>
  <c r="R74"/>
  <c r="U74"/>
  <c r="S74"/>
  <c r="M74"/>
  <c r="P74"/>
  <c r="Q73"/>
  <c r="T73"/>
  <c r="R73"/>
  <c r="U73"/>
  <c r="S73"/>
  <c r="M73"/>
  <c r="P73"/>
  <c r="Q72"/>
  <c r="T72"/>
  <c r="R72"/>
  <c r="U72"/>
  <c r="S72"/>
  <c r="M72"/>
  <c r="P72"/>
  <c r="Q71"/>
  <c r="T71"/>
  <c r="R71"/>
  <c r="U71"/>
  <c r="S71"/>
  <c r="M71"/>
  <c r="P71"/>
  <c r="Q70"/>
  <c r="T70"/>
  <c r="R70"/>
  <c r="U70"/>
  <c r="S70"/>
  <c r="M70"/>
  <c r="P70"/>
  <c r="Q69"/>
  <c r="T69"/>
  <c r="R69"/>
  <c r="U69"/>
  <c r="S69"/>
  <c r="M69"/>
  <c r="P69"/>
  <c r="Q68"/>
  <c r="T68"/>
  <c r="R68"/>
  <c r="U68"/>
  <c r="S68"/>
  <c r="M68"/>
  <c r="P68"/>
  <c r="Q67"/>
  <c r="T67"/>
  <c r="R67"/>
  <c r="U67"/>
  <c r="S67"/>
  <c r="M67"/>
  <c r="P67"/>
  <c r="Q66"/>
  <c r="T66"/>
  <c r="R66"/>
  <c r="U66"/>
  <c r="S66"/>
  <c r="M66"/>
  <c r="P66"/>
  <c r="Q65"/>
  <c r="T65"/>
  <c r="R65"/>
  <c r="U65"/>
  <c r="S65"/>
  <c r="M65"/>
  <c r="P65"/>
  <c r="Q64"/>
  <c r="T64"/>
  <c r="R64"/>
  <c r="U64"/>
  <c r="S64"/>
  <c r="M64"/>
  <c r="P64"/>
  <c r="Q63"/>
  <c r="T63"/>
  <c r="R63"/>
  <c r="U63"/>
  <c r="S63"/>
  <c r="M63"/>
  <c r="P63"/>
  <c r="Q62"/>
  <c r="T62"/>
  <c r="R62"/>
  <c r="U62"/>
  <c r="S62"/>
  <c r="M62"/>
  <c r="P62"/>
  <c r="Q61"/>
  <c r="T61"/>
  <c r="R61"/>
  <c r="U61"/>
  <c r="S61"/>
  <c r="M61"/>
  <c r="P61"/>
  <c r="Q60"/>
  <c r="T60"/>
  <c r="R60"/>
  <c r="U60"/>
  <c r="S60"/>
  <c r="M60"/>
  <c r="P60"/>
  <c r="Q59"/>
  <c r="T59"/>
  <c r="R59"/>
  <c r="U59"/>
  <c r="S59"/>
  <c r="M59"/>
  <c r="P59"/>
  <c r="Q58"/>
  <c r="T58"/>
  <c r="R58"/>
  <c r="U58"/>
  <c r="S58"/>
  <c r="M58"/>
  <c r="P58"/>
  <c r="Q57"/>
  <c r="T57"/>
  <c r="R57"/>
  <c r="U57"/>
  <c r="S57"/>
  <c r="M57"/>
  <c r="P57"/>
  <c r="Q56"/>
  <c r="T56"/>
  <c r="R56"/>
  <c r="U56"/>
  <c r="S56"/>
  <c r="M56"/>
  <c r="P56"/>
  <c r="Q55"/>
  <c r="T55"/>
  <c r="R55"/>
  <c r="U55"/>
  <c r="S55"/>
  <c r="M55"/>
  <c r="P55"/>
  <c r="Q54"/>
  <c r="T54"/>
  <c r="R54"/>
  <c r="U54"/>
  <c r="S54"/>
  <c r="M54"/>
  <c r="P54"/>
  <c r="Q53"/>
  <c r="T53"/>
  <c r="R53"/>
  <c r="U53"/>
  <c r="S53"/>
  <c r="M53"/>
  <c r="P53"/>
  <c r="Q52"/>
  <c r="T52"/>
  <c r="R52"/>
  <c r="U52"/>
  <c r="S52"/>
  <c r="M52"/>
  <c r="P52"/>
  <c r="Q51"/>
  <c r="T51"/>
  <c r="R51"/>
  <c r="U51"/>
  <c r="S51"/>
  <c r="M51"/>
  <c r="P51"/>
  <c r="Q50"/>
  <c r="T50"/>
  <c r="R50"/>
  <c r="U50"/>
  <c r="S50"/>
  <c r="M50"/>
  <c r="P50"/>
  <c r="Q49"/>
  <c r="T49"/>
  <c r="R49"/>
  <c r="U49"/>
  <c r="S49"/>
  <c r="M49"/>
  <c r="P49"/>
  <c r="Q48"/>
  <c r="T48"/>
  <c r="R48"/>
  <c r="U48"/>
  <c r="S48"/>
  <c r="M48"/>
  <c r="P48"/>
  <c r="Q47"/>
  <c r="T47"/>
  <c r="R47"/>
  <c r="U47"/>
  <c r="S47"/>
  <c r="M47"/>
  <c r="P47"/>
  <c r="Q46"/>
  <c r="T46"/>
  <c r="R46"/>
  <c r="U46"/>
  <c r="S46"/>
  <c r="M46"/>
  <c r="P46"/>
  <c r="Q45"/>
  <c r="T45"/>
  <c r="R45"/>
  <c r="U45"/>
  <c r="S45"/>
  <c r="M45"/>
  <c r="P45"/>
  <c r="Q44"/>
  <c r="T44"/>
  <c r="R44"/>
  <c r="U44"/>
  <c r="S44"/>
  <c r="M44"/>
  <c r="P44"/>
  <c r="Q43"/>
  <c r="T43"/>
  <c r="R43"/>
  <c r="U43"/>
  <c r="S43"/>
  <c r="M43"/>
  <c r="P43"/>
  <c r="Q42"/>
  <c r="T42"/>
  <c r="R42"/>
  <c r="U42"/>
  <c r="S42"/>
  <c r="M42"/>
  <c r="P42"/>
  <c r="Q41"/>
  <c r="T41"/>
  <c r="R41"/>
  <c r="U41"/>
  <c r="S41"/>
  <c r="M41"/>
  <c r="P41"/>
  <c r="Q40"/>
  <c r="T40"/>
  <c r="R40"/>
  <c r="U40"/>
  <c r="S40"/>
  <c r="M40"/>
  <c r="P40"/>
  <c r="Q39"/>
  <c r="T39"/>
  <c r="R39"/>
  <c r="U39"/>
  <c r="S39"/>
  <c r="M39"/>
  <c r="P39"/>
  <c r="Q38"/>
  <c r="T38"/>
  <c r="R38"/>
  <c r="U38"/>
  <c r="S38"/>
  <c r="M38"/>
  <c r="P38"/>
  <c r="Q37"/>
  <c r="T37"/>
  <c r="R37"/>
  <c r="U37"/>
  <c r="S37"/>
  <c r="M37"/>
  <c r="P37"/>
  <c r="Q36"/>
  <c r="T36"/>
  <c r="R36"/>
  <c r="U36"/>
  <c r="S36"/>
  <c r="M36"/>
  <c r="P36"/>
  <c r="Q35"/>
  <c r="T35"/>
  <c r="R35"/>
  <c r="U35"/>
  <c r="S35"/>
  <c r="M35"/>
  <c r="P35"/>
  <c r="Q34"/>
  <c r="T34"/>
  <c r="R34"/>
  <c r="U34"/>
  <c r="S34"/>
  <c r="M34"/>
  <c r="P34"/>
  <c r="Q33"/>
  <c r="T33"/>
  <c r="R33"/>
  <c r="U33"/>
  <c r="S33"/>
  <c r="M33"/>
  <c r="P33"/>
  <c r="Q32"/>
  <c r="T32"/>
  <c r="R32"/>
  <c r="U32"/>
  <c r="S32"/>
  <c r="M32"/>
  <c r="P32"/>
  <c r="Q31"/>
  <c r="T31"/>
  <c r="R31"/>
  <c r="U31"/>
  <c r="S31"/>
  <c r="M31"/>
  <c r="P31"/>
  <c r="Q30"/>
  <c r="T30"/>
  <c r="R30"/>
  <c r="U30"/>
  <c r="S30"/>
  <c r="M30"/>
  <c r="P30"/>
  <c r="Q29"/>
  <c r="T29"/>
  <c r="R29"/>
  <c r="U29"/>
  <c r="S29"/>
  <c r="M29"/>
  <c r="P29"/>
  <c r="Q28"/>
  <c r="T28"/>
  <c r="R28"/>
  <c r="U28"/>
  <c r="S28"/>
  <c r="M28"/>
  <c r="P28"/>
  <c r="Q27"/>
  <c r="T27"/>
  <c r="R27"/>
  <c r="U27"/>
  <c r="S27"/>
  <c r="M27"/>
  <c r="P27"/>
  <c r="Q26"/>
  <c r="T26"/>
  <c r="R26"/>
  <c r="U26"/>
  <c r="S26"/>
  <c r="M26"/>
  <c r="P26"/>
  <c r="Q25"/>
  <c r="T25"/>
  <c r="R25"/>
  <c r="U25"/>
  <c r="S25"/>
  <c r="M25"/>
  <c r="P25"/>
  <c r="Q24"/>
  <c r="T24"/>
  <c r="R24"/>
  <c r="U24"/>
  <c r="S24"/>
  <c r="M24"/>
  <c r="P24"/>
  <c r="Q23"/>
  <c r="T23"/>
  <c r="R23"/>
  <c r="U23"/>
  <c r="S23"/>
  <c r="M23"/>
  <c r="P23"/>
  <c r="Q22"/>
  <c r="T22"/>
  <c r="R22"/>
  <c r="U22"/>
  <c r="S22"/>
  <c r="M22"/>
  <c r="P22"/>
  <c r="Q21"/>
  <c r="T21"/>
  <c r="R21"/>
  <c r="U21"/>
  <c r="S21"/>
  <c r="M21"/>
  <c r="P21"/>
  <c r="Q20"/>
  <c r="T20"/>
  <c r="R20"/>
  <c r="U20"/>
  <c r="S20"/>
  <c r="Q19"/>
  <c r="T19"/>
  <c r="R19"/>
  <c r="U19"/>
  <c r="S19"/>
  <c r="Q18"/>
  <c r="T18"/>
  <c r="R18"/>
  <c r="U18"/>
  <c r="S18"/>
  <c r="Q17"/>
  <c r="T17"/>
  <c r="R17"/>
  <c r="U17"/>
  <c r="S17"/>
  <c r="M17"/>
  <c r="P17"/>
  <c r="Q16"/>
  <c r="T16"/>
  <c r="R16"/>
  <c r="U16"/>
  <c r="S16"/>
  <c r="M15"/>
  <c r="P15"/>
  <c r="Q15"/>
  <c r="T15"/>
  <c r="R15"/>
  <c r="S15"/>
  <c r="U15"/>
  <c r="Q14"/>
  <c r="T14"/>
  <c r="R14"/>
  <c r="U14"/>
  <c r="S14"/>
  <c r="M13"/>
  <c r="P13"/>
  <c r="Q13"/>
  <c r="T13"/>
  <c r="R13"/>
  <c r="S13"/>
  <c r="U13"/>
  <c r="M12"/>
  <c r="P12"/>
  <c r="Q12"/>
  <c r="T12"/>
  <c r="R12"/>
  <c r="S12"/>
  <c r="U12"/>
  <c r="M11"/>
  <c r="P11"/>
  <c r="Q11"/>
  <c r="T11"/>
  <c r="R11"/>
  <c r="S11"/>
  <c r="U11"/>
  <c r="M10"/>
  <c r="P10"/>
  <c r="Q10"/>
  <c r="T10"/>
  <c r="R10"/>
  <c r="S10"/>
  <c r="U10"/>
  <c r="M9"/>
  <c r="P9"/>
  <c r="Q9"/>
  <c r="T9"/>
  <c r="R9"/>
  <c r="S9"/>
  <c r="U9"/>
  <c r="M8"/>
  <c r="P8"/>
  <c r="Q8"/>
  <c r="T8"/>
  <c r="R8"/>
  <c r="U8"/>
  <c r="S8"/>
  <c r="M7"/>
  <c r="P7"/>
  <c r="Q7"/>
  <c r="T7"/>
  <c r="R7"/>
  <c r="U7"/>
  <c r="S7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Q6"/>
  <c r="T6"/>
  <c r="R6"/>
  <c r="U6"/>
  <c r="S6"/>
  <c r="P6"/>
  <c r="M6"/>
  <c r="B6"/>
  <c r="U5"/>
  <c r="T5"/>
  <c r="S5"/>
  <c r="R5"/>
  <c r="P5"/>
  <c r="Q5"/>
  <c r="M5"/>
  <c r="N119" i="5"/>
  <c r="N104"/>
  <c r="Q1003" i="1"/>
  <c r="Q1002"/>
  <c r="Q1001"/>
  <c r="Q1000"/>
  <c r="Q999"/>
  <c r="Q998"/>
  <c r="Q997"/>
  <c r="Q996"/>
  <c r="Q995"/>
  <c r="Q994"/>
  <c r="Q993"/>
  <c r="Q992"/>
  <c r="Q991"/>
  <c r="Q990"/>
  <c r="Q989"/>
  <c r="Q988"/>
  <c r="Q987"/>
  <c r="Q986"/>
  <c r="Q985"/>
  <c r="Q984"/>
  <c r="Q983"/>
  <c r="Q982"/>
  <c r="Q981"/>
  <c r="Q980"/>
  <c r="Q979"/>
  <c r="Q978"/>
  <c r="Q977"/>
  <c r="Q976"/>
  <c r="Q975"/>
  <c r="Q974"/>
  <c r="Q973"/>
  <c r="Q972"/>
  <c r="Q971"/>
  <c r="Q970"/>
  <c r="Q969"/>
  <c r="Q968"/>
  <c r="Q967"/>
  <c r="Q966"/>
  <c r="Q965"/>
  <c r="Q964"/>
  <c r="Q963"/>
  <c r="Q962"/>
  <c r="Q961"/>
  <c r="Q960"/>
  <c r="Q959"/>
  <c r="Q958"/>
  <c r="Q957"/>
  <c r="Q956"/>
  <c r="Q955"/>
  <c r="Q954"/>
  <c r="Q953"/>
  <c r="Q952"/>
  <c r="Q951"/>
  <c r="Q950"/>
  <c r="Q949"/>
  <c r="Q948"/>
  <c r="Q947"/>
  <c r="Q946"/>
  <c r="Q945"/>
  <c r="Q944"/>
  <c r="Q943"/>
  <c r="Q942"/>
  <c r="Q941"/>
  <c r="Q940"/>
  <c r="Q939"/>
  <c r="Q938"/>
  <c r="Q937"/>
  <c r="Q936"/>
  <c r="Q935"/>
  <c r="Q934"/>
  <c r="Q933"/>
  <c r="Q932"/>
  <c r="Q931"/>
  <c r="Q930"/>
  <c r="Q929"/>
  <c r="Q928"/>
  <c r="Q927"/>
  <c r="Q926"/>
  <c r="Q925"/>
  <c r="Q924"/>
  <c r="Q923"/>
  <c r="Q922"/>
  <c r="Q921"/>
  <c r="Q920"/>
  <c r="Q919"/>
  <c r="Q918"/>
  <c r="Q917"/>
  <c r="Q916"/>
  <c r="Q915"/>
  <c r="Q914"/>
  <c r="Q913"/>
  <c r="Q912"/>
  <c r="Q911"/>
  <c r="Q910"/>
  <c r="Q909"/>
  <c r="Q908"/>
  <c r="Q907"/>
  <c r="Q906"/>
  <c r="Q905"/>
  <c r="Q904"/>
  <c r="Q903"/>
  <c r="Q902"/>
  <c r="Q901"/>
  <c r="Q900"/>
  <c r="Q899"/>
  <c r="Q898"/>
  <c r="Q897"/>
  <c r="Q896"/>
  <c r="Q895"/>
  <c r="Q894"/>
  <c r="Q893"/>
  <c r="Q892"/>
  <c r="Q891"/>
  <c r="Q890"/>
  <c r="Q889"/>
  <c r="Q888"/>
  <c r="Q887"/>
  <c r="Q886"/>
  <c r="Q885"/>
  <c r="Q884"/>
  <c r="Q883"/>
  <c r="Q882"/>
  <c r="Q881"/>
  <c r="Q880"/>
  <c r="Q879"/>
  <c r="Q878"/>
  <c r="Q877"/>
  <c r="Q876"/>
  <c r="Q875"/>
  <c r="Q874"/>
  <c r="Q873"/>
  <c r="Q872"/>
  <c r="Q871"/>
  <c r="Q870"/>
  <c r="Q869"/>
  <c r="Q868"/>
  <c r="Q867"/>
  <c r="Q866"/>
  <c r="Q865"/>
  <c r="Q864"/>
  <c r="Q863"/>
  <c r="Q862"/>
  <c r="Q861"/>
  <c r="Q860"/>
  <c r="Q859"/>
  <c r="Q858"/>
  <c r="Q857"/>
  <c r="Q856"/>
  <c r="Q855"/>
  <c r="Q854"/>
  <c r="Q853"/>
  <c r="Q852"/>
  <c r="Q851"/>
  <c r="Q850"/>
  <c r="Q849"/>
  <c r="Q848"/>
  <c r="Q847"/>
  <c r="Q846"/>
  <c r="Q845"/>
  <c r="Q844"/>
  <c r="Q843"/>
  <c r="Q842"/>
  <c r="Q841"/>
  <c r="Q840"/>
  <c r="Q839"/>
  <c r="Q838"/>
  <c r="Q837"/>
  <c r="Q836"/>
  <c r="Q835"/>
  <c r="Q834"/>
  <c r="Q833"/>
  <c r="Q832"/>
  <c r="Q831"/>
  <c r="Q830"/>
  <c r="Q829"/>
  <c r="Q828"/>
  <c r="Q827"/>
  <c r="Q826"/>
  <c r="Q825"/>
  <c r="Q824"/>
  <c r="Q823"/>
  <c r="Q822"/>
  <c r="Q821"/>
  <c r="Q820"/>
  <c r="Q819"/>
  <c r="Q818"/>
  <c r="Q817"/>
  <c r="Q816"/>
  <c r="Q815"/>
  <c r="Q814"/>
  <c r="Q813"/>
  <c r="Q812"/>
  <c r="Q811"/>
  <c r="Q810"/>
  <c r="Q809"/>
  <c r="Q808"/>
  <c r="Q807"/>
  <c r="Q806"/>
  <c r="Q805"/>
  <c r="Q804"/>
  <c r="Q803"/>
  <c r="Q802"/>
  <c r="Q801"/>
  <c r="Q800"/>
  <c r="Q799"/>
  <c r="Q798"/>
  <c r="Q797"/>
  <c r="Q796"/>
  <c r="Q795"/>
  <c r="Q794"/>
  <c r="Q793"/>
  <c r="Q792"/>
  <c r="Q791"/>
  <c r="Q790"/>
  <c r="Q789"/>
  <c r="Q788"/>
  <c r="Q787"/>
  <c r="Q786"/>
  <c r="Q785"/>
  <c r="Q784"/>
  <c r="Q783"/>
  <c r="Q782"/>
  <c r="Q781"/>
  <c r="Q780"/>
  <c r="Q779"/>
  <c r="Q778"/>
  <c r="Q777"/>
  <c r="Q776"/>
  <c r="Q775"/>
  <c r="Q774"/>
  <c r="Q773"/>
  <c r="Q772"/>
  <c r="Q771"/>
  <c r="Q770"/>
  <c r="Q769"/>
  <c r="Q768"/>
  <c r="Q767"/>
  <c r="Q766"/>
  <c r="Q765"/>
  <c r="Q764"/>
  <c r="Q763"/>
  <c r="Q762"/>
  <c r="Q761"/>
  <c r="Q760"/>
  <c r="Q759"/>
  <c r="Q758"/>
  <c r="Q757"/>
  <c r="Q756"/>
  <c r="Q755"/>
  <c r="Q754"/>
  <c r="Q753"/>
  <c r="Q752"/>
  <c r="Q751"/>
  <c r="Q750"/>
  <c r="Q749"/>
  <c r="Q748"/>
  <c r="Q747"/>
  <c r="Q746"/>
  <c r="Q745"/>
  <c r="Q744"/>
  <c r="Q743"/>
  <c r="Q742"/>
  <c r="Q741"/>
  <c r="Q740"/>
  <c r="Q739"/>
  <c r="Q738"/>
  <c r="Q737"/>
  <c r="Q736"/>
  <c r="Q735"/>
  <c r="Q734"/>
  <c r="Q733"/>
  <c r="Q732"/>
  <c r="Q731"/>
  <c r="Q730"/>
  <c r="Q729"/>
  <c r="Q728"/>
  <c r="Q727"/>
  <c r="Q726"/>
  <c r="Q725"/>
  <c r="Q724"/>
  <c r="Q723"/>
  <c r="Q722"/>
  <c r="Q721"/>
  <c r="Q720"/>
  <c r="Q719"/>
  <c r="Q718"/>
  <c r="Q717"/>
  <c r="Q716"/>
  <c r="Q715"/>
  <c r="Q714"/>
  <c r="Q713"/>
  <c r="Q712"/>
  <c r="Q711"/>
  <c r="Q710"/>
  <c r="Q709"/>
  <c r="Q708"/>
  <c r="Q707"/>
  <c r="Q706"/>
  <c r="Q705"/>
  <c r="Q704"/>
  <c r="Q703"/>
  <c r="Q702"/>
  <c r="Q701"/>
  <c r="Q700"/>
  <c r="Q699"/>
  <c r="Q698"/>
  <c r="Q697"/>
  <c r="Q696"/>
  <c r="Q695"/>
  <c r="Q694"/>
  <c r="Q693"/>
  <c r="Q692"/>
  <c r="Q691"/>
  <c r="Q690"/>
  <c r="Q689"/>
  <c r="Q688"/>
  <c r="Q687"/>
  <c r="Q686"/>
  <c r="Q685"/>
  <c r="Q684"/>
  <c r="Q683"/>
  <c r="Q682"/>
  <c r="Q681"/>
  <c r="Q680"/>
  <c r="Q679"/>
  <c r="Q678"/>
  <c r="Q677"/>
  <c r="Q676"/>
  <c r="Q675"/>
  <c r="Q674"/>
  <c r="Q673"/>
  <c r="Q672"/>
  <c r="Q671"/>
  <c r="Q670"/>
  <c r="Q669"/>
  <c r="Q668"/>
  <c r="Q667"/>
  <c r="Q666"/>
  <c r="Q665"/>
  <c r="Q664"/>
  <c r="Q663"/>
  <c r="Q662"/>
  <c r="Q661"/>
  <c r="Q660"/>
  <c r="Q659"/>
  <c r="Q658"/>
  <c r="Q657"/>
  <c r="Q656"/>
  <c r="Q655"/>
  <c r="Q654"/>
  <c r="Q653"/>
  <c r="Q652"/>
  <c r="Q651"/>
  <c r="Q650"/>
  <c r="Q649"/>
  <c r="Q648"/>
  <c r="Q647"/>
  <c r="Q646"/>
  <c r="Q645"/>
  <c r="Q644"/>
  <c r="Q643"/>
  <c r="Q642"/>
  <c r="Q641"/>
  <c r="Q640"/>
  <c r="Q639"/>
  <c r="Q638"/>
  <c r="Q637"/>
  <c r="Q636"/>
  <c r="Q635"/>
  <c r="Q634"/>
  <c r="Q633"/>
  <c r="Q632"/>
  <c r="Q631"/>
  <c r="Q630"/>
  <c r="Q629"/>
  <c r="Q628"/>
  <c r="Q627"/>
  <c r="Q626"/>
  <c r="Q625"/>
  <c r="Q624"/>
  <c r="Q623"/>
  <c r="Q622"/>
  <c r="Q621"/>
  <c r="Q620"/>
  <c r="Q619"/>
  <c r="Q618"/>
  <c r="Q617"/>
  <c r="Q616"/>
  <c r="Q615"/>
  <c r="Q614"/>
  <c r="Q613"/>
  <c r="Q612"/>
  <c r="Q611"/>
  <c r="Q610"/>
  <c r="Q609"/>
  <c r="Q608"/>
  <c r="Q607"/>
  <c r="Q606"/>
  <c r="Q605"/>
  <c r="Q604"/>
  <c r="Q603"/>
  <c r="Q602"/>
  <c r="Q601"/>
  <c r="Q600"/>
  <c r="Q599"/>
  <c r="Q598"/>
  <c r="Q597"/>
  <c r="Q596"/>
  <c r="Q595"/>
  <c r="Q594"/>
  <c r="Q593"/>
  <c r="Q592"/>
  <c r="Q591"/>
  <c r="Q590"/>
  <c r="Q589"/>
  <c r="Q588"/>
  <c r="Q587"/>
  <c r="Q586"/>
  <c r="Q585"/>
  <c r="Q584"/>
  <c r="Q583"/>
  <c r="Q582"/>
  <c r="Q581"/>
  <c r="Q580"/>
  <c r="Q579"/>
  <c r="Q578"/>
  <c r="Q577"/>
  <c r="Q576"/>
  <c r="Q575"/>
  <c r="Q574"/>
  <c r="Q573"/>
  <c r="Q572"/>
  <c r="Q571"/>
  <c r="Q570"/>
  <c r="Q569"/>
  <c r="Q568"/>
  <c r="Q567"/>
  <c r="Q566"/>
  <c r="Q565"/>
  <c r="Q564"/>
  <c r="Q563"/>
  <c r="Q562"/>
  <c r="Q561"/>
  <c r="Q560"/>
  <c r="Q559"/>
  <c r="Q558"/>
  <c r="Q557"/>
  <c r="Q556"/>
  <c r="Q555"/>
  <c r="Q554"/>
  <c r="Q553"/>
  <c r="Q552"/>
  <c r="Q551"/>
  <c r="Q550"/>
  <c r="Q549"/>
  <c r="Q548"/>
  <c r="Q547"/>
  <c r="Q546"/>
  <c r="Q545"/>
  <c r="Q544"/>
  <c r="Q543"/>
  <c r="Q542"/>
  <c r="Q541"/>
  <c r="Q540"/>
  <c r="Q539"/>
  <c r="Q538"/>
  <c r="Q537"/>
  <c r="Q536"/>
  <c r="Q535"/>
  <c r="Q534"/>
  <c r="Q533"/>
  <c r="Q532"/>
  <c r="Q531"/>
  <c r="Q530"/>
  <c r="Q529"/>
  <c r="Q528"/>
  <c r="Q527"/>
  <c r="Q526"/>
  <c r="Q525"/>
  <c r="Q524"/>
  <c r="Q523"/>
  <c r="Q522"/>
  <c r="Q521"/>
  <c r="Q520"/>
  <c r="Q519"/>
  <c r="Q518"/>
  <c r="Q517"/>
  <c r="Q516"/>
  <c r="Q515"/>
  <c r="Q514"/>
  <c r="Q513"/>
  <c r="Q512"/>
  <c r="Q511"/>
  <c r="Q510"/>
  <c r="Q509"/>
  <c r="Q508"/>
  <c r="Q507"/>
  <c r="Q506"/>
  <c r="Q505"/>
  <c r="Q504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T6"/>
  <c r="R6"/>
  <c r="T7"/>
  <c r="R7"/>
  <c r="T8"/>
  <c r="R8"/>
  <c r="T9"/>
  <c r="R9"/>
  <c r="T10"/>
  <c r="R10"/>
  <c r="T11"/>
  <c r="R11"/>
  <c r="T12"/>
  <c r="R12"/>
  <c r="T13"/>
  <c r="R13"/>
  <c r="T14"/>
  <c r="R14"/>
  <c r="T15"/>
  <c r="R15"/>
  <c r="T16"/>
  <c r="R16"/>
  <c r="T17"/>
  <c r="R17"/>
  <c r="T18"/>
  <c r="R18"/>
  <c r="T19"/>
  <c r="R19"/>
  <c r="T20"/>
  <c r="R20"/>
  <c r="T21"/>
  <c r="R21"/>
  <c r="T22"/>
  <c r="R22"/>
  <c r="T23"/>
  <c r="R23"/>
  <c r="T24"/>
  <c r="R24"/>
  <c r="T25"/>
  <c r="R25"/>
  <c r="T26"/>
  <c r="R26"/>
  <c r="T27"/>
  <c r="R27"/>
  <c r="T28"/>
  <c r="R28"/>
  <c r="T29"/>
  <c r="R29"/>
  <c r="T30"/>
  <c r="R30"/>
  <c r="T31"/>
  <c r="R31"/>
  <c r="T32"/>
  <c r="R32"/>
  <c r="T33"/>
  <c r="R33"/>
  <c r="T34"/>
  <c r="R34"/>
  <c r="T35"/>
  <c r="R35"/>
  <c r="T36"/>
  <c r="R36"/>
  <c r="T37"/>
  <c r="R37"/>
  <c r="T38"/>
  <c r="R38"/>
  <c r="T39"/>
  <c r="R39"/>
  <c r="T40"/>
  <c r="R40"/>
  <c r="T41"/>
  <c r="R41"/>
  <c r="T42"/>
  <c r="R42"/>
  <c r="T43"/>
  <c r="R43"/>
  <c r="T44"/>
  <c r="R44"/>
  <c r="T45"/>
  <c r="R45"/>
  <c r="T46"/>
  <c r="R46"/>
  <c r="T47"/>
  <c r="R47"/>
  <c r="T48"/>
  <c r="R48"/>
  <c r="T49"/>
  <c r="R49"/>
  <c r="T50"/>
  <c r="R50"/>
  <c r="T51"/>
  <c r="R51"/>
  <c r="T52"/>
  <c r="R52"/>
  <c r="T53"/>
  <c r="R53"/>
  <c r="T54"/>
  <c r="R54"/>
  <c r="T55"/>
  <c r="R55"/>
  <c r="T56"/>
  <c r="R56"/>
  <c r="T57"/>
  <c r="R57"/>
  <c r="T58"/>
  <c r="R58"/>
  <c r="T59"/>
  <c r="R59"/>
  <c r="T60"/>
  <c r="R60"/>
  <c r="T61"/>
  <c r="R61"/>
  <c r="T62"/>
  <c r="R62"/>
  <c r="T63"/>
  <c r="R63"/>
  <c r="T64"/>
  <c r="R64"/>
  <c r="T65"/>
  <c r="R65"/>
  <c r="T66"/>
  <c r="R66"/>
  <c r="T67"/>
  <c r="R67"/>
  <c r="T68"/>
  <c r="R68"/>
  <c r="T69"/>
  <c r="R69"/>
  <c r="T70"/>
  <c r="R70"/>
  <c r="T71"/>
  <c r="R71"/>
  <c r="T72"/>
  <c r="R72"/>
  <c r="T73"/>
  <c r="R73"/>
  <c r="T74"/>
  <c r="R74"/>
  <c r="T75"/>
  <c r="R75"/>
  <c r="T76"/>
  <c r="R76"/>
  <c r="T77"/>
  <c r="R77"/>
  <c r="T78"/>
  <c r="R78"/>
  <c r="T79"/>
  <c r="R79"/>
  <c r="T80"/>
  <c r="R80"/>
  <c r="T81"/>
  <c r="R81"/>
  <c r="T82"/>
  <c r="R82"/>
  <c r="T83"/>
  <c r="R83"/>
  <c r="T84"/>
  <c r="R84"/>
  <c r="T85"/>
  <c r="R85"/>
  <c r="T86"/>
  <c r="R86"/>
  <c r="T87"/>
  <c r="R87"/>
  <c r="T88"/>
  <c r="R88"/>
  <c r="T89"/>
  <c r="R89"/>
  <c r="T90"/>
  <c r="R90"/>
  <c r="T91"/>
  <c r="R91"/>
  <c r="T92"/>
  <c r="R92"/>
  <c r="T93"/>
  <c r="R93"/>
  <c r="T94"/>
  <c r="R94"/>
  <c r="T95"/>
  <c r="R95"/>
  <c r="T96"/>
  <c r="R96"/>
  <c r="T97"/>
  <c r="R97"/>
  <c r="T98"/>
  <c r="R98"/>
  <c r="T99"/>
  <c r="R99"/>
  <c r="T100"/>
  <c r="R100"/>
  <c r="T101"/>
  <c r="R101"/>
  <c r="T102"/>
  <c r="R102"/>
  <c r="T103"/>
  <c r="R103"/>
  <c r="T104"/>
  <c r="R104"/>
  <c r="T105"/>
  <c r="R105"/>
  <c r="T106"/>
  <c r="R106"/>
  <c r="T107"/>
  <c r="R107"/>
  <c r="T108"/>
  <c r="R108"/>
  <c r="T109"/>
  <c r="R109"/>
  <c r="T110"/>
  <c r="R110"/>
  <c r="T111"/>
  <c r="R111"/>
  <c r="T112"/>
  <c r="R112"/>
  <c r="T113"/>
  <c r="R113"/>
  <c r="T114"/>
  <c r="R114"/>
  <c r="T115"/>
  <c r="R115"/>
  <c r="T116"/>
  <c r="R116"/>
  <c r="T117"/>
  <c r="R117"/>
  <c r="T118"/>
  <c r="R118"/>
  <c r="T119"/>
  <c r="R119"/>
  <c r="T120"/>
  <c r="R120"/>
  <c r="T121"/>
  <c r="R121"/>
  <c r="T122"/>
  <c r="R122"/>
  <c r="T123"/>
  <c r="R123"/>
  <c r="T124"/>
  <c r="R124"/>
  <c r="T125"/>
  <c r="R125"/>
  <c r="T126"/>
  <c r="R126"/>
  <c r="T127"/>
  <c r="R127"/>
  <c r="T128"/>
  <c r="R128"/>
  <c r="T129"/>
  <c r="R129"/>
  <c r="T130"/>
  <c r="R130"/>
  <c r="T131"/>
  <c r="R131"/>
  <c r="T132"/>
  <c r="R132"/>
  <c r="T133"/>
  <c r="R133"/>
  <c r="T134"/>
  <c r="R134"/>
  <c r="T135"/>
  <c r="R135"/>
  <c r="T136"/>
  <c r="R136"/>
  <c r="T137"/>
  <c r="R137"/>
  <c r="T138"/>
  <c r="R138"/>
  <c r="T139"/>
  <c r="R139"/>
  <c r="T140"/>
  <c r="R140"/>
  <c r="T141"/>
  <c r="R141"/>
  <c r="T142"/>
  <c r="R142"/>
  <c r="T143"/>
  <c r="R143"/>
  <c r="T144"/>
  <c r="R144"/>
  <c r="T145"/>
  <c r="R145"/>
  <c r="T146"/>
  <c r="R146"/>
  <c r="T147"/>
  <c r="R147"/>
  <c r="T148"/>
  <c r="R148"/>
  <c r="T149"/>
  <c r="R149"/>
  <c r="T150"/>
  <c r="R150"/>
  <c r="T151"/>
  <c r="R151"/>
  <c r="T152"/>
  <c r="R152"/>
  <c r="T153"/>
  <c r="R153"/>
  <c r="T154"/>
  <c r="R154"/>
  <c r="T155"/>
  <c r="R155"/>
  <c r="T156"/>
  <c r="R156"/>
  <c r="T157"/>
  <c r="R157"/>
  <c r="T158"/>
  <c r="R158"/>
  <c r="T159"/>
  <c r="R159"/>
  <c r="T160"/>
  <c r="R160"/>
  <c r="T161"/>
  <c r="R161"/>
  <c r="T162"/>
  <c r="R162"/>
  <c r="T163"/>
  <c r="R163"/>
  <c r="T164"/>
  <c r="R164"/>
  <c r="T165"/>
  <c r="R165"/>
  <c r="T166"/>
  <c r="R166"/>
  <c r="T167"/>
  <c r="R167"/>
  <c r="T168"/>
  <c r="R168"/>
  <c r="T169"/>
  <c r="R169"/>
  <c r="T170"/>
  <c r="R170"/>
  <c r="T171"/>
  <c r="R171"/>
  <c r="T172"/>
  <c r="R172"/>
  <c r="T173"/>
  <c r="R173"/>
  <c r="T174"/>
  <c r="R174"/>
  <c r="T175"/>
  <c r="R175"/>
  <c r="T176"/>
  <c r="R176"/>
  <c r="T177"/>
  <c r="R177"/>
  <c r="T178"/>
  <c r="R178"/>
  <c r="T179"/>
  <c r="R179"/>
  <c r="T180"/>
  <c r="R180"/>
  <c r="T181"/>
  <c r="R181"/>
  <c r="T182"/>
  <c r="R182"/>
  <c r="T183"/>
  <c r="R183"/>
  <c r="T184"/>
  <c r="R184"/>
  <c r="T185"/>
  <c r="R185"/>
  <c r="T186"/>
  <c r="R186"/>
  <c r="T187"/>
  <c r="R187"/>
  <c r="T188"/>
  <c r="R188"/>
  <c r="T189"/>
  <c r="R189"/>
  <c r="T190"/>
  <c r="R190"/>
  <c r="T191"/>
  <c r="R191"/>
  <c r="T192"/>
  <c r="R192"/>
  <c r="T193"/>
  <c r="R193"/>
  <c r="T194"/>
  <c r="R194"/>
  <c r="T195"/>
  <c r="R195"/>
  <c r="T196"/>
  <c r="R196"/>
  <c r="T197"/>
  <c r="R197"/>
  <c r="T198"/>
  <c r="R198"/>
  <c r="T199"/>
  <c r="R199"/>
  <c r="T200"/>
  <c r="R200"/>
  <c r="T201"/>
  <c r="R201"/>
  <c r="T202"/>
  <c r="R202"/>
  <c r="T203"/>
  <c r="R203"/>
  <c r="T204"/>
  <c r="R204"/>
  <c r="T205"/>
  <c r="R205"/>
  <c r="T206"/>
  <c r="R206"/>
  <c r="T207"/>
  <c r="R207"/>
  <c r="T208"/>
  <c r="R208"/>
  <c r="T209"/>
  <c r="R209"/>
  <c r="T210"/>
  <c r="R210"/>
  <c r="T211"/>
  <c r="R211"/>
  <c r="T212"/>
  <c r="R212"/>
  <c r="T213"/>
  <c r="R213"/>
  <c r="T214"/>
  <c r="R214"/>
  <c r="T215"/>
  <c r="R215"/>
  <c r="T216"/>
  <c r="R216"/>
  <c r="T217"/>
  <c r="R217"/>
  <c r="T218"/>
  <c r="R218"/>
  <c r="T219"/>
  <c r="R219"/>
  <c r="T220"/>
  <c r="R220"/>
  <c r="T221"/>
  <c r="R221"/>
  <c r="T222"/>
  <c r="R222"/>
  <c r="T223"/>
  <c r="R223"/>
  <c r="T224"/>
  <c r="R224"/>
  <c r="T225"/>
  <c r="R225"/>
  <c r="T226"/>
  <c r="R226"/>
  <c r="T227"/>
  <c r="R227"/>
  <c r="T228"/>
  <c r="R228"/>
  <c r="T229"/>
  <c r="R229"/>
  <c r="T230"/>
  <c r="R230"/>
  <c r="T231"/>
  <c r="R231"/>
  <c r="T232"/>
  <c r="R232"/>
  <c r="T233"/>
  <c r="R233"/>
  <c r="T234"/>
  <c r="R234"/>
  <c r="T235"/>
  <c r="R235"/>
  <c r="T236"/>
  <c r="R236"/>
  <c r="T237"/>
  <c r="R237"/>
  <c r="T238"/>
  <c r="R238"/>
  <c r="T239"/>
  <c r="R239"/>
  <c r="T240"/>
  <c r="R240"/>
  <c r="T241"/>
  <c r="R241"/>
  <c r="T242"/>
  <c r="R242"/>
  <c r="T243"/>
  <c r="R243"/>
  <c r="T244"/>
  <c r="R244"/>
  <c r="T245"/>
  <c r="R245"/>
  <c r="T246"/>
  <c r="R246"/>
  <c r="T247"/>
  <c r="R247"/>
  <c r="T248"/>
  <c r="R248"/>
  <c r="T249"/>
  <c r="R249"/>
  <c r="T250"/>
  <c r="R250"/>
  <c r="T251"/>
  <c r="R251"/>
  <c r="T252"/>
  <c r="R252"/>
  <c r="T253"/>
  <c r="R253"/>
  <c r="T254"/>
  <c r="R254"/>
  <c r="T255"/>
  <c r="R255"/>
  <c r="T256"/>
  <c r="R256"/>
  <c r="T257"/>
  <c r="R257"/>
  <c r="T258"/>
  <c r="R258"/>
  <c r="T259"/>
  <c r="R259"/>
  <c r="T260"/>
  <c r="R260"/>
  <c r="T261"/>
  <c r="R261"/>
  <c r="T262"/>
  <c r="R262"/>
  <c r="T263"/>
  <c r="R263"/>
  <c r="T264"/>
  <c r="R264"/>
  <c r="T265"/>
  <c r="R265"/>
  <c r="T266"/>
  <c r="R266"/>
  <c r="T267"/>
  <c r="R267"/>
  <c r="T268"/>
  <c r="R268"/>
  <c r="T269"/>
  <c r="R269"/>
  <c r="T270"/>
  <c r="R270"/>
  <c r="T271"/>
  <c r="R271"/>
  <c r="T272"/>
  <c r="R272"/>
  <c r="T273"/>
  <c r="R273"/>
  <c r="T274"/>
  <c r="R274"/>
  <c r="T275"/>
  <c r="R275"/>
  <c r="T276"/>
  <c r="R276"/>
  <c r="T277"/>
  <c r="R277"/>
  <c r="T278"/>
  <c r="R278"/>
  <c r="T279"/>
  <c r="R279"/>
  <c r="T280"/>
  <c r="R280"/>
  <c r="T281"/>
  <c r="R281"/>
  <c r="T282"/>
  <c r="R282"/>
  <c r="T283"/>
  <c r="R283"/>
  <c r="T284"/>
  <c r="R284"/>
  <c r="T285"/>
  <c r="R285"/>
  <c r="T286"/>
  <c r="R286"/>
  <c r="T287"/>
  <c r="R287"/>
  <c r="T288"/>
  <c r="R288"/>
  <c r="T289"/>
  <c r="R289"/>
  <c r="T290"/>
  <c r="R290"/>
  <c r="T291"/>
  <c r="R291"/>
  <c r="T292"/>
  <c r="R292"/>
  <c r="T293"/>
  <c r="R293"/>
  <c r="T294"/>
  <c r="R294"/>
  <c r="T295"/>
  <c r="R295"/>
  <c r="T296"/>
  <c r="R296"/>
  <c r="T297"/>
  <c r="R297"/>
  <c r="T298"/>
  <c r="R298"/>
  <c r="T299"/>
  <c r="R299"/>
  <c r="T300"/>
  <c r="R300"/>
  <c r="T301"/>
  <c r="R301"/>
  <c r="T302"/>
  <c r="R302"/>
  <c r="T303"/>
  <c r="R303"/>
  <c r="T304"/>
  <c r="R304"/>
  <c r="T305"/>
  <c r="R305"/>
  <c r="T306"/>
  <c r="R306"/>
  <c r="T307"/>
  <c r="R307"/>
  <c r="T308"/>
  <c r="R308"/>
  <c r="T309"/>
  <c r="R309"/>
  <c r="T310"/>
  <c r="R310"/>
  <c r="T311"/>
  <c r="R311"/>
  <c r="T312"/>
  <c r="R312"/>
  <c r="T313"/>
  <c r="R313"/>
  <c r="T314"/>
  <c r="R314"/>
  <c r="T315"/>
  <c r="R315"/>
  <c r="T316"/>
  <c r="R316"/>
  <c r="T317"/>
  <c r="R317"/>
  <c r="T318"/>
  <c r="R318"/>
  <c r="T319"/>
  <c r="R319"/>
  <c r="T320"/>
  <c r="R320"/>
  <c r="T321"/>
  <c r="R321"/>
  <c r="T322"/>
  <c r="R322"/>
  <c r="T323"/>
  <c r="R323"/>
  <c r="T324"/>
  <c r="R324"/>
  <c r="T325"/>
  <c r="R325"/>
  <c r="T326"/>
  <c r="R326"/>
  <c r="T327"/>
  <c r="R327"/>
  <c r="T328"/>
  <c r="R328"/>
  <c r="T329"/>
  <c r="R329"/>
  <c r="T330"/>
  <c r="R330"/>
  <c r="T331"/>
  <c r="R331"/>
  <c r="T332"/>
  <c r="R332"/>
  <c r="T333"/>
  <c r="R333"/>
  <c r="T334"/>
  <c r="R334"/>
  <c r="T335"/>
  <c r="R335"/>
  <c r="T336"/>
  <c r="R336"/>
  <c r="T337"/>
  <c r="R337"/>
  <c r="T338"/>
  <c r="R338"/>
  <c r="T339"/>
  <c r="R339"/>
  <c r="T340"/>
  <c r="R340"/>
  <c r="T341"/>
  <c r="R341"/>
  <c r="T342"/>
  <c r="R342"/>
  <c r="T343"/>
  <c r="R343"/>
  <c r="T344"/>
  <c r="R344"/>
  <c r="T345"/>
  <c r="R345"/>
  <c r="T346"/>
  <c r="R346"/>
  <c r="T347"/>
  <c r="R347"/>
  <c r="T348"/>
  <c r="R348"/>
  <c r="T349"/>
  <c r="R349"/>
  <c r="T350"/>
  <c r="R350"/>
  <c r="T351"/>
  <c r="R351"/>
  <c r="T352"/>
  <c r="R352"/>
  <c r="T353"/>
  <c r="R353"/>
  <c r="T354"/>
  <c r="R354"/>
  <c r="T355"/>
  <c r="R355"/>
  <c r="T356"/>
  <c r="R356"/>
  <c r="T357"/>
  <c r="R357"/>
  <c r="T358"/>
  <c r="R358"/>
  <c r="T359"/>
  <c r="R359"/>
  <c r="T360"/>
  <c r="R360"/>
  <c r="T361"/>
  <c r="R361"/>
  <c r="T362"/>
  <c r="R362"/>
  <c r="T363"/>
  <c r="R363"/>
  <c r="T364"/>
  <c r="R364"/>
  <c r="T365"/>
  <c r="R365"/>
  <c r="T366"/>
  <c r="R366"/>
  <c r="T367"/>
  <c r="R367"/>
  <c r="T368"/>
  <c r="R368"/>
  <c r="T369"/>
  <c r="R369"/>
  <c r="T370"/>
  <c r="R370"/>
  <c r="T371"/>
  <c r="R371"/>
  <c r="T372"/>
  <c r="R372"/>
  <c r="T373"/>
  <c r="R373"/>
  <c r="T374"/>
  <c r="R374"/>
  <c r="T375"/>
  <c r="R375"/>
  <c r="T376"/>
  <c r="R376"/>
  <c r="T377"/>
  <c r="R377"/>
  <c r="T378"/>
  <c r="R378"/>
  <c r="T379"/>
  <c r="R379"/>
  <c r="T380"/>
  <c r="R380"/>
  <c r="T381"/>
  <c r="R381"/>
  <c r="T382"/>
  <c r="R382"/>
  <c r="T383"/>
  <c r="R383"/>
  <c r="T384"/>
  <c r="R384"/>
  <c r="T385"/>
  <c r="R385"/>
  <c r="T386"/>
  <c r="R386"/>
  <c r="T387"/>
  <c r="R387"/>
  <c r="T388"/>
  <c r="R388"/>
  <c r="T389"/>
  <c r="R389"/>
  <c r="T390"/>
  <c r="R390"/>
  <c r="T391"/>
  <c r="R391"/>
  <c r="T392"/>
  <c r="R392"/>
  <c r="T393"/>
  <c r="R393"/>
  <c r="T394"/>
  <c r="R394"/>
  <c r="T395"/>
  <c r="R395"/>
  <c r="T396"/>
  <c r="R396"/>
  <c r="T397"/>
  <c r="R397"/>
  <c r="T398"/>
  <c r="R398"/>
  <c r="T399"/>
  <c r="R399"/>
  <c r="T400"/>
  <c r="R400"/>
  <c r="T401"/>
  <c r="R401"/>
  <c r="T402"/>
  <c r="R402"/>
  <c r="T403"/>
  <c r="R403"/>
  <c r="T404"/>
  <c r="R404"/>
  <c r="T405"/>
  <c r="R405"/>
  <c r="T406"/>
  <c r="R406"/>
  <c r="T407"/>
  <c r="R407"/>
  <c r="T408"/>
  <c r="R408"/>
  <c r="T409"/>
  <c r="R409"/>
  <c r="T410"/>
  <c r="R410"/>
  <c r="T411"/>
  <c r="R411"/>
  <c r="T412"/>
  <c r="R412"/>
  <c r="T413"/>
  <c r="R413"/>
  <c r="T414"/>
  <c r="R414"/>
  <c r="T415"/>
  <c r="R415"/>
  <c r="T416"/>
  <c r="R416"/>
  <c r="T417"/>
  <c r="R417"/>
  <c r="T418"/>
  <c r="R418"/>
  <c r="T419"/>
  <c r="R419"/>
  <c r="T420"/>
  <c r="R420"/>
  <c r="T421"/>
  <c r="R421"/>
  <c r="T422"/>
  <c r="R422"/>
  <c r="T423"/>
  <c r="R423"/>
  <c r="T424"/>
  <c r="R424"/>
  <c r="T425"/>
  <c r="R425"/>
  <c r="T426"/>
  <c r="R426"/>
  <c r="T427"/>
  <c r="R427"/>
  <c r="T428"/>
  <c r="R428"/>
  <c r="T429"/>
  <c r="R429"/>
  <c r="T430"/>
  <c r="R430"/>
  <c r="T431"/>
  <c r="R431"/>
  <c r="T432"/>
  <c r="R432"/>
  <c r="T433"/>
  <c r="R433"/>
  <c r="T434"/>
  <c r="R434"/>
  <c r="T435"/>
  <c r="R435"/>
  <c r="T436"/>
  <c r="R436"/>
  <c r="T437"/>
  <c r="R437"/>
  <c r="T438"/>
  <c r="R438"/>
  <c r="T439"/>
  <c r="R439"/>
  <c r="T440"/>
  <c r="R440"/>
  <c r="T441"/>
  <c r="R441"/>
  <c r="T442"/>
  <c r="R442"/>
  <c r="T443"/>
  <c r="R443"/>
  <c r="T444"/>
  <c r="R444"/>
  <c r="T445"/>
  <c r="R445"/>
  <c r="T446"/>
  <c r="R446"/>
  <c r="T447"/>
  <c r="R447"/>
  <c r="T448"/>
  <c r="R448"/>
  <c r="T449"/>
  <c r="R449"/>
  <c r="T450"/>
  <c r="R450"/>
  <c r="T451"/>
  <c r="R451"/>
  <c r="T452"/>
  <c r="R452"/>
  <c r="T453"/>
  <c r="R453"/>
  <c r="T454"/>
  <c r="R454"/>
  <c r="T455"/>
  <c r="R455"/>
  <c r="T456"/>
  <c r="R456"/>
  <c r="T457"/>
  <c r="R457"/>
  <c r="T458"/>
  <c r="R458"/>
  <c r="T459"/>
  <c r="R459"/>
  <c r="T460"/>
  <c r="R460"/>
  <c r="T461"/>
  <c r="R461"/>
  <c r="T462"/>
  <c r="R462"/>
  <c r="T463"/>
  <c r="R463"/>
  <c r="T464"/>
  <c r="R464"/>
  <c r="T465"/>
  <c r="R465"/>
  <c r="T466"/>
  <c r="R466"/>
  <c r="T467"/>
  <c r="R467"/>
  <c r="T468"/>
  <c r="R468"/>
  <c r="T469"/>
  <c r="R469"/>
  <c r="T470"/>
  <c r="R470"/>
  <c r="T471"/>
  <c r="R471"/>
  <c r="T472"/>
  <c r="R472"/>
  <c r="T473"/>
  <c r="R473"/>
  <c r="T474"/>
  <c r="R474"/>
  <c r="T475"/>
  <c r="R475"/>
  <c r="T476"/>
  <c r="R476"/>
  <c r="T477"/>
  <c r="R477"/>
  <c r="T478"/>
  <c r="R478"/>
  <c r="T479"/>
  <c r="R479"/>
  <c r="T480"/>
  <c r="R480"/>
  <c r="T481"/>
  <c r="R481"/>
  <c r="T482"/>
  <c r="R482"/>
  <c r="T483"/>
  <c r="R483"/>
  <c r="T484"/>
  <c r="R484"/>
  <c r="T485"/>
  <c r="R485"/>
  <c r="T486"/>
  <c r="R486"/>
  <c r="T487"/>
  <c r="R487"/>
  <c r="T488"/>
  <c r="R488"/>
  <c r="T489"/>
  <c r="R489"/>
  <c r="T490"/>
  <c r="R490"/>
  <c r="T491"/>
  <c r="R491"/>
  <c r="T492"/>
  <c r="R492"/>
  <c r="T493"/>
  <c r="R493"/>
  <c r="T494"/>
  <c r="R494"/>
  <c r="T495"/>
  <c r="R495"/>
  <c r="T496"/>
  <c r="R496"/>
  <c r="T497"/>
  <c r="R497"/>
  <c r="T498"/>
  <c r="R498"/>
  <c r="T499"/>
  <c r="R499"/>
  <c r="T500"/>
  <c r="R500"/>
  <c r="T501"/>
  <c r="R501"/>
  <c r="T502"/>
  <c r="R502"/>
  <c r="T503"/>
  <c r="R503"/>
  <c r="T504"/>
  <c r="R504"/>
  <c r="T505"/>
  <c r="R505"/>
  <c r="T506"/>
  <c r="R506"/>
  <c r="T507"/>
  <c r="R507"/>
  <c r="T508"/>
  <c r="R508"/>
  <c r="T509"/>
  <c r="R509"/>
  <c r="T510"/>
  <c r="R510"/>
  <c r="T511"/>
  <c r="R511"/>
  <c r="T512"/>
  <c r="R512"/>
  <c r="T513"/>
  <c r="R513"/>
  <c r="T514"/>
  <c r="R514"/>
  <c r="T515"/>
  <c r="R515"/>
  <c r="T516"/>
  <c r="R516"/>
  <c r="T517"/>
  <c r="R517"/>
  <c r="T518"/>
  <c r="R518"/>
  <c r="T519"/>
  <c r="R519"/>
  <c r="T520"/>
  <c r="R520"/>
  <c r="T521"/>
  <c r="R521"/>
  <c r="T522"/>
  <c r="R522"/>
  <c r="T523"/>
  <c r="R523"/>
  <c r="T524"/>
  <c r="R524"/>
  <c r="T525"/>
  <c r="R525"/>
  <c r="T526"/>
  <c r="R526"/>
  <c r="T527"/>
  <c r="R527"/>
  <c r="T528"/>
  <c r="R528"/>
  <c r="T529"/>
  <c r="R529"/>
  <c r="T530"/>
  <c r="R530"/>
  <c r="T531"/>
  <c r="R531"/>
  <c r="T532"/>
  <c r="R532"/>
  <c r="T533"/>
  <c r="R533"/>
  <c r="T534"/>
  <c r="R534"/>
  <c r="T535"/>
  <c r="R535"/>
  <c r="T536"/>
  <c r="R536"/>
  <c r="T537"/>
  <c r="R537"/>
  <c r="T538"/>
  <c r="R538"/>
  <c r="T539"/>
  <c r="R539"/>
  <c r="T540"/>
  <c r="R540"/>
  <c r="T541"/>
  <c r="R541"/>
  <c r="T542"/>
  <c r="R542"/>
  <c r="T543"/>
  <c r="R543"/>
  <c r="T544"/>
  <c r="R544"/>
  <c r="T545"/>
  <c r="R545"/>
  <c r="T546"/>
  <c r="R546"/>
  <c r="T547"/>
  <c r="R547"/>
  <c r="T548"/>
  <c r="R548"/>
  <c r="T549"/>
  <c r="R549"/>
  <c r="T550"/>
  <c r="R550"/>
  <c r="T551"/>
  <c r="R551"/>
  <c r="T552"/>
  <c r="R552"/>
  <c r="T553"/>
  <c r="R553"/>
  <c r="T554"/>
  <c r="R554"/>
  <c r="T555"/>
  <c r="R555"/>
  <c r="T556"/>
  <c r="R556"/>
  <c r="T557"/>
  <c r="R557"/>
  <c r="T558"/>
  <c r="R558"/>
  <c r="T559"/>
  <c r="R559"/>
  <c r="T560"/>
  <c r="R560"/>
  <c r="T561"/>
  <c r="R561"/>
  <c r="T562"/>
  <c r="R562"/>
  <c r="T563"/>
  <c r="R563"/>
  <c r="T564"/>
  <c r="R564"/>
  <c r="T565"/>
  <c r="R565"/>
  <c r="T566"/>
  <c r="R566"/>
  <c r="T567"/>
  <c r="R567"/>
  <c r="T568"/>
  <c r="R568"/>
  <c r="T569"/>
  <c r="R569"/>
  <c r="T570"/>
  <c r="R570"/>
  <c r="T571"/>
  <c r="R571"/>
  <c r="T572"/>
  <c r="R572"/>
  <c r="T573"/>
  <c r="R573"/>
  <c r="T574"/>
  <c r="R574"/>
  <c r="T575"/>
  <c r="R575"/>
  <c r="T576"/>
  <c r="R576"/>
  <c r="T577"/>
  <c r="R577"/>
  <c r="T578"/>
  <c r="R578"/>
  <c r="T579"/>
  <c r="R579"/>
  <c r="T580"/>
  <c r="R580"/>
  <c r="T581"/>
  <c r="R581"/>
  <c r="T582"/>
  <c r="R582"/>
  <c r="T583"/>
  <c r="R583"/>
  <c r="T584"/>
  <c r="R584"/>
  <c r="T585"/>
  <c r="R585"/>
  <c r="T586"/>
  <c r="R586"/>
  <c r="T587"/>
  <c r="R587"/>
  <c r="T588"/>
  <c r="R588"/>
  <c r="T589"/>
  <c r="R589"/>
  <c r="T590"/>
  <c r="R590"/>
  <c r="T591"/>
  <c r="R591"/>
  <c r="T592"/>
  <c r="R592"/>
  <c r="T593"/>
  <c r="R593"/>
  <c r="T594"/>
  <c r="R594"/>
  <c r="T595"/>
  <c r="R595"/>
  <c r="T596"/>
  <c r="R596"/>
  <c r="T597"/>
  <c r="R597"/>
  <c r="T598"/>
  <c r="R598"/>
  <c r="T599"/>
  <c r="R599"/>
  <c r="T600"/>
  <c r="R600"/>
  <c r="T601"/>
  <c r="R601"/>
  <c r="T602"/>
  <c r="R602"/>
  <c r="T603"/>
  <c r="R603"/>
  <c r="T604"/>
  <c r="R604"/>
  <c r="T605"/>
  <c r="R605"/>
  <c r="T606"/>
  <c r="R606"/>
  <c r="T607"/>
  <c r="R607"/>
  <c r="T608"/>
  <c r="R608"/>
  <c r="T609"/>
  <c r="R609"/>
  <c r="T610"/>
  <c r="R610"/>
  <c r="T611"/>
  <c r="R611"/>
  <c r="T612"/>
  <c r="R612"/>
  <c r="T613"/>
  <c r="R613"/>
  <c r="T614"/>
  <c r="R614"/>
  <c r="T615"/>
  <c r="R615"/>
  <c r="T616"/>
  <c r="R616"/>
  <c r="T617"/>
  <c r="R617"/>
  <c r="T618"/>
  <c r="R618"/>
  <c r="T619"/>
  <c r="R619"/>
  <c r="T620"/>
  <c r="R620"/>
  <c r="T621"/>
  <c r="R621"/>
  <c r="T622"/>
  <c r="R622"/>
  <c r="T623"/>
  <c r="R623"/>
  <c r="T624"/>
  <c r="R624"/>
  <c r="T625"/>
  <c r="R625"/>
  <c r="T626"/>
  <c r="R626"/>
  <c r="T627"/>
  <c r="R627"/>
  <c r="T628"/>
  <c r="R628"/>
  <c r="T629"/>
  <c r="R629"/>
  <c r="T630"/>
  <c r="R630"/>
  <c r="T631"/>
  <c r="R631"/>
  <c r="T632"/>
  <c r="R632"/>
  <c r="T633"/>
  <c r="R633"/>
  <c r="T634"/>
  <c r="R634"/>
  <c r="T635"/>
  <c r="R635"/>
  <c r="T636"/>
  <c r="R636"/>
  <c r="T637"/>
  <c r="R637"/>
  <c r="T638"/>
  <c r="R638"/>
  <c r="T639"/>
  <c r="R639"/>
  <c r="T640"/>
  <c r="R640"/>
  <c r="T641"/>
  <c r="R641"/>
  <c r="T642"/>
  <c r="R642"/>
  <c r="T643"/>
  <c r="R643"/>
  <c r="T644"/>
  <c r="R644"/>
  <c r="T645"/>
  <c r="R645"/>
  <c r="T646"/>
  <c r="R646"/>
  <c r="T647"/>
  <c r="R647"/>
  <c r="T648"/>
  <c r="R648"/>
  <c r="T649"/>
  <c r="R649"/>
  <c r="T650"/>
  <c r="R650"/>
  <c r="T651"/>
  <c r="R651"/>
  <c r="T652"/>
  <c r="R652"/>
  <c r="T653"/>
  <c r="R653"/>
  <c r="T654"/>
  <c r="R654"/>
  <c r="T655"/>
  <c r="R655"/>
  <c r="T656"/>
  <c r="R656"/>
  <c r="T657"/>
  <c r="R657"/>
  <c r="T658"/>
  <c r="R658"/>
  <c r="T659"/>
  <c r="R659"/>
  <c r="T660"/>
  <c r="R660"/>
  <c r="T661"/>
  <c r="R661"/>
  <c r="T662"/>
  <c r="R662"/>
  <c r="T663"/>
  <c r="R663"/>
  <c r="T664"/>
  <c r="R664"/>
  <c r="T665"/>
  <c r="R665"/>
  <c r="T666"/>
  <c r="R666"/>
  <c r="T667"/>
  <c r="R667"/>
  <c r="T668"/>
  <c r="R668"/>
  <c r="T669"/>
  <c r="R669"/>
  <c r="T670"/>
  <c r="R670"/>
  <c r="T671"/>
  <c r="R671"/>
  <c r="T672"/>
  <c r="R672"/>
  <c r="T673"/>
  <c r="R673"/>
  <c r="T674"/>
  <c r="R674"/>
  <c r="T675"/>
  <c r="R675"/>
  <c r="T676"/>
  <c r="R676"/>
  <c r="T677"/>
  <c r="R677"/>
  <c r="T678"/>
  <c r="R678"/>
  <c r="T679"/>
  <c r="R679"/>
  <c r="T680"/>
  <c r="R680"/>
  <c r="T681"/>
  <c r="R681"/>
  <c r="T682"/>
  <c r="R682"/>
  <c r="T683"/>
  <c r="R683"/>
  <c r="T684"/>
  <c r="R684"/>
  <c r="T685"/>
  <c r="R685"/>
  <c r="T686"/>
  <c r="R686"/>
  <c r="T687"/>
  <c r="R687"/>
  <c r="T688"/>
  <c r="R688"/>
  <c r="T689"/>
  <c r="R689"/>
  <c r="T690"/>
  <c r="R690"/>
  <c r="T691"/>
  <c r="R691"/>
  <c r="T692"/>
  <c r="R692"/>
  <c r="T693"/>
  <c r="R693"/>
  <c r="T694"/>
  <c r="R694"/>
  <c r="T695"/>
  <c r="R695"/>
  <c r="T696"/>
  <c r="R696"/>
  <c r="T697"/>
  <c r="R697"/>
  <c r="T698"/>
  <c r="R698"/>
  <c r="T699"/>
  <c r="R699"/>
  <c r="T700"/>
  <c r="R700"/>
  <c r="T701"/>
  <c r="R701"/>
  <c r="T702"/>
  <c r="R702"/>
  <c r="T703"/>
  <c r="R703"/>
  <c r="T704"/>
  <c r="R704"/>
  <c r="T705"/>
  <c r="R705"/>
  <c r="T706"/>
  <c r="R706"/>
  <c r="T707"/>
  <c r="R707"/>
  <c r="T708"/>
  <c r="R708"/>
  <c r="T709"/>
  <c r="R709"/>
  <c r="T710"/>
  <c r="R710"/>
  <c r="T711"/>
  <c r="R711"/>
  <c r="T712"/>
  <c r="R712"/>
  <c r="T713"/>
  <c r="R713"/>
  <c r="T714"/>
  <c r="R714"/>
  <c r="T715"/>
  <c r="R715"/>
  <c r="T716"/>
  <c r="R716"/>
  <c r="T717"/>
  <c r="R717"/>
  <c r="T718"/>
  <c r="R718"/>
  <c r="T719"/>
  <c r="R719"/>
  <c r="T720"/>
  <c r="R720"/>
  <c r="T721"/>
  <c r="R721"/>
  <c r="T722"/>
  <c r="R722"/>
  <c r="T723"/>
  <c r="R723"/>
  <c r="T724"/>
  <c r="R724"/>
  <c r="T725"/>
  <c r="R725"/>
  <c r="T726"/>
  <c r="R726"/>
  <c r="T727"/>
  <c r="R727"/>
  <c r="T728"/>
  <c r="R728"/>
  <c r="T729"/>
  <c r="R729"/>
  <c r="T730"/>
  <c r="R730"/>
  <c r="T731"/>
  <c r="R731"/>
  <c r="T732"/>
  <c r="R732"/>
  <c r="T733"/>
  <c r="R733"/>
  <c r="T734"/>
  <c r="R734"/>
  <c r="T735"/>
  <c r="R735"/>
  <c r="T736"/>
  <c r="R736"/>
  <c r="T737"/>
  <c r="R737"/>
  <c r="T738"/>
  <c r="R738"/>
  <c r="T739"/>
  <c r="R739"/>
  <c r="T740"/>
  <c r="R740"/>
  <c r="T741"/>
  <c r="R741"/>
  <c r="T742"/>
  <c r="R742"/>
  <c r="T743"/>
  <c r="R743"/>
  <c r="T744"/>
  <c r="R744"/>
  <c r="T745"/>
  <c r="R745"/>
  <c r="T746"/>
  <c r="R746"/>
  <c r="T747"/>
  <c r="R747"/>
  <c r="T748"/>
  <c r="R748"/>
  <c r="T749"/>
  <c r="R749"/>
  <c r="T750"/>
  <c r="R750"/>
  <c r="T751"/>
  <c r="R751"/>
  <c r="T752"/>
  <c r="R752"/>
  <c r="T753"/>
  <c r="R753"/>
  <c r="T754"/>
  <c r="R754"/>
  <c r="T755"/>
  <c r="R755"/>
  <c r="T756"/>
  <c r="R756"/>
  <c r="T757"/>
  <c r="R757"/>
  <c r="T758"/>
  <c r="R758"/>
  <c r="T759"/>
  <c r="R759"/>
  <c r="T760"/>
  <c r="R760"/>
  <c r="T761"/>
  <c r="R761"/>
  <c r="T762"/>
  <c r="R762"/>
  <c r="T763"/>
  <c r="R763"/>
  <c r="T764"/>
  <c r="R764"/>
  <c r="T765"/>
  <c r="R765"/>
  <c r="T766"/>
  <c r="R766"/>
  <c r="T767"/>
  <c r="R767"/>
  <c r="T768"/>
  <c r="R768"/>
  <c r="T769"/>
  <c r="R769"/>
  <c r="T770"/>
  <c r="R770"/>
  <c r="T771"/>
  <c r="R771"/>
  <c r="T772"/>
  <c r="R772"/>
  <c r="T773"/>
  <c r="R773"/>
  <c r="T774"/>
  <c r="R774"/>
  <c r="T775"/>
  <c r="R775"/>
  <c r="T776"/>
  <c r="R776"/>
  <c r="T777"/>
  <c r="R777"/>
  <c r="T778"/>
  <c r="R778"/>
  <c r="T779"/>
  <c r="R779"/>
  <c r="T780"/>
  <c r="R780"/>
  <c r="T781"/>
  <c r="R781"/>
  <c r="T782"/>
  <c r="R782"/>
  <c r="T783"/>
  <c r="R783"/>
  <c r="T784"/>
  <c r="R784"/>
  <c r="T785"/>
  <c r="R785"/>
  <c r="T786"/>
  <c r="R786"/>
  <c r="T787"/>
  <c r="R787"/>
  <c r="T788"/>
  <c r="R788"/>
  <c r="T789"/>
  <c r="R789"/>
  <c r="T790"/>
  <c r="R790"/>
  <c r="T791"/>
  <c r="R791"/>
  <c r="T792"/>
  <c r="R792"/>
  <c r="T793"/>
  <c r="R793"/>
  <c r="T794"/>
  <c r="R794"/>
  <c r="T795"/>
  <c r="R795"/>
  <c r="T796"/>
  <c r="R796"/>
  <c r="T797"/>
  <c r="R797"/>
  <c r="T798"/>
  <c r="R798"/>
  <c r="T799"/>
  <c r="R799"/>
  <c r="T800"/>
  <c r="R800"/>
  <c r="T801"/>
  <c r="R801"/>
  <c r="T802"/>
  <c r="R802"/>
  <c r="T803"/>
  <c r="R803"/>
  <c r="T804"/>
  <c r="R804"/>
  <c r="T805"/>
  <c r="R805"/>
  <c r="T806"/>
  <c r="R806"/>
  <c r="T807"/>
  <c r="R807"/>
  <c r="T808"/>
  <c r="R808"/>
  <c r="T809"/>
  <c r="R809"/>
  <c r="T810"/>
  <c r="R810"/>
  <c r="T811"/>
  <c r="R811"/>
  <c r="T812"/>
  <c r="R812"/>
  <c r="T813"/>
  <c r="R813"/>
  <c r="T814"/>
  <c r="R814"/>
  <c r="T815"/>
  <c r="R815"/>
  <c r="T816"/>
  <c r="R816"/>
  <c r="T817"/>
  <c r="R817"/>
  <c r="T818"/>
  <c r="R818"/>
  <c r="T819"/>
  <c r="R819"/>
  <c r="T820"/>
  <c r="R820"/>
  <c r="T821"/>
  <c r="R821"/>
  <c r="T822"/>
  <c r="R822"/>
  <c r="T823"/>
  <c r="R823"/>
  <c r="T824"/>
  <c r="R824"/>
  <c r="T825"/>
  <c r="R825"/>
  <c r="T826"/>
  <c r="R826"/>
  <c r="T827"/>
  <c r="R827"/>
  <c r="T828"/>
  <c r="R828"/>
  <c r="T829"/>
  <c r="R829"/>
  <c r="T830"/>
  <c r="R830"/>
  <c r="T831"/>
  <c r="R831"/>
  <c r="T832"/>
  <c r="R832"/>
  <c r="T833"/>
  <c r="R833"/>
  <c r="T834"/>
  <c r="R834"/>
  <c r="T835"/>
  <c r="R835"/>
  <c r="T836"/>
  <c r="R836"/>
  <c r="T837"/>
  <c r="R837"/>
  <c r="T838"/>
  <c r="R838"/>
  <c r="T839"/>
  <c r="R839"/>
  <c r="T840"/>
  <c r="R840"/>
  <c r="T841"/>
  <c r="R841"/>
  <c r="T842"/>
  <c r="R842"/>
  <c r="T843"/>
  <c r="R843"/>
  <c r="T844"/>
  <c r="R844"/>
  <c r="T845"/>
  <c r="R845"/>
  <c r="T846"/>
  <c r="R846"/>
  <c r="T847"/>
  <c r="R847"/>
  <c r="T848"/>
  <c r="R848"/>
  <c r="T849"/>
  <c r="R849"/>
  <c r="T850"/>
  <c r="R850"/>
  <c r="T851"/>
  <c r="R851"/>
  <c r="T852"/>
  <c r="R852"/>
  <c r="T853"/>
  <c r="R853"/>
  <c r="T854"/>
  <c r="R854"/>
  <c r="T855"/>
  <c r="R855"/>
  <c r="T856"/>
  <c r="R856"/>
  <c r="T857"/>
  <c r="R857"/>
  <c r="T858"/>
  <c r="R858"/>
  <c r="T859"/>
  <c r="R859"/>
  <c r="T860"/>
  <c r="R860"/>
  <c r="T861"/>
  <c r="R861"/>
  <c r="T862"/>
  <c r="R862"/>
  <c r="T863"/>
  <c r="R863"/>
  <c r="T864"/>
  <c r="R864"/>
  <c r="T865"/>
  <c r="R865"/>
  <c r="T866"/>
  <c r="R866"/>
  <c r="T867"/>
  <c r="R867"/>
  <c r="T868"/>
  <c r="R868"/>
  <c r="T869"/>
  <c r="R869"/>
  <c r="T870"/>
  <c r="R870"/>
  <c r="T871"/>
  <c r="R871"/>
  <c r="T872"/>
  <c r="R872"/>
  <c r="T873"/>
  <c r="R873"/>
  <c r="T874"/>
  <c r="R874"/>
  <c r="T875"/>
  <c r="R875"/>
  <c r="T876"/>
  <c r="R876"/>
  <c r="T877"/>
  <c r="R877"/>
  <c r="T878"/>
  <c r="R878"/>
  <c r="T879"/>
  <c r="R879"/>
  <c r="T880"/>
  <c r="R880"/>
  <c r="T881"/>
  <c r="R881"/>
  <c r="T882"/>
  <c r="R882"/>
  <c r="T883"/>
  <c r="R883"/>
  <c r="T884"/>
  <c r="R884"/>
  <c r="T885"/>
  <c r="R885"/>
  <c r="T886"/>
  <c r="R886"/>
  <c r="T887"/>
  <c r="R887"/>
  <c r="T888"/>
  <c r="R888"/>
  <c r="T889"/>
  <c r="R889"/>
  <c r="T890"/>
  <c r="R890"/>
  <c r="T891"/>
  <c r="R891"/>
  <c r="T892"/>
  <c r="R892"/>
  <c r="T893"/>
  <c r="R893"/>
  <c r="T894"/>
  <c r="R894"/>
  <c r="T895"/>
  <c r="R895"/>
  <c r="T896"/>
  <c r="R896"/>
  <c r="T897"/>
  <c r="R897"/>
  <c r="T898"/>
  <c r="R898"/>
  <c r="T899"/>
  <c r="R899"/>
  <c r="T900"/>
  <c r="R900"/>
  <c r="T901"/>
  <c r="R901"/>
  <c r="T902"/>
  <c r="R902"/>
  <c r="T903"/>
  <c r="R903"/>
  <c r="T904"/>
  <c r="R904"/>
  <c r="T905"/>
  <c r="R905"/>
  <c r="T906"/>
  <c r="R906"/>
  <c r="T907"/>
  <c r="R907"/>
  <c r="T908"/>
  <c r="R908"/>
  <c r="T909"/>
  <c r="R909"/>
  <c r="T910"/>
  <c r="R910"/>
  <c r="T911"/>
  <c r="R911"/>
  <c r="T912"/>
  <c r="R912"/>
  <c r="T913"/>
  <c r="R913"/>
  <c r="T914"/>
  <c r="R914"/>
  <c r="T915"/>
  <c r="R915"/>
  <c r="T916"/>
  <c r="R916"/>
  <c r="T917"/>
  <c r="R917"/>
  <c r="T918"/>
  <c r="R918"/>
  <c r="T919"/>
  <c r="R919"/>
  <c r="T920"/>
  <c r="R920"/>
  <c r="T921"/>
  <c r="R921"/>
  <c r="T922"/>
  <c r="R922"/>
  <c r="T923"/>
  <c r="R923"/>
  <c r="T924"/>
  <c r="R924"/>
  <c r="T925"/>
  <c r="R925"/>
  <c r="T926"/>
  <c r="R926"/>
  <c r="T927"/>
  <c r="R927"/>
  <c r="T928"/>
  <c r="R928"/>
  <c r="T929"/>
  <c r="R929"/>
  <c r="T930"/>
  <c r="R930"/>
  <c r="T931"/>
  <c r="R931"/>
  <c r="T932"/>
  <c r="R932"/>
  <c r="T933"/>
  <c r="R933"/>
  <c r="T934"/>
  <c r="R934"/>
  <c r="T935"/>
  <c r="R935"/>
  <c r="T936"/>
  <c r="R936"/>
  <c r="T937"/>
  <c r="R937"/>
  <c r="T938"/>
  <c r="R938"/>
  <c r="T939"/>
  <c r="R939"/>
  <c r="T940"/>
  <c r="R940"/>
  <c r="T941"/>
  <c r="R941"/>
  <c r="T942"/>
  <c r="R942"/>
  <c r="T943"/>
  <c r="R943"/>
  <c r="T944"/>
  <c r="R944"/>
  <c r="T945"/>
  <c r="R945"/>
  <c r="T946"/>
  <c r="R946"/>
  <c r="T947"/>
  <c r="R947"/>
  <c r="T948"/>
  <c r="R948"/>
  <c r="T949"/>
  <c r="R949"/>
  <c r="T950"/>
  <c r="R950"/>
  <c r="T951"/>
  <c r="R951"/>
  <c r="T952"/>
  <c r="R952"/>
  <c r="T953"/>
  <c r="R953"/>
  <c r="T954"/>
  <c r="R954"/>
  <c r="T955"/>
  <c r="R955"/>
  <c r="T956"/>
  <c r="R956"/>
  <c r="T957"/>
  <c r="R957"/>
  <c r="T958"/>
  <c r="R958"/>
  <c r="T959"/>
  <c r="R959"/>
  <c r="T960"/>
  <c r="R960"/>
  <c r="T961"/>
  <c r="R961"/>
  <c r="T962"/>
  <c r="R962"/>
  <c r="T963"/>
  <c r="R963"/>
  <c r="T964"/>
  <c r="R964"/>
  <c r="T965"/>
  <c r="R965"/>
  <c r="T966"/>
  <c r="R966"/>
  <c r="T967"/>
  <c r="R967"/>
  <c r="T968"/>
  <c r="R968"/>
  <c r="T969"/>
  <c r="R969"/>
  <c r="T970"/>
  <c r="R970"/>
  <c r="T971"/>
  <c r="R971"/>
  <c r="T972"/>
  <c r="R972"/>
  <c r="T973"/>
  <c r="R973"/>
  <c r="T974"/>
  <c r="R974"/>
  <c r="T975"/>
  <c r="R975"/>
  <c r="T976"/>
  <c r="R976"/>
  <c r="T977"/>
  <c r="R977"/>
  <c r="T978"/>
  <c r="R978"/>
  <c r="T979"/>
  <c r="R979"/>
  <c r="T980"/>
  <c r="R980"/>
  <c r="T981"/>
  <c r="R981"/>
  <c r="T982"/>
  <c r="R982"/>
  <c r="T983"/>
  <c r="R983"/>
  <c r="T984"/>
  <c r="R984"/>
  <c r="T985"/>
  <c r="R985"/>
  <c r="T986"/>
  <c r="R986"/>
  <c r="T987"/>
  <c r="R987"/>
  <c r="T988"/>
  <c r="R988"/>
  <c r="T989"/>
  <c r="R989"/>
  <c r="T990"/>
  <c r="R990"/>
  <c r="T991"/>
  <c r="R991"/>
  <c r="T992"/>
  <c r="R992"/>
  <c r="T993"/>
  <c r="R993"/>
  <c r="T994"/>
  <c r="R994"/>
  <c r="T995"/>
  <c r="R995"/>
  <c r="T996"/>
  <c r="R996"/>
  <c r="T997"/>
  <c r="R997"/>
  <c r="T998"/>
  <c r="R998"/>
  <c r="T999"/>
  <c r="R999"/>
  <c r="T1000"/>
  <c r="R1000"/>
  <c r="T1001"/>
  <c r="R1001"/>
  <c r="T1002"/>
  <c r="R1002"/>
  <c r="T1003"/>
  <c r="R1003"/>
  <c r="T1004"/>
  <c r="R1004"/>
  <c r="T5"/>
  <c r="R5"/>
  <c r="U18"/>
  <c r="U20"/>
  <c r="U22"/>
  <c r="U24"/>
  <c r="U26"/>
  <c r="U28"/>
  <c r="U30"/>
  <c r="U32"/>
  <c r="U34"/>
  <c r="U36"/>
  <c r="U38"/>
  <c r="U40"/>
  <c r="U42"/>
  <c r="U44"/>
  <c r="U46"/>
  <c r="U48"/>
  <c r="U50"/>
  <c r="U52"/>
  <c r="U54"/>
  <c r="U56"/>
  <c r="U58"/>
  <c r="U60"/>
  <c r="U62"/>
  <c r="U64"/>
  <c r="U66"/>
  <c r="U68"/>
  <c r="U70"/>
  <c r="U72"/>
  <c r="U74"/>
  <c r="U76"/>
  <c r="U78"/>
  <c r="U80"/>
  <c r="U17"/>
  <c r="U19"/>
  <c r="U21"/>
  <c r="U23"/>
  <c r="U25"/>
  <c r="U27"/>
  <c r="U29"/>
  <c r="U31"/>
  <c r="U33"/>
  <c r="U35"/>
  <c r="U37"/>
  <c r="U39"/>
  <c r="U41"/>
  <c r="U43"/>
  <c r="U45"/>
  <c r="U47"/>
  <c r="U49"/>
  <c r="U51"/>
  <c r="U53"/>
  <c r="U55"/>
  <c r="U57"/>
  <c r="U59"/>
  <c r="U61"/>
  <c r="U63"/>
  <c r="U65"/>
  <c r="U67"/>
  <c r="U69"/>
  <c r="U71"/>
  <c r="U73"/>
  <c r="U75"/>
  <c r="U77"/>
  <c r="U79"/>
  <c r="U82"/>
  <c r="U84"/>
  <c r="U86"/>
  <c r="U88"/>
  <c r="U90"/>
  <c r="U92"/>
  <c r="U94"/>
  <c r="U96"/>
  <c r="U98"/>
  <c r="U100"/>
  <c r="U102"/>
  <c r="U104"/>
  <c r="U106"/>
  <c r="U108"/>
  <c r="U110"/>
  <c r="U112"/>
  <c r="U114"/>
  <c r="U116"/>
  <c r="U118"/>
  <c r="U120"/>
  <c r="U122"/>
  <c r="U124"/>
  <c r="U126"/>
  <c r="U128"/>
  <c r="U130"/>
  <c r="U132"/>
  <c r="U134"/>
  <c r="U136"/>
  <c r="U138"/>
  <c r="U140"/>
  <c r="U142"/>
  <c r="U144"/>
  <c r="U146"/>
  <c r="U148"/>
  <c r="U150"/>
  <c r="U152"/>
  <c r="U154"/>
  <c r="U156"/>
  <c r="U158"/>
  <c r="U160"/>
  <c r="U162"/>
  <c r="U164"/>
  <c r="U166"/>
  <c r="U168"/>
  <c r="U170"/>
  <c r="U172"/>
  <c r="U174"/>
  <c r="U176"/>
  <c r="U178"/>
  <c r="U180"/>
  <c r="U182"/>
  <c r="U184"/>
  <c r="U186"/>
  <c r="U188"/>
  <c r="U190"/>
  <c r="U192"/>
  <c r="U194"/>
  <c r="U196"/>
  <c r="U198"/>
  <c r="U200"/>
  <c r="U202"/>
  <c r="U204"/>
  <c r="U206"/>
  <c r="U208"/>
  <c r="U210"/>
  <c r="U212"/>
  <c r="U214"/>
  <c r="U216"/>
  <c r="U218"/>
  <c r="U220"/>
  <c r="U222"/>
  <c r="U224"/>
  <c r="U226"/>
  <c r="U228"/>
  <c r="U230"/>
  <c r="U232"/>
  <c r="U234"/>
  <c r="U236"/>
  <c r="U238"/>
  <c r="U240"/>
  <c r="U242"/>
  <c r="U244"/>
  <c r="U246"/>
  <c r="U248"/>
  <c r="U250"/>
  <c r="U252"/>
  <c r="U254"/>
  <c r="U256"/>
  <c r="U258"/>
  <c r="U260"/>
  <c r="U262"/>
  <c r="U264"/>
  <c r="U266"/>
  <c r="U268"/>
  <c r="U270"/>
  <c r="U272"/>
  <c r="U274"/>
  <c r="U276"/>
  <c r="U278"/>
  <c r="U280"/>
  <c r="U282"/>
  <c r="U284"/>
  <c r="U286"/>
  <c r="U288"/>
  <c r="U290"/>
  <c r="U292"/>
  <c r="U294"/>
  <c r="U296"/>
  <c r="U298"/>
  <c r="U300"/>
  <c r="U302"/>
  <c r="U304"/>
  <c r="U306"/>
  <c r="U308"/>
  <c r="U310"/>
  <c r="U312"/>
  <c r="U314"/>
  <c r="U316"/>
  <c r="U318"/>
  <c r="U320"/>
  <c r="U322"/>
  <c r="U324"/>
  <c r="U326"/>
  <c r="U328"/>
  <c r="U330"/>
  <c r="U332"/>
  <c r="U334"/>
  <c r="U336"/>
  <c r="U338"/>
  <c r="U340"/>
  <c r="U342"/>
  <c r="U344"/>
  <c r="U346"/>
  <c r="U348"/>
  <c r="U350"/>
  <c r="U352"/>
  <c r="U354"/>
  <c r="U356"/>
  <c r="U358"/>
  <c r="U360"/>
  <c r="U362"/>
  <c r="U364"/>
  <c r="U366"/>
  <c r="U368"/>
  <c r="U370"/>
  <c r="U372"/>
  <c r="U374"/>
  <c r="U376"/>
  <c r="U378"/>
  <c r="U380"/>
  <c r="U382"/>
  <c r="U384"/>
  <c r="U386"/>
  <c r="U388"/>
  <c r="U390"/>
  <c r="U392"/>
  <c r="U394"/>
  <c r="U396"/>
  <c r="U398"/>
  <c r="U400"/>
  <c r="U402"/>
  <c r="U404"/>
  <c r="U406"/>
  <c r="U408"/>
  <c r="U410"/>
  <c r="U412"/>
  <c r="U414"/>
  <c r="U416"/>
  <c r="U418"/>
  <c r="U420"/>
  <c r="U422"/>
  <c r="U424"/>
  <c r="U426"/>
  <c r="U428"/>
  <c r="U430"/>
  <c r="U432"/>
  <c r="U434"/>
  <c r="U436"/>
  <c r="U438"/>
  <c r="U440"/>
  <c r="U442"/>
  <c r="U444"/>
  <c r="U446"/>
  <c r="U448"/>
  <c r="U450"/>
  <c r="U452"/>
  <c r="U454"/>
  <c r="U456"/>
  <c r="U458"/>
  <c r="U460"/>
  <c r="U462"/>
  <c r="U464"/>
  <c r="U466"/>
  <c r="U468"/>
  <c r="U470"/>
  <c r="U472"/>
  <c r="U474"/>
  <c r="U476"/>
  <c r="U478"/>
  <c r="U480"/>
  <c r="U482"/>
  <c r="U484"/>
  <c r="U486"/>
  <c r="U488"/>
  <c r="U490"/>
  <c r="U492"/>
  <c r="U494"/>
  <c r="U496"/>
  <c r="U498"/>
  <c r="U500"/>
  <c r="U502"/>
  <c r="U504"/>
  <c r="U506"/>
  <c r="U508"/>
  <c r="U510"/>
  <c r="U512"/>
  <c r="U514"/>
  <c r="U516"/>
  <c r="U518"/>
  <c r="U520"/>
  <c r="U522"/>
  <c r="U524"/>
  <c r="U526"/>
  <c r="U528"/>
  <c r="U530"/>
  <c r="U532"/>
  <c r="U534"/>
  <c r="U536"/>
  <c r="U538"/>
  <c r="U540"/>
  <c r="U542"/>
  <c r="U544"/>
  <c r="U546"/>
  <c r="U548"/>
  <c r="U550"/>
  <c r="U552"/>
  <c r="U554"/>
  <c r="U556"/>
  <c r="U558"/>
  <c r="U560"/>
  <c r="U562"/>
  <c r="U564"/>
  <c r="U566"/>
  <c r="U568"/>
  <c r="U570"/>
  <c r="U572"/>
  <c r="U574"/>
  <c r="U576"/>
  <c r="U578"/>
  <c r="U580"/>
  <c r="U582"/>
  <c r="U584"/>
  <c r="U586"/>
  <c r="U588"/>
  <c r="U590"/>
  <c r="U592"/>
  <c r="U594"/>
  <c r="U596"/>
  <c r="U598"/>
  <c r="U600"/>
  <c r="U602"/>
  <c r="U604"/>
  <c r="U606"/>
  <c r="U608"/>
  <c r="U610"/>
  <c r="U612"/>
  <c r="U614"/>
  <c r="U616"/>
  <c r="U618"/>
  <c r="U620"/>
  <c r="U622"/>
  <c r="U624"/>
  <c r="U626"/>
  <c r="U628"/>
  <c r="U630"/>
  <c r="U632"/>
  <c r="U634"/>
  <c r="U636"/>
  <c r="U638"/>
  <c r="U640"/>
  <c r="U642"/>
  <c r="U644"/>
  <c r="U646"/>
  <c r="U648"/>
  <c r="U650"/>
  <c r="U652"/>
  <c r="U654"/>
  <c r="U656"/>
  <c r="U658"/>
  <c r="U660"/>
  <c r="U662"/>
  <c r="U664"/>
  <c r="U666"/>
  <c r="U668"/>
  <c r="U670"/>
  <c r="U672"/>
  <c r="U674"/>
  <c r="U676"/>
  <c r="U678"/>
  <c r="U680"/>
  <c r="U682"/>
  <c r="U684"/>
  <c r="U686"/>
  <c r="U688"/>
  <c r="U690"/>
  <c r="U692"/>
  <c r="U694"/>
  <c r="U696"/>
  <c r="U698"/>
  <c r="U700"/>
  <c r="U702"/>
  <c r="U704"/>
  <c r="U706"/>
  <c r="U708"/>
  <c r="U710"/>
  <c r="U712"/>
  <c r="U714"/>
  <c r="U716"/>
  <c r="U718"/>
  <c r="U720"/>
  <c r="U722"/>
  <c r="U724"/>
  <c r="U726"/>
  <c r="U728"/>
  <c r="U730"/>
  <c r="U732"/>
  <c r="U734"/>
  <c r="U736"/>
  <c r="U738"/>
  <c r="U740"/>
  <c r="U742"/>
  <c r="U744"/>
  <c r="U746"/>
  <c r="U748"/>
  <c r="U750"/>
  <c r="U752"/>
  <c r="U754"/>
  <c r="U756"/>
  <c r="U758"/>
  <c r="U760"/>
  <c r="U762"/>
  <c r="U764"/>
  <c r="U766"/>
  <c r="U768"/>
  <c r="U770"/>
  <c r="U772"/>
  <c r="U774"/>
  <c r="U776"/>
  <c r="U778"/>
  <c r="U780"/>
  <c r="U782"/>
  <c r="U784"/>
  <c r="U786"/>
  <c r="U788"/>
  <c r="U790"/>
  <c r="U792"/>
  <c r="U794"/>
  <c r="U796"/>
  <c r="U798"/>
  <c r="U800"/>
  <c r="U802"/>
  <c r="U804"/>
  <c r="U806"/>
  <c r="U808"/>
  <c r="U810"/>
  <c r="U812"/>
  <c r="U814"/>
  <c r="U816"/>
  <c r="U818"/>
  <c r="U820"/>
  <c r="U822"/>
  <c r="U824"/>
  <c r="U826"/>
  <c r="U828"/>
  <c r="U830"/>
  <c r="U832"/>
  <c r="U834"/>
  <c r="U836"/>
  <c r="U838"/>
  <c r="U840"/>
  <c r="U842"/>
  <c r="U844"/>
  <c r="U846"/>
  <c r="U848"/>
  <c r="U850"/>
  <c r="U852"/>
  <c r="U854"/>
  <c r="U856"/>
  <c r="U858"/>
  <c r="U860"/>
  <c r="U862"/>
  <c r="U864"/>
  <c r="U866"/>
  <c r="U868"/>
  <c r="U870"/>
  <c r="U872"/>
  <c r="U874"/>
  <c r="U876"/>
  <c r="U878"/>
  <c r="U880"/>
  <c r="U882"/>
  <c r="U884"/>
  <c r="U886"/>
  <c r="U888"/>
  <c r="U890"/>
  <c r="U892"/>
  <c r="U894"/>
  <c r="U896"/>
  <c r="U898"/>
  <c r="U900"/>
  <c r="U902"/>
  <c r="U904"/>
  <c r="U906"/>
  <c r="U908"/>
  <c r="U910"/>
  <c r="U912"/>
  <c r="U914"/>
  <c r="U916"/>
  <c r="U918"/>
  <c r="U920"/>
  <c r="U922"/>
  <c r="U924"/>
  <c r="U926"/>
  <c r="U928"/>
  <c r="U930"/>
  <c r="U932"/>
  <c r="U934"/>
  <c r="U936"/>
  <c r="U938"/>
  <c r="U940"/>
  <c r="U942"/>
  <c r="U944"/>
  <c r="U946"/>
  <c r="U948"/>
  <c r="U950"/>
  <c r="U952"/>
  <c r="U954"/>
  <c r="U956"/>
  <c r="U958"/>
  <c r="U960"/>
  <c r="U962"/>
  <c r="U964"/>
  <c r="U966"/>
  <c r="U968"/>
  <c r="U970"/>
  <c r="U972"/>
  <c r="U974"/>
  <c r="U976"/>
  <c r="U978"/>
  <c r="U980"/>
  <c r="U982"/>
  <c r="U984"/>
  <c r="U986"/>
  <c r="U988"/>
  <c r="U990"/>
  <c r="U992"/>
  <c r="U994"/>
  <c r="U996"/>
  <c r="U998"/>
  <c r="U1000"/>
  <c r="U1002"/>
  <c r="U81"/>
  <c r="U83"/>
  <c r="U85"/>
  <c r="U87"/>
  <c r="U89"/>
  <c r="U91"/>
  <c r="U93"/>
  <c r="U95"/>
  <c r="U97"/>
  <c r="U99"/>
  <c r="U101"/>
  <c r="U103"/>
  <c r="U105"/>
  <c r="U107"/>
  <c r="U109"/>
  <c r="U111"/>
  <c r="U113"/>
  <c r="U115"/>
  <c r="U117"/>
  <c r="U119"/>
  <c r="U121"/>
  <c r="U123"/>
  <c r="U125"/>
  <c r="U127"/>
  <c r="U129"/>
  <c r="U131"/>
  <c r="U133"/>
  <c r="U135"/>
  <c r="U137"/>
  <c r="U139"/>
  <c r="U141"/>
  <c r="U143"/>
  <c r="U145"/>
  <c r="U147"/>
  <c r="U149"/>
  <c r="U151"/>
  <c r="U153"/>
  <c r="U155"/>
  <c r="U157"/>
  <c r="U159"/>
  <c r="U161"/>
  <c r="U163"/>
  <c r="U165"/>
  <c r="U167"/>
  <c r="U169"/>
  <c r="U171"/>
  <c r="U173"/>
  <c r="U175"/>
  <c r="U177"/>
  <c r="U179"/>
  <c r="U181"/>
  <c r="U183"/>
  <c r="U185"/>
  <c r="U187"/>
  <c r="U189"/>
  <c r="U191"/>
  <c r="U193"/>
  <c r="U195"/>
  <c r="U197"/>
  <c r="U199"/>
  <c r="U201"/>
  <c r="U203"/>
  <c r="U205"/>
  <c r="U207"/>
  <c r="U209"/>
  <c r="U211"/>
  <c r="U213"/>
  <c r="U215"/>
  <c r="U217"/>
  <c r="U219"/>
  <c r="U221"/>
  <c r="U223"/>
  <c r="U225"/>
  <c r="U227"/>
  <c r="U229"/>
  <c r="U231"/>
  <c r="U233"/>
  <c r="U235"/>
  <c r="U237"/>
  <c r="U239"/>
  <c r="U241"/>
  <c r="U243"/>
  <c r="U245"/>
  <c r="U247"/>
  <c r="U249"/>
  <c r="U251"/>
  <c r="U253"/>
  <c r="U255"/>
  <c r="U257"/>
  <c r="U259"/>
  <c r="U261"/>
  <c r="U263"/>
  <c r="U265"/>
  <c r="U267"/>
  <c r="U269"/>
  <c r="U271"/>
  <c r="U273"/>
  <c r="U275"/>
  <c r="U277"/>
  <c r="U279"/>
  <c r="U281"/>
  <c r="U283"/>
  <c r="U285"/>
  <c r="U287"/>
  <c r="U289"/>
  <c r="U291"/>
  <c r="U293"/>
  <c r="U295"/>
  <c r="U297"/>
  <c r="U299"/>
  <c r="U301"/>
  <c r="U303"/>
  <c r="U305"/>
  <c r="U307"/>
  <c r="U309"/>
  <c r="U311"/>
  <c r="U313"/>
  <c r="U315"/>
  <c r="U317"/>
  <c r="U319"/>
  <c r="U321"/>
  <c r="U323"/>
  <c r="U325"/>
  <c r="U327"/>
  <c r="U329"/>
  <c r="U331"/>
  <c r="U333"/>
  <c r="U335"/>
  <c r="U337"/>
  <c r="U339"/>
  <c r="U341"/>
  <c r="U343"/>
  <c r="U345"/>
  <c r="U347"/>
  <c r="U349"/>
  <c r="U351"/>
  <c r="U353"/>
  <c r="U355"/>
  <c r="U357"/>
  <c r="U359"/>
  <c r="U361"/>
  <c r="U363"/>
  <c r="U365"/>
  <c r="U367"/>
  <c r="U369"/>
  <c r="U371"/>
  <c r="U373"/>
  <c r="U375"/>
  <c r="U377"/>
  <c r="U379"/>
  <c r="U381"/>
  <c r="U383"/>
  <c r="U385"/>
  <c r="U387"/>
  <c r="U389"/>
  <c r="U391"/>
  <c r="U393"/>
  <c r="U395"/>
  <c r="U397"/>
  <c r="U399"/>
  <c r="U401"/>
  <c r="U403"/>
  <c r="U405"/>
  <c r="U407"/>
  <c r="U409"/>
  <c r="U411"/>
  <c r="U413"/>
  <c r="U415"/>
  <c r="U417"/>
  <c r="U419"/>
  <c r="U421"/>
  <c r="U423"/>
  <c r="U425"/>
  <c r="U427"/>
  <c r="U429"/>
  <c r="U431"/>
  <c r="U433"/>
  <c r="U435"/>
  <c r="U437"/>
  <c r="U439"/>
  <c r="U441"/>
  <c r="U443"/>
  <c r="U445"/>
  <c r="U447"/>
  <c r="U449"/>
  <c r="U451"/>
  <c r="U453"/>
  <c r="U455"/>
  <c r="U457"/>
  <c r="U459"/>
  <c r="U461"/>
  <c r="U463"/>
  <c r="U465"/>
  <c r="U467"/>
  <c r="U469"/>
  <c r="U471"/>
  <c r="U473"/>
  <c r="U475"/>
  <c r="U477"/>
  <c r="U479"/>
  <c r="U481"/>
  <c r="U483"/>
  <c r="U485"/>
  <c r="U487"/>
  <c r="U489"/>
  <c r="U491"/>
  <c r="U493"/>
  <c r="U495"/>
  <c r="U497"/>
  <c r="U499"/>
  <c r="U501"/>
  <c r="U503"/>
  <c r="U505"/>
  <c r="U507"/>
  <c r="U509"/>
  <c r="U511"/>
  <c r="U513"/>
  <c r="U515"/>
  <c r="U517"/>
  <c r="U519"/>
  <c r="U521"/>
  <c r="U523"/>
  <c r="U525"/>
  <c r="U527"/>
  <c r="U529"/>
  <c r="U531"/>
  <c r="U533"/>
  <c r="U535"/>
  <c r="U537"/>
  <c r="U539"/>
  <c r="U541"/>
  <c r="U543"/>
  <c r="U545"/>
  <c r="U547"/>
  <c r="U549"/>
  <c r="U551"/>
  <c r="U553"/>
  <c r="U555"/>
  <c r="U557"/>
  <c r="U559"/>
  <c r="U561"/>
  <c r="U563"/>
  <c r="U565"/>
  <c r="U567"/>
  <c r="U569"/>
  <c r="U571"/>
  <c r="U573"/>
  <c r="U575"/>
  <c r="U577"/>
  <c r="U579"/>
  <c r="U581"/>
  <c r="U583"/>
  <c r="U585"/>
  <c r="U587"/>
  <c r="U589"/>
  <c r="U591"/>
  <c r="U593"/>
  <c r="U595"/>
  <c r="U597"/>
  <c r="U599"/>
  <c r="U601"/>
  <c r="U603"/>
  <c r="U605"/>
  <c r="U607"/>
  <c r="U609"/>
  <c r="U611"/>
  <c r="U613"/>
  <c r="U615"/>
  <c r="U617"/>
  <c r="U619"/>
  <c r="U621"/>
  <c r="U623"/>
  <c r="U625"/>
  <c r="U627"/>
  <c r="U629"/>
  <c r="U631"/>
  <c r="U633"/>
  <c r="U635"/>
  <c r="U637"/>
  <c r="U639"/>
  <c r="U641"/>
  <c r="U643"/>
  <c r="U645"/>
  <c r="U647"/>
  <c r="U649"/>
  <c r="U651"/>
  <c r="U653"/>
  <c r="U655"/>
  <c r="U657"/>
  <c r="U659"/>
  <c r="U661"/>
  <c r="U663"/>
  <c r="U665"/>
  <c r="U667"/>
  <c r="U669"/>
  <c r="U671"/>
  <c r="U673"/>
  <c r="U675"/>
  <c r="U677"/>
  <c r="U679"/>
  <c r="U681"/>
  <c r="U683"/>
  <c r="U685"/>
  <c r="U687"/>
  <c r="U689"/>
  <c r="U691"/>
  <c r="U693"/>
  <c r="U695"/>
  <c r="U697"/>
  <c r="U699"/>
  <c r="U701"/>
  <c r="U703"/>
  <c r="U705"/>
  <c r="U707"/>
  <c r="U709"/>
  <c r="U711"/>
  <c r="U713"/>
  <c r="U715"/>
  <c r="U717"/>
  <c r="U719"/>
  <c r="U721"/>
  <c r="U723"/>
  <c r="U725"/>
  <c r="U727"/>
  <c r="U729"/>
  <c r="U731"/>
  <c r="U733"/>
  <c r="U735"/>
  <c r="U737"/>
  <c r="U739"/>
  <c r="U741"/>
  <c r="U743"/>
  <c r="U745"/>
  <c r="U747"/>
  <c r="U749"/>
  <c r="U751"/>
  <c r="U753"/>
  <c r="U755"/>
  <c r="U757"/>
  <c r="U759"/>
  <c r="U761"/>
  <c r="U763"/>
  <c r="U765"/>
  <c r="U767"/>
  <c r="U769"/>
  <c r="U771"/>
  <c r="U773"/>
  <c r="U775"/>
  <c r="U777"/>
  <c r="U779"/>
  <c r="U781"/>
  <c r="U783"/>
  <c r="U785"/>
  <c r="U787"/>
  <c r="U789"/>
  <c r="U791"/>
  <c r="U793"/>
  <c r="U795"/>
  <c r="U797"/>
  <c r="U799"/>
  <c r="U801"/>
  <c r="U803"/>
  <c r="U805"/>
  <c r="U807"/>
  <c r="U809"/>
  <c r="U811"/>
  <c r="U813"/>
  <c r="U815"/>
  <c r="U817"/>
  <c r="U819"/>
  <c r="U821"/>
  <c r="U823"/>
  <c r="U825"/>
  <c r="U827"/>
  <c r="U829"/>
  <c r="U831"/>
  <c r="U833"/>
  <c r="U835"/>
  <c r="U837"/>
  <c r="U839"/>
  <c r="U841"/>
  <c r="U843"/>
  <c r="U845"/>
  <c r="U847"/>
  <c r="U849"/>
  <c r="U851"/>
  <c r="U853"/>
  <c r="U855"/>
  <c r="U857"/>
  <c r="U859"/>
  <c r="U861"/>
  <c r="U863"/>
  <c r="U865"/>
  <c r="U867"/>
  <c r="U869"/>
  <c r="U871"/>
  <c r="U873"/>
  <c r="U875"/>
  <c r="U877"/>
  <c r="U879"/>
  <c r="U881"/>
  <c r="U883"/>
  <c r="U885"/>
  <c r="U887"/>
  <c r="U889"/>
  <c r="U891"/>
  <c r="U893"/>
  <c r="U895"/>
  <c r="U897"/>
  <c r="U899"/>
  <c r="U901"/>
  <c r="U903"/>
  <c r="U905"/>
  <c r="U907"/>
  <c r="U909"/>
  <c r="U911"/>
  <c r="U913"/>
  <c r="U915"/>
  <c r="U917"/>
  <c r="U919"/>
  <c r="U921"/>
  <c r="U923"/>
  <c r="U925"/>
  <c r="U927"/>
  <c r="U929"/>
  <c r="U931"/>
  <c r="U933"/>
  <c r="U935"/>
  <c r="U937"/>
  <c r="U939"/>
  <c r="U941"/>
  <c r="U943"/>
  <c r="U945"/>
  <c r="U947"/>
  <c r="U949"/>
  <c r="U951"/>
  <c r="U953"/>
  <c r="U955"/>
  <c r="U957"/>
  <c r="U959"/>
  <c r="U961"/>
  <c r="U963"/>
  <c r="U965"/>
  <c r="U967"/>
  <c r="U969"/>
  <c r="U971"/>
  <c r="U973"/>
  <c r="U975"/>
  <c r="U977"/>
  <c r="U979"/>
  <c r="U981"/>
  <c r="U983"/>
  <c r="U985"/>
  <c r="U987"/>
  <c r="U989"/>
  <c r="U991"/>
  <c r="U993"/>
  <c r="U995"/>
  <c r="U997"/>
  <c r="U999"/>
  <c r="U1001"/>
  <c r="U1003"/>
  <c r="D87" i="14"/>
  <c r="S9" i="1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6"/>
  <c r="S7"/>
  <c r="S8"/>
  <c r="S5"/>
  <c r="Z130" i="5"/>
  <c r="N130"/>
  <c r="B130"/>
  <c r="Z119"/>
  <c r="F25"/>
  <c r="F24"/>
  <c r="M9"/>
  <c r="M25"/>
  <c r="M10"/>
  <c r="M26"/>
  <c r="M11"/>
  <c r="M27"/>
  <c r="M12"/>
  <c r="M28"/>
  <c r="M13"/>
  <c r="M29"/>
  <c r="M14"/>
  <c r="M30"/>
  <c r="M15"/>
  <c r="M31"/>
  <c r="M16"/>
  <c r="M32"/>
  <c r="M17"/>
  <c r="M33"/>
  <c r="M8"/>
  <c r="M24"/>
  <c r="B83"/>
  <c r="N72"/>
  <c r="E41"/>
  <c r="F41"/>
  <c r="G41"/>
  <c r="H41"/>
  <c r="I41"/>
  <c r="J41"/>
  <c r="K41"/>
  <c r="L41"/>
  <c r="M41"/>
  <c r="N41"/>
  <c r="Z115"/>
  <c r="N115"/>
  <c r="M22" i="1"/>
  <c r="P22"/>
  <c r="M30"/>
  <c r="P30"/>
  <c r="M38"/>
  <c r="P38"/>
  <c r="M46"/>
  <c r="P46"/>
  <c r="M54"/>
  <c r="P54"/>
  <c r="M62"/>
  <c r="P62"/>
  <c r="M70"/>
  <c r="P70"/>
  <c r="M78"/>
  <c r="P78"/>
  <c r="M86"/>
  <c r="P86"/>
  <c r="M94"/>
  <c r="P94"/>
  <c r="M102"/>
  <c r="P102"/>
  <c r="M110"/>
  <c r="P110"/>
  <c r="M118"/>
  <c r="P118"/>
  <c r="M126"/>
  <c r="P126"/>
  <c r="M134"/>
  <c r="P134"/>
  <c r="M142"/>
  <c r="P142"/>
  <c r="M150"/>
  <c r="P150"/>
  <c r="M158"/>
  <c r="P158"/>
  <c r="M166"/>
  <c r="P166"/>
  <c r="M174"/>
  <c r="P174"/>
  <c r="M182"/>
  <c r="P182"/>
  <c r="M190"/>
  <c r="P190"/>
  <c r="M198"/>
  <c r="P198"/>
  <c r="M206"/>
  <c r="P206"/>
  <c r="M214"/>
  <c r="P214"/>
  <c r="M222"/>
  <c r="P222"/>
  <c r="M230"/>
  <c r="P230"/>
  <c r="M238"/>
  <c r="P238"/>
  <c r="M246"/>
  <c r="P246"/>
  <c r="M254"/>
  <c r="P254"/>
  <c r="M262"/>
  <c r="P262"/>
  <c r="M270"/>
  <c r="P270"/>
  <c r="M278"/>
  <c r="P278"/>
  <c r="M286"/>
  <c r="P286"/>
  <c r="M294"/>
  <c r="P294"/>
  <c r="M302"/>
  <c r="P302"/>
  <c r="M310"/>
  <c r="P310"/>
  <c r="M318"/>
  <c r="P318"/>
  <c r="M326"/>
  <c r="P326"/>
  <c r="M334"/>
  <c r="P334"/>
  <c r="M342"/>
  <c r="P342"/>
  <c r="M350"/>
  <c r="P350"/>
  <c r="M358"/>
  <c r="P358"/>
  <c r="M366"/>
  <c r="P366"/>
  <c r="M374"/>
  <c r="P374"/>
  <c r="M382"/>
  <c r="P382"/>
  <c r="M390"/>
  <c r="P390"/>
  <c r="M398"/>
  <c r="P398"/>
  <c r="M406"/>
  <c r="P406"/>
  <c r="M414"/>
  <c r="P414"/>
  <c r="M422"/>
  <c r="P422"/>
  <c r="M430"/>
  <c r="P430"/>
  <c r="M438"/>
  <c r="P438"/>
  <c r="M446"/>
  <c r="P446"/>
  <c r="M454"/>
  <c r="P454"/>
  <c r="M462"/>
  <c r="P462"/>
  <c r="M470"/>
  <c r="P470"/>
  <c r="M478"/>
  <c r="P478"/>
  <c r="M486"/>
  <c r="P486"/>
  <c r="M494"/>
  <c r="P494"/>
  <c r="M502"/>
  <c r="P502"/>
  <c r="M510"/>
  <c r="P510"/>
  <c r="M518"/>
  <c r="P518"/>
  <c r="M526"/>
  <c r="P526"/>
  <c r="M534"/>
  <c r="P534"/>
  <c r="M542"/>
  <c r="P542"/>
  <c r="M550"/>
  <c r="P550"/>
  <c r="M558"/>
  <c r="P558"/>
  <c r="M566"/>
  <c r="P566"/>
  <c r="M574"/>
  <c r="P574"/>
  <c r="M582"/>
  <c r="P582"/>
  <c r="M590"/>
  <c r="P590"/>
  <c r="M598"/>
  <c r="P598"/>
  <c r="M606"/>
  <c r="P606"/>
  <c r="M614"/>
  <c r="P614"/>
  <c r="M622"/>
  <c r="P622"/>
  <c r="M630"/>
  <c r="P630"/>
  <c r="M638"/>
  <c r="P638"/>
  <c r="M646"/>
  <c r="P646"/>
  <c r="M654"/>
  <c r="P654"/>
  <c r="M662"/>
  <c r="P662"/>
  <c r="M670"/>
  <c r="P670"/>
  <c r="M678"/>
  <c r="P678"/>
  <c r="M686"/>
  <c r="P686"/>
  <c r="M694"/>
  <c r="P694"/>
  <c r="M702"/>
  <c r="P702"/>
  <c r="M710"/>
  <c r="P710"/>
  <c r="M718"/>
  <c r="P718"/>
  <c r="M726"/>
  <c r="P726"/>
  <c r="M734"/>
  <c r="P734"/>
  <c r="M742"/>
  <c r="P742"/>
  <c r="M750"/>
  <c r="P750"/>
  <c r="M758"/>
  <c r="P758"/>
  <c r="M766"/>
  <c r="P766"/>
  <c r="M774"/>
  <c r="P774"/>
  <c r="M782"/>
  <c r="P782"/>
  <c r="M790"/>
  <c r="P790"/>
  <c r="M798"/>
  <c r="P798"/>
  <c r="M806"/>
  <c r="P806"/>
  <c r="M814"/>
  <c r="P814"/>
  <c r="M822"/>
  <c r="P822"/>
  <c r="M830"/>
  <c r="P830"/>
  <c r="M838"/>
  <c r="P838"/>
  <c r="M846"/>
  <c r="P846"/>
  <c r="M854"/>
  <c r="P854"/>
  <c r="M862"/>
  <c r="P862"/>
  <c r="M870"/>
  <c r="P870"/>
  <c r="M878"/>
  <c r="P878"/>
  <c r="M886"/>
  <c r="P886"/>
  <c r="M894"/>
  <c r="P894"/>
  <c r="M902"/>
  <c r="P902"/>
  <c r="M910"/>
  <c r="P910"/>
  <c r="M918"/>
  <c r="P918"/>
  <c r="M926"/>
  <c r="P926"/>
  <c r="M934"/>
  <c r="P934"/>
  <c r="M942"/>
  <c r="P942"/>
  <c r="M950"/>
  <c r="P950"/>
  <c r="M958"/>
  <c r="P958"/>
  <c r="M966"/>
  <c r="P966"/>
  <c r="M974"/>
  <c r="P974"/>
  <c r="M982"/>
  <c r="P982"/>
  <c r="M990"/>
  <c r="P990"/>
  <c r="M998"/>
  <c r="P998"/>
  <c r="N42" i="5"/>
  <c r="Q16" i="1"/>
  <c r="U16"/>
  <c r="M18"/>
  <c r="P18"/>
  <c r="M19"/>
  <c r="P19"/>
  <c r="M20"/>
  <c r="P20"/>
  <c r="M21"/>
  <c r="P21"/>
  <c r="M23"/>
  <c r="P23"/>
  <c r="M24"/>
  <c r="P24"/>
  <c r="M25"/>
  <c r="P25"/>
  <c r="M26"/>
  <c r="P26"/>
  <c r="M27"/>
  <c r="P27"/>
  <c r="M28"/>
  <c r="P28"/>
  <c r="M29"/>
  <c r="P29"/>
  <c r="M31"/>
  <c r="P31"/>
  <c r="M32"/>
  <c r="P32"/>
  <c r="M33"/>
  <c r="P33"/>
  <c r="M34"/>
  <c r="P34"/>
  <c r="M35"/>
  <c r="P35"/>
  <c r="M36"/>
  <c r="P36"/>
  <c r="M37"/>
  <c r="P37"/>
  <c r="M39"/>
  <c r="P39"/>
  <c r="M40"/>
  <c r="P40"/>
  <c r="M41"/>
  <c r="P41"/>
  <c r="M42"/>
  <c r="P42"/>
  <c r="M43"/>
  <c r="P43"/>
  <c r="M44"/>
  <c r="P44"/>
  <c r="M45"/>
  <c r="P45"/>
  <c r="M47"/>
  <c r="P47"/>
  <c r="M48"/>
  <c r="P48"/>
  <c r="M49"/>
  <c r="P49"/>
  <c r="M50"/>
  <c r="P50"/>
  <c r="M51"/>
  <c r="P51"/>
  <c r="M52"/>
  <c r="P52"/>
  <c r="M53"/>
  <c r="P53"/>
  <c r="M55"/>
  <c r="P55"/>
  <c r="M56"/>
  <c r="P56"/>
  <c r="M57"/>
  <c r="P57"/>
  <c r="M58"/>
  <c r="P58"/>
  <c r="M59"/>
  <c r="P59"/>
  <c r="M60"/>
  <c r="P60"/>
  <c r="M61"/>
  <c r="P61"/>
  <c r="M63"/>
  <c r="P63"/>
  <c r="M64"/>
  <c r="P64"/>
  <c r="M65"/>
  <c r="P65"/>
  <c r="M66"/>
  <c r="P66"/>
  <c r="M67"/>
  <c r="P67"/>
  <c r="M68"/>
  <c r="P68"/>
  <c r="M69"/>
  <c r="P69"/>
  <c r="M71"/>
  <c r="P71"/>
  <c r="M72"/>
  <c r="P72"/>
  <c r="M73"/>
  <c r="P73"/>
  <c r="M74"/>
  <c r="P74"/>
  <c r="M75"/>
  <c r="P75"/>
  <c r="M76"/>
  <c r="P76"/>
  <c r="M77"/>
  <c r="P77"/>
  <c r="M79"/>
  <c r="P79"/>
  <c r="M80"/>
  <c r="P80"/>
  <c r="M81"/>
  <c r="P81"/>
  <c r="M82"/>
  <c r="P82"/>
  <c r="M83"/>
  <c r="P83"/>
  <c r="M84"/>
  <c r="P84"/>
  <c r="M85"/>
  <c r="P85"/>
  <c r="M87"/>
  <c r="P87"/>
  <c r="M88"/>
  <c r="P88"/>
  <c r="M89"/>
  <c r="P89"/>
  <c r="M90"/>
  <c r="P90"/>
  <c r="M91"/>
  <c r="P91"/>
  <c r="M92"/>
  <c r="P92"/>
  <c r="M93"/>
  <c r="P93"/>
  <c r="M95"/>
  <c r="P95"/>
  <c r="M96"/>
  <c r="P96"/>
  <c r="M97"/>
  <c r="P97"/>
  <c r="M98"/>
  <c r="P98"/>
  <c r="M99"/>
  <c r="P99"/>
  <c r="M100"/>
  <c r="P100"/>
  <c r="M101"/>
  <c r="P101"/>
  <c r="M103"/>
  <c r="P103"/>
  <c r="M104"/>
  <c r="P104"/>
  <c r="M105"/>
  <c r="P105"/>
  <c r="M106"/>
  <c r="P106"/>
  <c r="M107"/>
  <c r="P107"/>
  <c r="M108"/>
  <c r="P108"/>
  <c r="M109"/>
  <c r="P109"/>
  <c r="M111"/>
  <c r="P111"/>
  <c r="M112"/>
  <c r="P112"/>
  <c r="M113"/>
  <c r="P113"/>
  <c r="M114"/>
  <c r="P114"/>
  <c r="M115"/>
  <c r="P115"/>
  <c r="M116"/>
  <c r="P116"/>
  <c r="M117"/>
  <c r="P117"/>
  <c r="M119"/>
  <c r="P119"/>
  <c r="M120"/>
  <c r="P120"/>
  <c r="M121"/>
  <c r="P121"/>
  <c r="M122"/>
  <c r="P122"/>
  <c r="M123"/>
  <c r="P123"/>
  <c r="M124"/>
  <c r="P124"/>
  <c r="M125"/>
  <c r="P125"/>
  <c r="M127"/>
  <c r="P127"/>
  <c r="M128"/>
  <c r="P128"/>
  <c r="M129"/>
  <c r="P129"/>
  <c r="M130"/>
  <c r="P130"/>
  <c r="M131"/>
  <c r="P131"/>
  <c r="M132"/>
  <c r="P132"/>
  <c r="M133"/>
  <c r="P133"/>
  <c r="M135"/>
  <c r="P135"/>
  <c r="M136"/>
  <c r="P136"/>
  <c r="M137"/>
  <c r="P137"/>
  <c r="M138"/>
  <c r="P138"/>
  <c r="M139"/>
  <c r="P139"/>
  <c r="M140"/>
  <c r="P140"/>
  <c r="M141"/>
  <c r="P141"/>
  <c r="M143"/>
  <c r="P143"/>
  <c r="M144"/>
  <c r="P144"/>
  <c r="M145"/>
  <c r="P145"/>
  <c r="M146"/>
  <c r="P146"/>
  <c r="M147"/>
  <c r="P147"/>
  <c r="M148"/>
  <c r="P148"/>
  <c r="M149"/>
  <c r="P149"/>
  <c r="M151"/>
  <c r="P151"/>
  <c r="M152"/>
  <c r="P152"/>
  <c r="M153"/>
  <c r="P153"/>
  <c r="M154"/>
  <c r="P154"/>
  <c r="M155"/>
  <c r="P155"/>
  <c r="M156"/>
  <c r="P156"/>
  <c r="M157"/>
  <c r="P157"/>
  <c r="M159"/>
  <c r="P159"/>
  <c r="M160"/>
  <c r="P160"/>
  <c r="M161"/>
  <c r="P161"/>
  <c r="M162"/>
  <c r="P162"/>
  <c r="M163"/>
  <c r="P163"/>
  <c r="M164"/>
  <c r="P164"/>
  <c r="M165"/>
  <c r="P165"/>
  <c r="M167"/>
  <c r="P167"/>
  <c r="M168"/>
  <c r="P168"/>
  <c r="M169"/>
  <c r="P169"/>
  <c r="M170"/>
  <c r="P170"/>
  <c r="M171"/>
  <c r="P171"/>
  <c r="M172"/>
  <c r="P172"/>
  <c r="M173"/>
  <c r="P173"/>
  <c r="M175"/>
  <c r="P175"/>
  <c r="M176"/>
  <c r="P176"/>
  <c r="M177"/>
  <c r="P177"/>
  <c r="M178"/>
  <c r="P178"/>
  <c r="M179"/>
  <c r="P179"/>
  <c r="M180"/>
  <c r="P180"/>
  <c r="M181"/>
  <c r="P181"/>
  <c r="M183"/>
  <c r="P183"/>
  <c r="M184"/>
  <c r="P184"/>
  <c r="M185"/>
  <c r="P185"/>
  <c r="M186"/>
  <c r="P186"/>
  <c r="M187"/>
  <c r="P187"/>
  <c r="M188"/>
  <c r="P188"/>
  <c r="M189"/>
  <c r="P189"/>
  <c r="M191"/>
  <c r="P191"/>
  <c r="M192"/>
  <c r="P192"/>
  <c r="M193"/>
  <c r="P193"/>
  <c r="M194"/>
  <c r="P194"/>
  <c r="M195"/>
  <c r="P195"/>
  <c r="M196"/>
  <c r="P196"/>
  <c r="M197"/>
  <c r="P197"/>
  <c r="M199"/>
  <c r="P199"/>
  <c r="M200"/>
  <c r="P200"/>
  <c r="M201"/>
  <c r="P201"/>
  <c r="M202"/>
  <c r="P202"/>
  <c r="M203"/>
  <c r="P203"/>
  <c r="M204"/>
  <c r="P204"/>
  <c r="M205"/>
  <c r="P205"/>
  <c r="M207"/>
  <c r="P207"/>
  <c r="M208"/>
  <c r="P208"/>
  <c r="M209"/>
  <c r="P209"/>
  <c r="M210"/>
  <c r="P210"/>
  <c r="M211"/>
  <c r="P211"/>
  <c r="M212"/>
  <c r="P212"/>
  <c r="M213"/>
  <c r="P213"/>
  <c r="M215"/>
  <c r="P215"/>
  <c r="M216"/>
  <c r="P216"/>
  <c r="M217"/>
  <c r="P217"/>
  <c r="M218"/>
  <c r="P218"/>
  <c r="M219"/>
  <c r="P219"/>
  <c r="M220"/>
  <c r="P220"/>
  <c r="M221"/>
  <c r="P221"/>
  <c r="M223"/>
  <c r="P223"/>
  <c r="M224"/>
  <c r="P224"/>
  <c r="M225"/>
  <c r="P225"/>
  <c r="M226"/>
  <c r="P226"/>
  <c r="M227"/>
  <c r="P227"/>
  <c r="M228"/>
  <c r="P228"/>
  <c r="M229"/>
  <c r="P229"/>
  <c r="M231"/>
  <c r="P231"/>
  <c r="M232"/>
  <c r="P232"/>
  <c r="M233"/>
  <c r="P233"/>
  <c r="M234"/>
  <c r="P234"/>
  <c r="M235"/>
  <c r="P235"/>
  <c r="M236"/>
  <c r="P236"/>
  <c r="M237"/>
  <c r="P237"/>
  <c r="M239"/>
  <c r="P239"/>
  <c r="M240"/>
  <c r="P240"/>
  <c r="M241"/>
  <c r="P241"/>
  <c r="M242"/>
  <c r="P242"/>
  <c r="M243"/>
  <c r="P243"/>
  <c r="M244"/>
  <c r="P244"/>
  <c r="M245"/>
  <c r="P245"/>
  <c r="M247"/>
  <c r="P247"/>
  <c r="M248"/>
  <c r="P248"/>
  <c r="M249"/>
  <c r="P249"/>
  <c r="M250"/>
  <c r="P250"/>
  <c r="M251"/>
  <c r="P251"/>
  <c r="M252"/>
  <c r="P252"/>
  <c r="M253"/>
  <c r="P253"/>
  <c r="M255"/>
  <c r="P255"/>
  <c r="M256"/>
  <c r="P256"/>
  <c r="M257"/>
  <c r="P257"/>
  <c r="M258"/>
  <c r="P258"/>
  <c r="M259"/>
  <c r="P259"/>
  <c r="M260"/>
  <c r="P260"/>
  <c r="M261"/>
  <c r="P261"/>
  <c r="M263"/>
  <c r="P263"/>
  <c r="M264"/>
  <c r="P264"/>
  <c r="M265"/>
  <c r="P265"/>
  <c r="M266"/>
  <c r="P266"/>
  <c r="M267"/>
  <c r="P267"/>
  <c r="M268"/>
  <c r="P268"/>
  <c r="M269"/>
  <c r="P269"/>
  <c r="M271"/>
  <c r="P271"/>
  <c r="M272"/>
  <c r="P272"/>
  <c r="M273"/>
  <c r="P273"/>
  <c r="M274"/>
  <c r="P274"/>
  <c r="M275"/>
  <c r="P275"/>
  <c r="M276"/>
  <c r="P276"/>
  <c r="M277"/>
  <c r="P277"/>
  <c r="M279"/>
  <c r="P279"/>
  <c r="M280"/>
  <c r="P280"/>
  <c r="M281"/>
  <c r="P281"/>
  <c r="M282"/>
  <c r="P282"/>
  <c r="M283"/>
  <c r="P283"/>
  <c r="M284"/>
  <c r="P284"/>
  <c r="M285"/>
  <c r="P285"/>
  <c r="M287"/>
  <c r="P287"/>
  <c r="M288"/>
  <c r="P288"/>
  <c r="M289"/>
  <c r="P289"/>
  <c r="M290"/>
  <c r="P290"/>
  <c r="M291"/>
  <c r="P291"/>
  <c r="M292"/>
  <c r="P292"/>
  <c r="M293"/>
  <c r="P293"/>
  <c r="M295"/>
  <c r="P295"/>
  <c r="M296"/>
  <c r="P296"/>
  <c r="M297"/>
  <c r="P297"/>
  <c r="M298"/>
  <c r="P298"/>
  <c r="M299"/>
  <c r="P299"/>
  <c r="M300"/>
  <c r="P300"/>
  <c r="M301"/>
  <c r="P301"/>
  <c r="M303"/>
  <c r="P303"/>
  <c r="M304"/>
  <c r="P304"/>
  <c r="M305"/>
  <c r="P305"/>
  <c r="M306"/>
  <c r="P306"/>
  <c r="M307"/>
  <c r="P307"/>
  <c r="M308"/>
  <c r="P308"/>
  <c r="M309"/>
  <c r="P309"/>
  <c r="M311"/>
  <c r="P311"/>
  <c r="M312"/>
  <c r="P312"/>
  <c r="M313"/>
  <c r="P313"/>
  <c r="M314"/>
  <c r="P314"/>
  <c r="M315"/>
  <c r="P315"/>
  <c r="M316"/>
  <c r="P316"/>
  <c r="M317"/>
  <c r="P317"/>
  <c r="M319"/>
  <c r="P319"/>
  <c r="M320"/>
  <c r="P320"/>
  <c r="M321"/>
  <c r="P321"/>
  <c r="M322"/>
  <c r="P322"/>
  <c r="M323"/>
  <c r="P323"/>
  <c r="M324"/>
  <c r="P324"/>
  <c r="M325"/>
  <c r="P325"/>
  <c r="M327"/>
  <c r="P327"/>
  <c r="M328"/>
  <c r="P328"/>
  <c r="M329"/>
  <c r="P329"/>
  <c r="M330"/>
  <c r="P330"/>
  <c r="M331"/>
  <c r="P331"/>
  <c r="M332"/>
  <c r="P332"/>
  <c r="M333"/>
  <c r="P333"/>
  <c r="M335"/>
  <c r="P335"/>
  <c r="M336"/>
  <c r="P336"/>
  <c r="M337"/>
  <c r="P337"/>
  <c r="M338"/>
  <c r="P338"/>
  <c r="M339"/>
  <c r="P339"/>
  <c r="M340"/>
  <c r="P340"/>
  <c r="M341"/>
  <c r="P341"/>
  <c r="M343"/>
  <c r="P343"/>
  <c r="M344"/>
  <c r="P344"/>
  <c r="M345"/>
  <c r="P345"/>
  <c r="M346"/>
  <c r="P346"/>
  <c r="M347"/>
  <c r="P347"/>
  <c r="M348"/>
  <c r="P348"/>
  <c r="M349"/>
  <c r="P349"/>
  <c r="M351"/>
  <c r="P351"/>
  <c r="M352"/>
  <c r="P352"/>
  <c r="M353"/>
  <c r="P353"/>
  <c r="M354"/>
  <c r="P354"/>
  <c r="M355"/>
  <c r="P355"/>
  <c r="M356"/>
  <c r="P356"/>
  <c r="M357"/>
  <c r="P357"/>
  <c r="M359"/>
  <c r="P359"/>
  <c r="M360"/>
  <c r="P360"/>
  <c r="M361"/>
  <c r="P361"/>
  <c r="M362"/>
  <c r="P362"/>
  <c r="M363"/>
  <c r="P363"/>
  <c r="M364"/>
  <c r="P364"/>
  <c r="M365"/>
  <c r="P365"/>
  <c r="M367"/>
  <c r="P367"/>
  <c r="M368"/>
  <c r="P368"/>
  <c r="M369"/>
  <c r="P369"/>
  <c r="M370"/>
  <c r="P370"/>
  <c r="M371"/>
  <c r="P371"/>
  <c r="M372"/>
  <c r="P372"/>
  <c r="M373"/>
  <c r="P373"/>
  <c r="M375"/>
  <c r="P375"/>
  <c r="M376"/>
  <c r="P376"/>
  <c r="M377"/>
  <c r="P377"/>
  <c r="M378"/>
  <c r="P378"/>
  <c r="M379"/>
  <c r="P379"/>
  <c r="M380"/>
  <c r="P380"/>
  <c r="M381"/>
  <c r="P381"/>
  <c r="M383"/>
  <c r="P383"/>
  <c r="M384"/>
  <c r="P384"/>
  <c r="M385"/>
  <c r="P385"/>
  <c r="M386"/>
  <c r="P386"/>
  <c r="M387"/>
  <c r="P387"/>
  <c r="M388"/>
  <c r="P388"/>
  <c r="M389"/>
  <c r="P389"/>
  <c r="M391"/>
  <c r="P391"/>
  <c r="M392"/>
  <c r="P392"/>
  <c r="M393"/>
  <c r="P393"/>
  <c r="M394"/>
  <c r="P394"/>
  <c r="M395"/>
  <c r="P395"/>
  <c r="M396"/>
  <c r="P396"/>
  <c r="M397"/>
  <c r="P397"/>
  <c r="M399"/>
  <c r="P399"/>
  <c r="M400"/>
  <c r="P400"/>
  <c r="M401"/>
  <c r="P401"/>
  <c r="M402"/>
  <c r="P402"/>
  <c r="M403"/>
  <c r="P403"/>
  <c r="M404"/>
  <c r="P404"/>
  <c r="M405"/>
  <c r="P405"/>
  <c r="M407"/>
  <c r="P407"/>
  <c r="M408"/>
  <c r="P408"/>
  <c r="M409"/>
  <c r="P409"/>
  <c r="M410"/>
  <c r="P410"/>
  <c r="M411"/>
  <c r="P411"/>
  <c r="M412"/>
  <c r="P412"/>
  <c r="M413"/>
  <c r="P413"/>
  <c r="M415"/>
  <c r="P415"/>
  <c r="M416"/>
  <c r="P416"/>
  <c r="M417"/>
  <c r="P417"/>
  <c r="M418"/>
  <c r="P418"/>
  <c r="M419"/>
  <c r="P419"/>
  <c r="M420"/>
  <c r="P420"/>
  <c r="M421"/>
  <c r="P421"/>
  <c r="M423"/>
  <c r="P423"/>
  <c r="M424"/>
  <c r="P424"/>
  <c r="M425"/>
  <c r="P425"/>
  <c r="M426"/>
  <c r="P426"/>
  <c r="M427"/>
  <c r="P427"/>
  <c r="M428"/>
  <c r="P428"/>
  <c r="M429"/>
  <c r="P429"/>
  <c r="M431"/>
  <c r="P431"/>
  <c r="M432"/>
  <c r="P432"/>
  <c r="M433"/>
  <c r="P433"/>
  <c r="M434"/>
  <c r="P434"/>
  <c r="M435"/>
  <c r="P435"/>
  <c r="M436"/>
  <c r="P436"/>
  <c r="M437"/>
  <c r="P437"/>
  <c r="M439"/>
  <c r="P439"/>
  <c r="M440"/>
  <c r="P440"/>
  <c r="M441"/>
  <c r="P441"/>
  <c r="M442"/>
  <c r="P442"/>
  <c r="M443"/>
  <c r="P443"/>
  <c r="M444"/>
  <c r="P444"/>
  <c r="M445"/>
  <c r="P445"/>
  <c r="M447"/>
  <c r="P447"/>
  <c r="M448"/>
  <c r="P448"/>
  <c r="M449"/>
  <c r="P449"/>
  <c r="M450"/>
  <c r="P450"/>
  <c r="M451"/>
  <c r="P451"/>
  <c r="M452"/>
  <c r="P452"/>
  <c r="M453"/>
  <c r="P453"/>
  <c r="M455"/>
  <c r="P455"/>
  <c r="M456"/>
  <c r="P456"/>
  <c r="M457"/>
  <c r="P457"/>
  <c r="M458"/>
  <c r="P458"/>
  <c r="M459"/>
  <c r="P459"/>
  <c r="M460"/>
  <c r="P460"/>
  <c r="M461"/>
  <c r="P461"/>
  <c r="M463"/>
  <c r="P463"/>
  <c r="M464"/>
  <c r="P464"/>
  <c r="M465"/>
  <c r="P465"/>
  <c r="M466"/>
  <c r="P466"/>
  <c r="M467"/>
  <c r="P467"/>
  <c r="M468"/>
  <c r="P468"/>
  <c r="M469"/>
  <c r="P469"/>
  <c r="M471"/>
  <c r="P471"/>
  <c r="M472"/>
  <c r="P472"/>
  <c r="M473"/>
  <c r="P473"/>
  <c r="M474"/>
  <c r="P474"/>
  <c r="M475"/>
  <c r="P475"/>
  <c r="M476"/>
  <c r="P476"/>
  <c r="M477"/>
  <c r="P477"/>
  <c r="M479"/>
  <c r="P479"/>
  <c r="M480"/>
  <c r="P480"/>
  <c r="M481"/>
  <c r="P481"/>
  <c r="M482"/>
  <c r="P482"/>
  <c r="M483"/>
  <c r="P483"/>
  <c r="M484"/>
  <c r="P484"/>
  <c r="M485"/>
  <c r="P485"/>
  <c r="M487"/>
  <c r="P487"/>
  <c r="M488"/>
  <c r="P488"/>
  <c r="M489"/>
  <c r="P489"/>
  <c r="M490"/>
  <c r="P490"/>
  <c r="M491"/>
  <c r="P491"/>
  <c r="M492"/>
  <c r="P492"/>
  <c r="M493"/>
  <c r="P493"/>
  <c r="M495"/>
  <c r="P495"/>
  <c r="M496"/>
  <c r="P496"/>
  <c r="M497"/>
  <c r="P497"/>
  <c r="M498"/>
  <c r="P498"/>
  <c r="M499"/>
  <c r="P499"/>
  <c r="M500"/>
  <c r="P500"/>
  <c r="M501"/>
  <c r="P501"/>
  <c r="M503"/>
  <c r="P503"/>
  <c r="M504"/>
  <c r="P504"/>
  <c r="M505"/>
  <c r="P505"/>
  <c r="M506"/>
  <c r="P506"/>
  <c r="M507"/>
  <c r="P507"/>
  <c r="M508"/>
  <c r="P508"/>
  <c r="M509"/>
  <c r="P509"/>
  <c r="M511"/>
  <c r="P511"/>
  <c r="M512"/>
  <c r="P512"/>
  <c r="M513"/>
  <c r="P513"/>
  <c r="M514"/>
  <c r="P514"/>
  <c r="M515"/>
  <c r="P515"/>
  <c r="M516"/>
  <c r="P516"/>
  <c r="M517"/>
  <c r="P517"/>
  <c r="M519"/>
  <c r="P519"/>
  <c r="M520"/>
  <c r="P520"/>
  <c r="M521"/>
  <c r="P521"/>
  <c r="M522"/>
  <c r="P522"/>
  <c r="M523"/>
  <c r="P523"/>
  <c r="M524"/>
  <c r="P524"/>
  <c r="M525"/>
  <c r="P525"/>
  <c r="M527"/>
  <c r="P527"/>
  <c r="M528"/>
  <c r="P528"/>
  <c r="M529"/>
  <c r="P529"/>
  <c r="M530"/>
  <c r="P530"/>
  <c r="M531"/>
  <c r="P531"/>
  <c r="M532"/>
  <c r="P532"/>
  <c r="M533"/>
  <c r="P533"/>
  <c r="M535"/>
  <c r="P535"/>
  <c r="M536"/>
  <c r="P536"/>
  <c r="M537"/>
  <c r="P537"/>
  <c r="M538"/>
  <c r="P538"/>
  <c r="M539"/>
  <c r="P539"/>
  <c r="M540"/>
  <c r="P540"/>
  <c r="M541"/>
  <c r="P541"/>
  <c r="M543"/>
  <c r="P543"/>
  <c r="M544"/>
  <c r="P544"/>
  <c r="M545"/>
  <c r="P545"/>
  <c r="M546"/>
  <c r="P546"/>
  <c r="M547"/>
  <c r="P547"/>
  <c r="M548"/>
  <c r="P548"/>
  <c r="M549"/>
  <c r="P549"/>
  <c r="M551"/>
  <c r="P551"/>
  <c r="M552"/>
  <c r="P552"/>
  <c r="M553"/>
  <c r="P553"/>
  <c r="M554"/>
  <c r="P554"/>
  <c r="M555"/>
  <c r="P555"/>
  <c r="M556"/>
  <c r="P556"/>
  <c r="M557"/>
  <c r="P557"/>
  <c r="M559"/>
  <c r="P559"/>
  <c r="M560"/>
  <c r="P560"/>
  <c r="M561"/>
  <c r="P561"/>
  <c r="M562"/>
  <c r="P562"/>
  <c r="M563"/>
  <c r="P563"/>
  <c r="M564"/>
  <c r="P564"/>
  <c r="M565"/>
  <c r="P565"/>
  <c r="M567"/>
  <c r="P567"/>
  <c r="M568"/>
  <c r="P568"/>
  <c r="M569"/>
  <c r="P569"/>
  <c r="M570"/>
  <c r="P570"/>
  <c r="M571"/>
  <c r="P571"/>
  <c r="M572"/>
  <c r="P572"/>
  <c r="M573"/>
  <c r="P573"/>
  <c r="M575"/>
  <c r="P575"/>
  <c r="M576"/>
  <c r="P576"/>
  <c r="M577"/>
  <c r="P577"/>
  <c r="M578"/>
  <c r="P578"/>
  <c r="M579"/>
  <c r="P579"/>
  <c r="M580"/>
  <c r="P580"/>
  <c r="M581"/>
  <c r="P581"/>
  <c r="M583"/>
  <c r="P583"/>
  <c r="M584"/>
  <c r="P584"/>
  <c r="M585"/>
  <c r="P585"/>
  <c r="M586"/>
  <c r="P586"/>
  <c r="M587"/>
  <c r="P587"/>
  <c r="M588"/>
  <c r="P588"/>
  <c r="M589"/>
  <c r="P589"/>
  <c r="M591"/>
  <c r="P591"/>
  <c r="M592"/>
  <c r="P592"/>
  <c r="M593"/>
  <c r="P593"/>
  <c r="M594"/>
  <c r="P594"/>
  <c r="M595"/>
  <c r="P595"/>
  <c r="M596"/>
  <c r="P596"/>
  <c r="M597"/>
  <c r="P597"/>
  <c r="M599"/>
  <c r="P599"/>
  <c r="M600"/>
  <c r="P600"/>
  <c r="M601"/>
  <c r="P601"/>
  <c r="M602"/>
  <c r="P602"/>
  <c r="M603"/>
  <c r="P603"/>
  <c r="M604"/>
  <c r="P604"/>
  <c r="M605"/>
  <c r="P605"/>
  <c r="M607"/>
  <c r="P607"/>
  <c r="M608"/>
  <c r="P608"/>
  <c r="M609"/>
  <c r="P609"/>
  <c r="M610"/>
  <c r="P610"/>
  <c r="M611"/>
  <c r="P611"/>
  <c r="M612"/>
  <c r="P612"/>
  <c r="M613"/>
  <c r="P613"/>
  <c r="M615"/>
  <c r="P615"/>
  <c r="M616"/>
  <c r="P616"/>
  <c r="M617"/>
  <c r="P617"/>
  <c r="M618"/>
  <c r="P618"/>
  <c r="M619"/>
  <c r="P619"/>
  <c r="M620"/>
  <c r="P620"/>
  <c r="M621"/>
  <c r="P621"/>
  <c r="M623"/>
  <c r="P623"/>
  <c r="M624"/>
  <c r="P624"/>
  <c r="M625"/>
  <c r="P625"/>
  <c r="M626"/>
  <c r="P626"/>
  <c r="M627"/>
  <c r="P627"/>
  <c r="M628"/>
  <c r="P628"/>
  <c r="M629"/>
  <c r="P629"/>
  <c r="M631"/>
  <c r="P631"/>
  <c r="M632"/>
  <c r="P632"/>
  <c r="M633"/>
  <c r="P633"/>
  <c r="M634"/>
  <c r="P634"/>
  <c r="M635"/>
  <c r="P635"/>
  <c r="M636"/>
  <c r="P636"/>
  <c r="M637"/>
  <c r="P637"/>
  <c r="M639"/>
  <c r="P639"/>
  <c r="M640"/>
  <c r="P640"/>
  <c r="M641"/>
  <c r="P641"/>
  <c r="M642"/>
  <c r="P642"/>
  <c r="M643"/>
  <c r="P643"/>
  <c r="M644"/>
  <c r="P644"/>
  <c r="M645"/>
  <c r="P645"/>
  <c r="M647"/>
  <c r="P647"/>
  <c r="M648"/>
  <c r="P648"/>
  <c r="M649"/>
  <c r="P649"/>
  <c r="M650"/>
  <c r="P650"/>
  <c r="M651"/>
  <c r="P651"/>
  <c r="M652"/>
  <c r="P652"/>
  <c r="M653"/>
  <c r="P653"/>
  <c r="M655"/>
  <c r="P655"/>
  <c r="M656"/>
  <c r="P656"/>
  <c r="M657"/>
  <c r="P657"/>
  <c r="M658"/>
  <c r="P658"/>
  <c r="M659"/>
  <c r="P659"/>
  <c r="M660"/>
  <c r="P660"/>
  <c r="M661"/>
  <c r="P661"/>
  <c r="M663"/>
  <c r="P663"/>
  <c r="M664"/>
  <c r="P664"/>
  <c r="M665"/>
  <c r="P665"/>
  <c r="M666"/>
  <c r="P666"/>
  <c r="M667"/>
  <c r="P667"/>
  <c r="M668"/>
  <c r="P668"/>
  <c r="M669"/>
  <c r="P669"/>
  <c r="M671"/>
  <c r="P671"/>
  <c r="M672"/>
  <c r="P672"/>
  <c r="M673"/>
  <c r="P673"/>
  <c r="M674"/>
  <c r="P674"/>
  <c r="M675"/>
  <c r="P675"/>
  <c r="M676"/>
  <c r="P676"/>
  <c r="M677"/>
  <c r="P677"/>
  <c r="M679"/>
  <c r="P679"/>
  <c r="M680"/>
  <c r="P680"/>
  <c r="M681"/>
  <c r="P681"/>
  <c r="M682"/>
  <c r="P682"/>
  <c r="M683"/>
  <c r="P683"/>
  <c r="M684"/>
  <c r="P684"/>
  <c r="M685"/>
  <c r="P685"/>
  <c r="M687"/>
  <c r="P687"/>
  <c r="M688"/>
  <c r="P688"/>
  <c r="M689"/>
  <c r="P689"/>
  <c r="M690"/>
  <c r="P690"/>
  <c r="M691"/>
  <c r="P691"/>
  <c r="M692"/>
  <c r="P692"/>
  <c r="M693"/>
  <c r="P693"/>
  <c r="M695"/>
  <c r="P695"/>
  <c r="M696"/>
  <c r="P696"/>
  <c r="M697"/>
  <c r="P697"/>
  <c r="M698"/>
  <c r="P698"/>
  <c r="M699"/>
  <c r="P699"/>
  <c r="M700"/>
  <c r="P700"/>
  <c r="M701"/>
  <c r="P701"/>
  <c r="M703"/>
  <c r="P703"/>
  <c r="M704"/>
  <c r="P704"/>
  <c r="M705"/>
  <c r="P705"/>
  <c r="M706"/>
  <c r="P706"/>
  <c r="M707"/>
  <c r="P707"/>
  <c r="M708"/>
  <c r="P708"/>
  <c r="M709"/>
  <c r="P709"/>
  <c r="M711"/>
  <c r="P711"/>
  <c r="M712"/>
  <c r="P712"/>
  <c r="M713"/>
  <c r="P713"/>
  <c r="M714"/>
  <c r="P714"/>
  <c r="M715"/>
  <c r="P715"/>
  <c r="M716"/>
  <c r="P716"/>
  <c r="M717"/>
  <c r="P717"/>
  <c r="M719"/>
  <c r="P719"/>
  <c r="M720"/>
  <c r="P720"/>
  <c r="M721"/>
  <c r="P721"/>
  <c r="M722"/>
  <c r="P722"/>
  <c r="M723"/>
  <c r="P723"/>
  <c r="M724"/>
  <c r="P724"/>
  <c r="M725"/>
  <c r="P725"/>
  <c r="M727"/>
  <c r="P727"/>
  <c r="M728"/>
  <c r="P728"/>
  <c r="M729"/>
  <c r="P729"/>
  <c r="M730"/>
  <c r="P730"/>
  <c r="M731"/>
  <c r="P731"/>
  <c r="M732"/>
  <c r="P732"/>
  <c r="M733"/>
  <c r="P733"/>
  <c r="M735"/>
  <c r="P735"/>
  <c r="M736"/>
  <c r="P736"/>
  <c r="M737"/>
  <c r="P737"/>
  <c r="M738"/>
  <c r="P738"/>
  <c r="M739"/>
  <c r="P739"/>
  <c r="M740"/>
  <c r="P740"/>
  <c r="M741"/>
  <c r="P741"/>
  <c r="M743"/>
  <c r="P743"/>
  <c r="M744"/>
  <c r="P744"/>
  <c r="M745"/>
  <c r="P745"/>
  <c r="M746"/>
  <c r="P746"/>
  <c r="M747"/>
  <c r="P747"/>
  <c r="M748"/>
  <c r="P748"/>
  <c r="M749"/>
  <c r="P749"/>
  <c r="M751"/>
  <c r="P751"/>
  <c r="M752"/>
  <c r="P752"/>
  <c r="M753"/>
  <c r="P753"/>
  <c r="M754"/>
  <c r="P754"/>
  <c r="M755"/>
  <c r="P755"/>
  <c r="M756"/>
  <c r="P756"/>
  <c r="M757"/>
  <c r="P757"/>
  <c r="M759"/>
  <c r="P759"/>
  <c r="M760"/>
  <c r="P760"/>
  <c r="M761"/>
  <c r="P761"/>
  <c r="M762"/>
  <c r="P762"/>
  <c r="M763"/>
  <c r="P763"/>
  <c r="M764"/>
  <c r="P764"/>
  <c r="M765"/>
  <c r="P765"/>
  <c r="M767"/>
  <c r="P767"/>
  <c r="M768"/>
  <c r="P768"/>
  <c r="M769"/>
  <c r="P769"/>
  <c r="M770"/>
  <c r="P770"/>
  <c r="M771"/>
  <c r="P771"/>
  <c r="M772"/>
  <c r="P772"/>
  <c r="M773"/>
  <c r="P773"/>
  <c r="M775"/>
  <c r="P775"/>
  <c r="M776"/>
  <c r="P776"/>
  <c r="M777"/>
  <c r="P777"/>
  <c r="M778"/>
  <c r="P778"/>
  <c r="M779"/>
  <c r="P779"/>
  <c r="M780"/>
  <c r="P780"/>
  <c r="M781"/>
  <c r="P781"/>
  <c r="M783"/>
  <c r="P783"/>
  <c r="M784"/>
  <c r="P784"/>
  <c r="M785"/>
  <c r="P785"/>
  <c r="M786"/>
  <c r="P786"/>
  <c r="M787"/>
  <c r="P787"/>
  <c r="M788"/>
  <c r="P788"/>
  <c r="M789"/>
  <c r="P789"/>
  <c r="M791"/>
  <c r="P791"/>
  <c r="M792"/>
  <c r="P792"/>
  <c r="M793"/>
  <c r="P793"/>
  <c r="M794"/>
  <c r="P794"/>
  <c r="M795"/>
  <c r="P795"/>
  <c r="M796"/>
  <c r="P796"/>
  <c r="M797"/>
  <c r="P797"/>
  <c r="M799"/>
  <c r="P799"/>
  <c r="M800"/>
  <c r="P800"/>
  <c r="M801"/>
  <c r="P801"/>
  <c r="M802"/>
  <c r="P802"/>
  <c r="M803"/>
  <c r="P803"/>
  <c r="M804"/>
  <c r="P804"/>
  <c r="M805"/>
  <c r="P805"/>
  <c r="M807"/>
  <c r="P807"/>
  <c r="M808"/>
  <c r="P808"/>
  <c r="M809"/>
  <c r="P809"/>
  <c r="M810"/>
  <c r="P810"/>
  <c r="M811"/>
  <c r="P811"/>
  <c r="M812"/>
  <c r="P812"/>
  <c r="M813"/>
  <c r="P813"/>
  <c r="M815"/>
  <c r="P815"/>
  <c r="M816"/>
  <c r="P816"/>
  <c r="M817"/>
  <c r="P817"/>
  <c r="M818"/>
  <c r="P818"/>
  <c r="M819"/>
  <c r="P819"/>
  <c r="M820"/>
  <c r="P820"/>
  <c r="M821"/>
  <c r="P821"/>
  <c r="M823"/>
  <c r="P823"/>
  <c r="M824"/>
  <c r="P824"/>
  <c r="M825"/>
  <c r="P825"/>
  <c r="M826"/>
  <c r="P826"/>
  <c r="M827"/>
  <c r="P827"/>
  <c r="M828"/>
  <c r="P828"/>
  <c r="M829"/>
  <c r="P829"/>
  <c r="M831"/>
  <c r="P831"/>
  <c r="M832"/>
  <c r="P832"/>
  <c r="M833"/>
  <c r="P833"/>
  <c r="M834"/>
  <c r="P834"/>
  <c r="M835"/>
  <c r="P835"/>
  <c r="M836"/>
  <c r="P836"/>
  <c r="M837"/>
  <c r="P837"/>
  <c r="M839"/>
  <c r="P839"/>
  <c r="M840"/>
  <c r="P840"/>
  <c r="M841"/>
  <c r="P841"/>
  <c r="M842"/>
  <c r="P842"/>
  <c r="M843"/>
  <c r="P843"/>
  <c r="M844"/>
  <c r="P844"/>
  <c r="M845"/>
  <c r="P845"/>
  <c r="M847"/>
  <c r="P847"/>
  <c r="M848"/>
  <c r="P848"/>
  <c r="M849"/>
  <c r="P849"/>
  <c r="M850"/>
  <c r="P850"/>
  <c r="M851"/>
  <c r="P851"/>
  <c r="M852"/>
  <c r="P852"/>
  <c r="M853"/>
  <c r="P853"/>
  <c r="M855"/>
  <c r="P855"/>
  <c r="M856"/>
  <c r="P856"/>
  <c r="M857"/>
  <c r="P857"/>
  <c r="M858"/>
  <c r="P858"/>
  <c r="M859"/>
  <c r="P859"/>
  <c r="M860"/>
  <c r="P860"/>
  <c r="M861"/>
  <c r="P861"/>
  <c r="M863"/>
  <c r="P863"/>
  <c r="M864"/>
  <c r="P864"/>
  <c r="M865"/>
  <c r="P865"/>
  <c r="M866"/>
  <c r="P866"/>
  <c r="M867"/>
  <c r="P867"/>
  <c r="M868"/>
  <c r="P868"/>
  <c r="M869"/>
  <c r="P869"/>
  <c r="M871"/>
  <c r="P871"/>
  <c r="M872"/>
  <c r="P872"/>
  <c r="M873"/>
  <c r="P873"/>
  <c r="M874"/>
  <c r="P874"/>
  <c r="M875"/>
  <c r="P875"/>
  <c r="M876"/>
  <c r="P876"/>
  <c r="M877"/>
  <c r="P877"/>
  <c r="M879"/>
  <c r="P879"/>
  <c r="M880"/>
  <c r="P880"/>
  <c r="M881"/>
  <c r="P881"/>
  <c r="M882"/>
  <c r="P882"/>
  <c r="M883"/>
  <c r="P883"/>
  <c r="M884"/>
  <c r="P884"/>
  <c r="M885"/>
  <c r="P885"/>
  <c r="M887"/>
  <c r="P887"/>
  <c r="M888"/>
  <c r="P888"/>
  <c r="M889"/>
  <c r="P889"/>
  <c r="M890"/>
  <c r="P890"/>
  <c r="M891"/>
  <c r="P891"/>
  <c r="M892"/>
  <c r="P892"/>
  <c r="M893"/>
  <c r="P893"/>
  <c r="M895"/>
  <c r="P895"/>
  <c r="M896"/>
  <c r="P896"/>
  <c r="M897"/>
  <c r="P897"/>
  <c r="M898"/>
  <c r="P898"/>
  <c r="M899"/>
  <c r="P899"/>
  <c r="M900"/>
  <c r="P900"/>
  <c r="M901"/>
  <c r="P901"/>
  <c r="M903"/>
  <c r="P903"/>
  <c r="M904"/>
  <c r="P904"/>
  <c r="M905"/>
  <c r="P905"/>
  <c r="M906"/>
  <c r="P906"/>
  <c r="M907"/>
  <c r="P907"/>
  <c r="M908"/>
  <c r="P908"/>
  <c r="M909"/>
  <c r="P909"/>
  <c r="M911"/>
  <c r="P911"/>
  <c r="M912"/>
  <c r="P912"/>
  <c r="M913"/>
  <c r="P913"/>
  <c r="M914"/>
  <c r="P914"/>
  <c r="M915"/>
  <c r="P915"/>
  <c r="M916"/>
  <c r="P916"/>
  <c r="M917"/>
  <c r="P917"/>
  <c r="M919"/>
  <c r="P919"/>
  <c r="M920"/>
  <c r="P920"/>
  <c r="M921"/>
  <c r="P921"/>
  <c r="M922"/>
  <c r="P922"/>
  <c r="M923"/>
  <c r="P923"/>
  <c r="M924"/>
  <c r="P924"/>
  <c r="M925"/>
  <c r="P925"/>
  <c r="M927"/>
  <c r="P927"/>
  <c r="M928"/>
  <c r="P928"/>
  <c r="M929"/>
  <c r="P929"/>
  <c r="M930"/>
  <c r="P930"/>
  <c r="M931"/>
  <c r="P931"/>
  <c r="M932"/>
  <c r="P932"/>
  <c r="M933"/>
  <c r="P933"/>
  <c r="M935"/>
  <c r="P935"/>
  <c r="M936"/>
  <c r="P936"/>
  <c r="M937"/>
  <c r="P937"/>
  <c r="M938"/>
  <c r="P938"/>
  <c r="M939"/>
  <c r="P939"/>
  <c r="M940"/>
  <c r="P940"/>
  <c r="M941"/>
  <c r="P941"/>
  <c r="M943"/>
  <c r="P943"/>
  <c r="M944"/>
  <c r="P944"/>
  <c r="M945"/>
  <c r="P945"/>
  <c r="M946"/>
  <c r="P946"/>
  <c r="M947"/>
  <c r="P947"/>
  <c r="M948"/>
  <c r="P948"/>
  <c r="M949"/>
  <c r="P949"/>
  <c r="M951"/>
  <c r="P951"/>
  <c r="M952"/>
  <c r="P952"/>
  <c r="M953"/>
  <c r="P953"/>
  <c r="M954"/>
  <c r="P954"/>
  <c r="M955"/>
  <c r="P955"/>
  <c r="M956"/>
  <c r="P956"/>
  <c r="M957"/>
  <c r="P957"/>
  <c r="M959"/>
  <c r="P959"/>
  <c r="M960"/>
  <c r="P960"/>
  <c r="M961"/>
  <c r="P961"/>
  <c r="M962"/>
  <c r="P962"/>
  <c r="M963"/>
  <c r="P963"/>
  <c r="M964"/>
  <c r="P964"/>
  <c r="M965"/>
  <c r="P965"/>
  <c r="M967"/>
  <c r="P967"/>
  <c r="M968"/>
  <c r="P968"/>
  <c r="M969"/>
  <c r="P969"/>
  <c r="M970"/>
  <c r="P970"/>
  <c r="M971"/>
  <c r="P971"/>
  <c r="M972"/>
  <c r="P972"/>
  <c r="M973"/>
  <c r="P973"/>
  <c r="M975"/>
  <c r="P975"/>
  <c r="M976"/>
  <c r="P976"/>
  <c r="M977"/>
  <c r="P977"/>
  <c r="M978"/>
  <c r="P978"/>
  <c r="M979"/>
  <c r="P979"/>
  <c r="M980"/>
  <c r="P980"/>
  <c r="M981"/>
  <c r="P981"/>
  <c r="M983"/>
  <c r="P983"/>
  <c r="M984"/>
  <c r="P984"/>
  <c r="M985"/>
  <c r="P985"/>
  <c r="M986"/>
  <c r="P986"/>
  <c r="M987"/>
  <c r="P987"/>
  <c r="M988"/>
  <c r="P988"/>
  <c r="M989"/>
  <c r="P989"/>
  <c r="M991"/>
  <c r="P991"/>
  <c r="M992"/>
  <c r="P992"/>
  <c r="M993"/>
  <c r="P993"/>
  <c r="M994"/>
  <c r="P994"/>
  <c r="M995"/>
  <c r="P995"/>
  <c r="M996"/>
  <c r="P996"/>
  <c r="M997"/>
  <c r="P997"/>
  <c r="M999"/>
  <c r="P999"/>
  <c r="M1000"/>
  <c r="P1000"/>
  <c r="M1001"/>
  <c r="P1001"/>
  <c r="M1002"/>
  <c r="P1002"/>
  <c r="M1003"/>
  <c r="P1003"/>
  <c r="P1004"/>
  <c r="Q1004"/>
  <c r="U1004"/>
  <c r="M15"/>
  <c r="P15"/>
  <c r="Q15"/>
  <c r="U15"/>
  <c r="M14"/>
  <c r="P14"/>
  <c r="Q14"/>
  <c r="U14"/>
  <c r="M13"/>
  <c r="P13"/>
  <c r="Q13"/>
  <c r="U13"/>
  <c r="M12"/>
  <c r="P12"/>
  <c r="Q12"/>
  <c r="U12"/>
  <c r="M11"/>
  <c r="P11"/>
  <c r="Q11"/>
  <c r="U11"/>
  <c r="Q10"/>
  <c r="U10"/>
  <c r="M9"/>
  <c r="P9"/>
  <c r="Q9"/>
  <c r="U9"/>
  <c r="Q8"/>
  <c r="U8"/>
  <c r="M7"/>
  <c r="P7"/>
  <c r="Q7"/>
  <c r="U7"/>
  <c r="Q6"/>
  <c r="U6"/>
  <c r="M5"/>
  <c r="P5"/>
  <c r="Z104" i="5"/>
  <c r="Z89"/>
  <c r="N89"/>
  <c r="N57"/>
  <c r="B115"/>
  <c r="B56"/>
  <c r="B100"/>
  <c r="B68"/>
  <c r="Q42"/>
  <c r="D43" i="14"/>
  <c r="D51"/>
  <c r="D88"/>
  <c r="Q5" i="1"/>
  <c r="U5"/>
  <c r="V44" i="14"/>
  <c r="V46"/>
  <c r="V48"/>
  <c r="V50"/>
  <c r="V52"/>
  <c r="V45"/>
  <c r="D47"/>
  <c r="V49"/>
  <c r="D45"/>
  <c r="V47"/>
  <c r="D49"/>
  <c r="V51"/>
  <c r="D90"/>
  <c r="D44"/>
  <c r="D96"/>
  <c r="D94"/>
  <c r="D92"/>
  <c r="D89"/>
  <c r="D97"/>
  <c r="D95"/>
  <c r="D93"/>
  <c r="D91"/>
  <c r="D52"/>
  <c r="D48"/>
  <c r="D53"/>
  <c r="D50"/>
  <c r="D46"/>
  <c r="Q119" i="5"/>
  <c r="E119"/>
  <c r="Q130"/>
  <c r="E130"/>
  <c r="Z83"/>
  <c r="N83"/>
  <c r="Z68"/>
  <c r="N68"/>
  <c r="Q83"/>
  <c r="E83"/>
  <c r="Q72"/>
  <c r="E72"/>
  <c r="Q115"/>
  <c r="E115"/>
  <c r="Q68"/>
  <c r="E68"/>
  <c r="Q53"/>
  <c r="E53"/>
  <c r="Q89"/>
  <c r="E89"/>
  <c r="E42"/>
  <c r="Q104"/>
  <c r="E104"/>
  <c r="B88"/>
  <c r="Q57"/>
  <c r="E57"/>
  <c r="Y42"/>
  <c r="X42"/>
  <c r="V42"/>
  <c r="T42"/>
  <c r="R42"/>
  <c r="P42"/>
  <c r="W42"/>
  <c r="U42"/>
  <c r="S42"/>
  <c r="B128"/>
  <c r="U128"/>
  <c r="I128"/>
  <c r="B126"/>
  <c r="U126"/>
  <c r="I126"/>
  <c r="B124"/>
  <c r="U124"/>
  <c r="I124"/>
  <c r="B122"/>
  <c r="U122"/>
  <c r="I122"/>
  <c r="B120"/>
  <c r="U120"/>
  <c r="I120"/>
  <c r="B129"/>
  <c r="U129"/>
  <c r="I129"/>
  <c r="B127"/>
  <c r="P127"/>
  <c r="D127"/>
  <c r="B125"/>
  <c r="U125"/>
  <c r="I125"/>
  <c r="B123"/>
  <c r="U123"/>
  <c r="I123"/>
  <c r="B121"/>
  <c r="P121"/>
  <c r="D121"/>
  <c r="U119"/>
  <c r="I119"/>
  <c r="U130"/>
  <c r="I130"/>
  <c r="P130"/>
  <c r="D130"/>
  <c r="P128"/>
  <c r="D128"/>
  <c r="P119"/>
  <c r="D119"/>
  <c r="T130"/>
  <c r="H130"/>
  <c r="T128"/>
  <c r="H128"/>
  <c r="T119"/>
  <c r="H119"/>
  <c r="T126"/>
  <c r="H126"/>
  <c r="T124"/>
  <c r="H124"/>
  <c r="X130"/>
  <c r="L130"/>
  <c r="X128"/>
  <c r="L128"/>
  <c r="X123"/>
  <c r="L123"/>
  <c r="X119"/>
  <c r="L119"/>
  <c r="X126"/>
  <c r="L126"/>
  <c r="X124"/>
  <c r="L124"/>
  <c r="X122"/>
  <c r="L122"/>
  <c r="X120"/>
  <c r="L120"/>
  <c r="S129"/>
  <c r="G129"/>
  <c r="S128"/>
  <c r="G128"/>
  <c r="S127"/>
  <c r="G127"/>
  <c r="S126"/>
  <c r="G126"/>
  <c r="S125"/>
  <c r="G125"/>
  <c r="S124"/>
  <c r="G124"/>
  <c r="S123"/>
  <c r="G123"/>
  <c r="S122"/>
  <c r="G122"/>
  <c r="S120"/>
  <c r="G120"/>
  <c r="S119"/>
  <c r="G119"/>
  <c r="S130"/>
  <c r="G130"/>
  <c r="N27"/>
  <c r="W129"/>
  <c r="K129"/>
  <c r="W128"/>
  <c r="K128"/>
  <c r="W127"/>
  <c r="K127"/>
  <c r="W126"/>
  <c r="K126"/>
  <c r="W125"/>
  <c r="K125"/>
  <c r="W124"/>
  <c r="K124"/>
  <c r="W123"/>
  <c r="K123"/>
  <c r="W122"/>
  <c r="K122"/>
  <c r="W121"/>
  <c r="K121"/>
  <c r="W120"/>
  <c r="K120"/>
  <c r="W119"/>
  <c r="K119"/>
  <c r="W130"/>
  <c r="K130"/>
  <c r="N31"/>
  <c r="R130"/>
  <c r="F130"/>
  <c r="R129"/>
  <c r="F129"/>
  <c r="R128"/>
  <c r="F128"/>
  <c r="R127"/>
  <c r="F127"/>
  <c r="R126"/>
  <c r="F126"/>
  <c r="R124"/>
  <c r="F124"/>
  <c r="R122"/>
  <c r="F122"/>
  <c r="R120"/>
  <c r="F120"/>
  <c r="R119"/>
  <c r="F119"/>
  <c r="R125"/>
  <c r="F125"/>
  <c r="R123"/>
  <c r="F123"/>
  <c r="R121"/>
  <c r="F121"/>
  <c r="V130"/>
  <c r="J130"/>
  <c r="V129"/>
  <c r="J129"/>
  <c r="V128"/>
  <c r="J128"/>
  <c r="V127"/>
  <c r="J127"/>
  <c r="V126"/>
  <c r="J126"/>
  <c r="V124"/>
  <c r="J124"/>
  <c r="V122"/>
  <c r="J122"/>
  <c r="V120"/>
  <c r="J120"/>
  <c r="V119"/>
  <c r="J119"/>
  <c r="V125"/>
  <c r="J125"/>
  <c r="V123"/>
  <c r="J123"/>
  <c r="V121"/>
  <c r="J121"/>
  <c r="Y129"/>
  <c r="M129"/>
  <c r="Y128"/>
  <c r="M128"/>
  <c r="Y127"/>
  <c r="M127"/>
  <c r="Y126"/>
  <c r="M126"/>
  <c r="Y125"/>
  <c r="M125"/>
  <c r="Y124"/>
  <c r="M124"/>
  <c r="Y123"/>
  <c r="M123"/>
  <c r="Y122"/>
  <c r="M122"/>
  <c r="Y121"/>
  <c r="M121"/>
  <c r="Y120"/>
  <c r="M120"/>
  <c r="Y119"/>
  <c r="M119"/>
  <c r="Y130"/>
  <c r="M130"/>
  <c r="N33"/>
  <c r="U82"/>
  <c r="U81"/>
  <c r="U80"/>
  <c r="U79"/>
  <c r="U78"/>
  <c r="U77"/>
  <c r="U76"/>
  <c r="U75"/>
  <c r="U74"/>
  <c r="U73"/>
  <c r="P74"/>
  <c r="P82"/>
  <c r="P81"/>
  <c r="P80"/>
  <c r="P79"/>
  <c r="P78"/>
  <c r="P77"/>
  <c r="P76"/>
  <c r="P75"/>
  <c r="P73"/>
  <c r="T82"/>
  <c r="T81"/>
  <c r="T80"/>
  <c r="T79"/>
  <c r="T78"/>
  <c r="T77"/>
  <c r="T76"/>
  <c r="T75"/>
  <c r="T74"/>
  <c r="T73"/>
  <c r="X82"/>
  <c r="X81"/>
  <c r="X80"/>
  <c r="X79"/>
  <c r="X78"/>
  <c r="X77"/>
  <c r="X76"/>
  <c r="X75"/>
  <c r="X74"/>
  <c r="X73"/>
  <c r="S82"/>
  <c r="S81"/>
  <c r="S80"/>
  <c r="S79"/>
  <c r="S78"/>
  <c r="S77"/>
  <c r="S76"/>
  <c r="S75"/>
  <c r="S74"/>
  <c r="S73"/>
  <c r="G73"/>
  <c r="W82"/>
  <c r="W81"/>
  <c r="K81"/>
  <c r="W80"/>
  <c r="W79"/>
  <c r="K79"/>
  <c r="W78"/>
  <c r="W77"/>
  <c r="K77"/>
  <c r="W76"/>
  <c r="W75"/>
  <c r="W74"/>
  <c r="W73"/>
  <c r="K73"/>
  <c r="R74"/>
  <c r="R73"/>
  <c r="F73"/>
  <c r="R82"/>
  <c r="R81"/>
  <c r="F81"/>
  <c r="R80"/>
  <c r="F80"/>
  <c r="R79"/>
  <c r="F79"/>
  <c r="R78"/>
  <c r="R77"/>
  <c r="F77"/>
  <c r="R76"/>
  <c r="F76"/>
  <c r="R75"/>
  <c r="V73"/>
  <c r="J73"/>
  <c r="V82"/>
  <c r="J82"/>
  <c r="V81"/>
  <c r="J81"/>
  <c r="V80"/>
  <c r="J80"/>
  <c r="V79"/>
  <c r="J79"/>
  <c r="V78"/>
  <c r="J78"/>
  <c r="V77"/>
  <c r="J77"/>
  <c r="V76"/>
  <c r="J76"/>
  <c r="V75"/>
  <c r="J75"/>
  <c r="V74"/>
  <c r="J74"/>
  <c r="Y82"/>
  <c r="M82"/>
  <c r="Y81"/>
  <c r="M81"/>
  <c r="Y80"/>
  <c r="M80"/>
  <c r="Y79"/>
  <c r="M79"/>
  <c r="Y78"/>
  <c r="M78"/>
  <c r="Y77"/>
  <c r="M77"/>
  <c r="Y76"/>
  <c r="M76"/>
  <c r="Y75"/>
  <c r="M75"/>
  <c r="Y74"/>
  <c r="M74"/>
  <c r="Y73"/>
  <c r="M73"/>
  <c r="D81"/>
  <c r="H81"/>
  <c r="L81"/>
  <c r="I81"/>
  <c r="G81"/>
  <c r="D79"/>
  <c r="H79"/>
  <c r="L79"/>
  <c r="G79"/>
  <c r="I79"/>
  <c r="G77"/>
  <c r="D77"/>
  <c r="H77"/>
  <c r="L77"/>
  <c r="I77"/>
  <c r="F75"/>
  <c r="I75"/>
  <c r="D75"/>
  <c r="H75"/>
  <c r="L75"/>
  <c r="G75"/>
  <c r="K75"/>
  <c r="D73"/>
  <c r="H73"/>
  <c r="L73"/>
  <c r="I73"/>
  <c r="U83"/>
  <c r="I83"/>
  <c r="U72"/>
  <c r="I72"/>
  <c r="P72"/>
  <c r="D72"/>
  <c r="T83"/>
  <c r="H83"/>
  <c r="T72"/>
  <c r="H72"/>
  <c r="X83"/>
  <c r="L83"/>
  <c r="X72"/>
  <c r="L72"/>
  <c r="K82"/>
  <c r="G82"/>
  <c r="I82"/>
  <c r="D82"/>
  <c r="H82"/>
  <c r="L82"/>
  <c r="F82"/>
  <c r="I80"/>
  <c r="K80"/>
  <c r="G80"/>
  <c r="D80"/>
  <c r="L80"/>
  <c r="H80"/>
  <c r="K78"/>
  <c r="G78"/>
  <c r="I78"/>
  <c r="F78"/>
  <c r="D78"/>
  <c r="H78"/>
  <c r="L78"/>
  <c r="I76"/>
  <c r="K76"/>
  <c r="G76"/>
  <c r="H76"/>
  <c r="D76"/>
  <c r="L76"/>
  <c r="K74"/>
  <c r="G74"/>
  <c r="I74"/>
  <c r="D74"/>
  <c r="H74"/>
  <c r="L74"/>
  <c r="F74"/>
  <c r="S83"/>
  <c r="G83"/>
  <c r="N11"/>
  <c r="S72"/>
  <c r="G72"/>
  <c r="W83"/>
  <c r="K83"/>
  <c r="W72"/>
  <c r="K72"/>
  <c r="R83"/>
  <c r="F83"/>
  <c r="R72"/>
  <c r="F72"/>
  <c r="V83"/>
  <c r="J83"/>
  <c r="V72"/>
  <c r="J72"/>
  <c r="Y83"/>
  <c r="M83"/>
  <c r="Y72"/>
  <c r="M72"/>
  <c r="P51"/>
  <c r="D51"/>
  <c r="R51"/>
  <c r="F51"/>
  <c r="T51"/>
  <c r="H51"/>
  <c r="V51"/>
  <c r="J51"/>
  <c r="X51"/>
  <c r="L51"/>
  <c r="Q51"/>
  <c r="E51"/>
  <c r="S51"/>
  <c r="G51"/>
  <c r="U51"/>
  <c r="I51"/>
  <c r="W51"/>
  <c r="K51"/>
  <c r="Y51"/>
  <c r="M51"/>
  <c r="B113"/>
  <c r="P49"/>
  <c r="D49"/>
  <c r="R49"/>
  <c r="F49"/>
  <c r="T49"/>
  <c r="H49"/>
  <c r="V49"/>
  <c r="J49"/>
  <c r="X49"/>
  <c r="L49"/>
  <c r="Q49"/>
  <c r="E49"/>
  <c r="S49"/>
  <c r="G49"/>
  <c r="U49"/>
  <c r="I49"/>
  <c r="W49"/>
  <c r="K49"/>
  <c r="Y49"/>
  <c r="M49"/>
  <c r="B111"/>
  <c r="P47"/>
  <c r="D47"/>
  <c r="R47"/>
  <c r="F47"/>
  <c r="T47"/>
  <c r="H47"/>
  <c r="V47"/>
  <c r="J47"/>
  <c r="X47"/>
  <c r="L47"/>
  <c r="Q47"/>
  <c r="E47"/>
  <c r="S47"/>
  <c r="G47"/>
  <c r="U47"/>
  <c r="I47"/>
  <c r="W47"/>
  <c r="K47"/>
  <c r="Y47"/>
  <c r="M47"/>
  <c r="B109"/>
  <c r="P45"/>
  <c r="D45"/>
  <c r="R45"/>
  <c r="F45"/>
  <c r="T45"/>
  <c r="H45"/>
  <c r="V45"/>
  <c r="J45"/>
  <c r="X45"/>
  <c r="L45"/>
  <c r="Q45"/>
  <c r="E45"/>
  <c r="S45"/>
  <c r="G45"/>
  <c r="U45"/>
  <c r="I45"/>
  <c r="W45"/>
  <c r="K45"/>
  <c r="Y45"/>
  <c r="M45"/>
  <c r="B107"/>
  <c r="P43"/>
  <c r="D43"/>
  <c r="R43"/>
  <c r="F43"/>
  <c r="T43"/>
  <c r="H43"/>
  <c r="V43"/>
  <c r="J43"/>
  <c r="X43"/>
  <c r="L43"/>
  <c r="Q43"/>
  <c r="E43"/>
  <c r="S43"/>
  <c r="G43"/>
  <c r="U43"/>
  <c r="I43"/>
  <c r="W43"/>
  <c r="K43"/>
  <c r="Y43"/>
  <c r="M43"/>
  <c r="B105"/>
  <c r="U115"/>
  <c r="I115"/>
  <c r="U68"/>
  <c r="I68"/>
  <c r="U100"/>
  <c r="I100"/>
  <c r="U53"/>
  <c r="I53"/>
  <c r="U89"/>
  <c r="I89"/>
  <c r="I42"/>
  <c r="U104"/>
  <c r="I104"/>
  <c r="P100"/>
  <c r="D100"/>
  <c r="P115"/>
  <c r="D115"/>
  <c r="P68"/>
  <c r="D68"/>
  <c r="P104"/>
  <c r="D104"/>
  <c r="P53"/>
  <c r="D53"/>
  <c r="D42"/>
  <c r="P89"/>
  <c r="D89"/>
  <c r="T100"/>
  <c r="H100"/>
  <c r="T115"/>
  <c r="H115"/>
  <c r="T68"/>
  <c r="H68"/>
  <c r="H42"/>
  <c r="T104"/>
  <c r="H104"/>
  <c r="T53"/>
  <c r="H53"/>
  <c r="T89"/>
  <c r="H89"/>
  <c r="X100"/>
  <c r="L100"/>
  <c r="X115"/>
  <c r="L115"/>
  <c r="X68"/>
  <c r="L68"/>
  <c r="L42"/>
  <c r="X104"/>
  <c r="L104"/>
  <c r="X53"/>
  <c r="L53"/>
  <c r="X89"/>
  <c r="L89"/>
  <c r="P52"/>
  <c r="D52"/>
  <c r="R52"/>
  <c r="F52"/>
  <c r="T52"/>
  <c r="H52"/>
  <c r="V52"/>
  <c r="J52"/>
  <c r="X52"/>
  <c r="L52"/>
  <c r="B114"/>
  <c r="Q52"/>
  <c r="E52"/>
  <c r="S52"/>
  <c r="G52"/>
  <c r="U52"/>
  <c r="I52"/>
  <c r="W52"/>
  <c r="K52"/>
  <c r="Y52"/>
  <c r="M52"/>
  <c r="P50"/>
  <c r="D50"/>
  <c r="R50"/>
  <c r="F50"/>
  <c r="T50"/>
  <c r="H50"/>
  <c r="V50"/>
  <c r="J50"/>
  <c r="X50"/>
  <c r="L50"/>
  <c r="B112"/>
  <c r="Q50"/>
  <c r="E50"/>
  <c r="S50"/>
  <c r="G50"/>
  <c r="U50"/>
  <c r="I50"/>
  <c r="W50"/>
  <c r="K50"/>
  <c r="Y50"/>
  <c r="M50"/>
  <c r="P48"/>
  <c r="D48"/>
  <c r="R48"/>
  <c r="F48"/>
  <c r="T48"/>
  <c r="H48"/>
  <c r="V48"/>
  <c r="J48"/>
  <c r="X48"/>
  <c r="L48"/>
  <c r="B110"/>
  <c r="Q48"/>
  <c r="E48"/>
  <c r="S48"/>
  <c r="G48"/>
  <c r="U48"/>
  <c r="I48"/>
  <c r="W48"/>
  <c r="K48"/>
  <c r="Y48"/>
  <c r="M48"/>
  <c r="P46"/>
  <c r="D46"/>
  <c r="R46"/>
  <c r="F46"/>
  <c r="T46"/>
  <c r="H46"/>
  <c r="V46"/>
  <c r="J46"/>
  <c r="X46"/>
  <c r="L46"/>
  <c r="B108"/>
  <c r="Q46"/>
  <c r="E46"/>
  <c r="S46"/>
  <c r="G46"/>
  <c r="U46"/>
  <c r="I46"/>
  <c r="W46"/>
  <c r="K46"/>
  <c r="Y46"/>
  <c r="M46"/>
  <c r="P44"/>
  <c r="D44"/>
  <c r="R44"/>
  <c r="F44"/>
  <c r="T44"/>
  <c r="H44"/>
  <c r="V44"/>
  <c r="J44"/>
  <c r="X44"/>
  <c r="L44"/>
  <c r="B106"/>
  <c r="Q44"/>
  <c r="E44"/>
  <c r="S44"/>
  <c r="G44"/>
  <c r="U44"/>
  <c r="I44"/>
  <c r="W44"/>
  <c r="K44"/>
  <c r="Y44"/>
  <c r="M44"/>
  <c r="S115"/>
  <c r="G115"/>
  <c r="S68"/>
  <c r="G68"/>
  <c r="S100"/>
  <c r="G100"/>
  <c r="S53"/>
  <c r="G53"/>
  <c r="S89"/>
  <c r="G89"/>
  <c r="G42"/>
  <c r="S104"/>
  <c r="G104"/>
  <c r="W115"/>
  <c r="K115"/>
  <c r="W68"/>
  <c r="K68"/>
  <c r="W100"/>
  <c r="K100"/>
  <c r="W53"/>
  <c r="K53"/>
  <c r="W89"/>
  <c r="K89"/>
  <c r="K42"/>
  <c r="W104"/>
  <c r="K104"/>
  <c r="R100"/>
  <c r="F100"/>
  <c r="R115"/>
  <c r="F115"/>
  <c r="R68"/>
  <c r="F68"/>
  <c r="F42"/>
  <c r="R104"/>
  <c r="F104"/>
  <c r="R53"/>
  <c r="F53"/>
  <c r="R89"/>
  <c r="F89"/>
  <c r="V100"/>
  <c r="J100"/>
  <c r="V115"/>
  <c r="J115"/>
  <c r="V68"/>
  <c r="J68"/>
  <c r="J42"/>
  <c r="V104"/>
  <c r="J104"/>
  <c r="V53"/>
  <c r="J53"/>
  <c r="V89"/>
  <c r="J89"/>
  <c r="Y115"/>
  <c r="M115"/>
  <c r="Y68"/>
  <c r="M68"/>
  <c r="Y100"/>
  <c r="M100"/>
  <c r="Y53"/>
  <c r="M53"/>
  <c r="Y89"/>
  <c r="M89"/>
  <c r="M42"/>
  <c r="Y104"/>
  <c r="M104"/>
  <c r="Z100"/>
  <c r="N100"/>
  <c r="Q100"/>
  <c r="E100"/>
  <c r="B98"/>
  <c r="B66"/>
  <c r="B96"/>
  <c r="B64"/>
  <c r="B94"/>
  <c r="B62"/>
  <c r="B92"/>
  <c r="B60"/>
  <c r="B90"/>
  <c r="B58"/>
  <c r="S57"/>
  <c r="G57"/>
  <c r="W57"/>
  <c r="K57"/>
  <c r="R57"/>
  <c r="F57"/>
  <c r="V57"/>
  <c r="J57"/>
  <c r="Y57"/>
  <c r="M57"/>
  <c r="B99"/>
  <c r="B67"/>
  <c r="B97"/>
  <c r="B65"/>
  <c r="B95"/>
  <c r="B63"/>
  <c r="B93"/>
  <c r="B61"/>
  <c r="B91"/>
  <c r="B59"/>
  <c r="U57"/>
  <c r="I57"/>
  <c r="P57"/>
  <c r="D57"/>
  <c r="T57"/>
  <c r="H57"/>
  <c r="X57"/>
  <c r="L57"/>
  <c r="Z51"/>
  <c r="N51"/>
  <c r="B6" i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X127" i="5"/>
  <c r="L127"/>
  <c r="X129"/>
  <c r="L129"/>
  <c r="T120"/>
  <c r="H120"/>
  <c r="P124"/>
  <c r="D124"/>
  <c r="U121"/>
  <c r="I121"/>
  <c r="S121"/>
  <c r="G121"/>
  <c r="X121"/>
  <c r="L121"/>
  <c r="X125"/>
  <c r="L125"/>
  <c r="T122"/>
  <c r="H122"/>
  <c r="T123"/>
  <c r="H123"/>
  <c r="P126"/>
  <c r="D126"/>
  <c r="P123"/>
  <c r="D123"/>
  <c r="U127"/>
  <c r="I127"/>
  <c r="T121"/>
  <c r="H121"/>
  <c r="T127"/>
  <c r="H127"/>
  <c r="T129"/>
  <c r="H129"/>
  <c r="P120"/>
  <c r="D120"/>
  <c r="P129"/>
  <c r="D129"/>
  <c r="N29"/>
  <c r="T125"/>
  <c r="H125"/>
  <c r="P122"/>
  <c r="D122"/>
  <c r="P125"/>
  <c r="D125"/>
  <c r="N25"/>
  <c r="Z121"/>
  <c r="N121"/>
  <c r="Q121"/>
  <c r="E121"/>
  <c r="Z123"/>
  <c r="N123"/>
  <c r="Q123"/>
  <c r="E123"/>
  <c r="Z125"/>
  <c r="N125"/>
  <c r="Q125"/>
  <c r="E125"/>
  <c r="Z127"/>
  <c r="N127"/>
  <c r="Q127"/>
  <c r="E127"/>
  <c r="Z129"/>
  <c r="N129"/>
  <c r="Q129"/>
  <c r="E129"/>
  <c r="Z73"/>
  <c r="N73"/>
  <c r="Q73"/>
  <c r="E73"/>
  <c r="Z75"/>
  <c r="N75"/>
  <c r="Q75"/>
  <c r="E75"/>
  <c r="Z77"/>
  <c r="N77"/>
  <c r="Q77"/>
  <c r="E77"/>
  <c r="Z79"/>
  <c r="N79"/>
  <c r="Q79"/>
  <c r="E79"/>
  <c r="Z81"/>
  <c r="N81"/>
  <c r="Q81"/>
  <c r="E81"/>
  <c r="Q74"/>
  <c r="E74"/>
  <c r="N9"/>
  <c r="Z74"/>
  <c r="N74"/>
  <c r="Q76"/>
  <c r="E76"/>
  <c r="Z76"/>
  <c r="N76"/>
  <c r="Z78"/>
  <c r="N78"/>
  <c r="Q78"/>
  <c r="E78"/>
  <c r="Q80"/>
  <c r="E80"/>
  <c r="Z80"/>
  <c r="N80"/>
  <c r="Z82"/>
  <c r="N82"/>
  <c r="Q82"/>
  <c r="E82"/>
  <c r="Z120"/>
  <c r="N120"/>
  <c r="Q120"/>
  <c r="E120"/>
  <c r="Z122"/>
  <c r="N122"/>
  <c r="Q122"/>
  <c r="E122"/>
  <c r="Z124"/>
  <c r="N124"/>
  <c r="Q124"/>
  <c r="E124"/>
  <c r="Z126"/>
  <c r="N126"/>
  <c r="Q126"/>
  <c r="E126"/>
  <c r="Z128"/>
  <c r="N128"/>
  <c r="Q128"/>
  <c r="E128"/>
  <c r="N30"/>
  <c r="N26"/>
  <c r="N32"/>
  <c r="N28"/>
  <c r="N24"/>
  <c r="N16"/>
  <c r="N13"/>
  <c r="N17"/>
  <c r="N12"/>
  <c r="N14"/>
  <c r="N10"/>
  <c r="N15"/>
  <c r="Z91"/>
  <c r="N91"/>
  <c r="G24"/>
  <c r="Y91"/>
  <c r="M91"/>
  <c r="W91"/>
  <c r="K91"/>
  <c r="U91"/>
  <c r="I91"/>
  <c r="S91"/>
  <c r="G91"/>
  <c r="Q91"/>
  <c r="E91"/>
  <c r="X91"/>
  <c r="L91"/>
  <c r="V91"/>
  <c r="J91"/>
  <c r="T91"/>
  <c r="H91"/>
  <c r="R91"/>
  <c r="F91"/>
  <c r="P91"/>
  <c r="D91"/>
  <c r="Z93"/>
  <c r="N93"/>
  <c r="Y93"/>
  <c r="M93"/>
  <c r="W93"/>
  <c r="K93"/>
  <c r="U93"/>
  <c r="I93"/>
  <c r="S93"/>
  <c r="G93"/>
  <c r="Q93"/>
  <c r="E93"/>
  <c r="X93"/>
  <c r="L93"/>
  <c r="V93"/>
  <c r="J93"/>
  <c r="T93"/>
  <c r="H93"/>
  <c r="R93"/>
  <c r="F93"/>
  <c r="P93"/>
  <c r="D93"/>
  <c r="Z95"/>
  <c r="N95"/>
  <c r="Y95"/>
  <c r="M95"/>
  <c r="W95"/>
  <c r="K95"/>
  <c r="U95"/>
  <c r="I95"/>
  <c r="X95"/>
  <c r="L95"/>
  <c r="V95"/>
  <c r="J95"/>
  <c r="S95"/>
  <c r="G95"/>
  <c r="Q95"/>
  <c r="E95"/>
  <c r="T95"/>
  <c r="H95"/>
  <c r="R95"/>
  <c r="F95"/>
  <c r="P95"/>
  <c r="D95"/>
  <c r="Z97"/>
  <c r="N97"/>
  <c r="Y97"/>
  <c r="M97"/>
  <c r="W97"/>
  <c r="K97"/>
  <c r="U97"/>
  <c r="I97"/>
  <c r="S97"/>
  <c r="G97"/>
  <c r="Q97"/>
  <c r="E97"/>
  <c r="X97"/>
  <c r="L97"/>
  <c r="V97"/>
  <c r="J97"/>
  <c r="T97"/>
  <c r="H97"/>
  <c r="R97"/>
  <c r="F97"/>
  <c r="P97"/>
  <c r="D97"/>
  <c r="Z99"/>
  <c r="N99"/>
  <c r="Y99"/>
  <c r="M99"/>
  <c r="W99"/>
  <c r="K99"/>
  <c r="U99"/>
  <c r="I99"/>
  <c r="S99"/>
  <c r="G99"/>
  <c r="Q99"/>
  <c r="E99"/>
  <c r="X99"/>
  <c r="L99"/>
  <c r="V99"/>
  <c r="J99"/>
  <c r="T99"/>
  <c r="H99"/>
  <c r="R99"/>
  <c r="F99"/>
  <c r="P99"/>
  <c r="D99"/>
  <c r="Z108"/>
  <c r="N108"/>
  <c r="Y108"/>
  <c r="M108"/>
  <c r="W108"/>
  <c r="K108"/>
  <c r="U108"/>
  <c r="I108"/>
  <c r="S108"/>
  <c r="G108"/>
  <c r="Q108"/>
  <c r="E108"/>
  <c r="X108"/>
  <c r="L108"/>
  <c r="V108"/>
  <c r="J108"/>
  <c r="T108"/>
  <c r="H108"/>
  <c r="R108"/>
  <c r="F108"/>
  <c r="P108"/>
  <c r="D108"/>
  <c r="Z112"/>
  <c r="N112"/>
  <c r="Y112"/>
  <c r="M112"/>
  <c r="W112"/>
  <c r="K112"/>
  <c r="U112"/>
  <c r="I112"/>
  <c r="S112"/>
  <c r="G112"/>
  <c r="Q112"/>
  <c r="E112"/>
  <c r="X112"/>
  <c r="L112"/>
  <c r="V112"/>
  <c r="J112"/>
  <c r="T112"/>
  <c r="H112"/>
  <c r="R112"/>
  <c r="F112"/>
  <c r="P112"/>
  <c r="D112"/>
  <c r="Y109"/>
  <c r="M109"/>
  <c r="W109"/>
  <c r="K109"/>
  <c r="U109"/>
  <c r="I109"/>
  <c r="S109"/>
  <c r="G109"/>
  <c r="Q109"/>
  <c r="E109"/>
  <c r="Z109"/>
  <c r="N109"/>
  <c r="X109"/>
  <c r="L109"/>
  <c r="V109"/>
  <c r="J109"/>
  <c r="T109"/>
  <c r="H109"/>
  <c r="R109"/>
  <c r="F109"/>
  <c r="P109"/>
  <c r="D109"/>
  <c r="Y113"/>
  <c r="M113"/>
  <c r="W113"/>
  <c r="K113"/>
  <c r="U113"/>
  <c r="I113"/>
  <c r="S113"/>
  <c r="G113"/>
  <c r="Q113"/>
  <c r="E113"/>
  <c r="Z113"/>
  <c r="N113"/>
  <c r="X113"/>
  <c r="L113"/>
  <c r="V113"/>
  <c r="J113"/>
  <c r="T113"/>
  <c r="H113"/>
  <c r="R113"/>
  <c r="F113"/>
  <c r="P113"/>
  <c r="D113"/>
  <c r="Z90"/>
  <c r="N90"/>
  <c r="Y90"/>
  <c r="M90"/>
  <c r="W90"/>
  <c r="K90"/>
  <c r="U90"/>
  <c r="I90"/>
  <c r="S90"/>
  <c r="G90"/>
  <c r="Q90"/>
  <c r="E90"/>
  <c r="R90"/>
  <c r="F90"/>
  <c r="X90"/>
  <c r="L90"/>
  <c r="V90"/>
  <c r="J90"/>
  <c r="T90"/>
  <c r="H90"/>
  <c r="P90"/>
  <c r="D90"/>
  <c r="Z92"/>
  <c r="N92"/>
  <c r="Y92"/>
  <c r="M92"/>
  <c r="W92"/>
  <c r="K92"/>
  <c r="U92"/>
  <c r="I92"/>
  <c r="S92"/>
  <c r="G92"/>
  <c r="Q92"/>
  <c r="E92"/>
  <c r="X92"/>
  <c r="L92"/>
  <c r="V92"/>
  <c r="J92"/>
  <c r="T92"/>
  <c r="H92"/>
  <c r="R92"/>
  <c r="F92"/>
  <c r="P92"/>
  <c r="D92"/>
  <c r="Z94"/>
  <c r="N94"/>
  <c r="Y94"/>
  <c r="M94"/>
  <c r="W94"/>
  <c r="K94"/>
  <c r="U94"/>
  <c r="I94"/>
  <c r="S94"/>
  <c r="G94"/>
  <c r="Q94"/>
  <c r="E94"/>
  <c r="X94"/>
  <c r="L94"/>
  <c r="V94"/>
  <c r="J94"/>
  <c r="T94"/>
  <c r="H94"/>
  <c r="R94"/>
  <c r="F94"/>
  <c r="P94"/>
  <c r="D94"/>
  <c r="Y96"/>
  <c r="M96"/>
  <c r="W96"/>
  <c r="K96"/>
  <c r="U96"/>
  <c r="I96"/>
  <c r="S96"/>
  <c r="G96"/>
  <c r="Q96"/>
  <c r="E96"/>
  <c r="Z96"/>
  <c r="N96"/>
  <c r="X96"/>
  <c r="L96"/>
  <c r="V96"/>
  <c r="J96"/>
  <c r="T96"/>
  <c r="H96"/>
  <c r="R96"/>
  <c r="F96"/>
  <c r="P96"/>
  <c r="D96"/>
  <c r="Y98"/>
  <c r="M98"/>
  <c r="W98"/>
  <c r="K98"/>
  <c r="U98"/>
  <c r="I98"/>
  <c r="S98"/>
  <c r="G98"/>
  <c r="Q98"/>
  <c r="E98"/>
  <c r="Z98"/>
  <c r="N98"/>
  <c r="X98"/>
  <c r="L98"/>
  <c r="V98"/>
  <c r="J98"/>
  <c r="T98"/>
  <c r="H98"/>
  <c r="R98"/>
  <c r="F98"/>
  <c r="P98"/>
  <c r="D98"/>
  <c r="Z106"/>
  <c r="N106"/>
  <c r="G25"/>
  <c r="Y106"/>
  <c r="M106"/>
  <c r="W106"/>
  <c r="K106"/>
  <c r="U106"/>
  <c r="I106"/>
  <c r="S106"/>
  <c r="G106"/>
  <c r="Q106"/>
  <c r="E106"/>
  <c r="X106"/>
  <c r="L106"/>
  <c r="V106"/>
  <c r="J106"/>
  <c r="T106"/>
  <c r="H106"/>
  <c r="R106"/>
  <c r="F106"/>
  <c r="P106"/>
  <c r="D106"/>
  <c r="Z110"/>
  <c r="N110"/>
  <c r="Y110"/>
  <c r="M110"/>
  <c r="W110"/>
  <c r="K110"/>
  <c r="U110"/>
  <c r="I110"/>
  <c r="S110"/>
  <c r="G110"/>
  <c r="Q110"/>
  <c r="E110"/>
  <c r="X110"/>
  <c r="L110"/>
  <c r="V110"/>
  <c r="J110"/>
  <c r="T110"/>
  <c r="H110"/>
  <c r="R110"/>
  <c r="F110"/>
  <c r="P110"/>
  <c r="D110"/>
  <c r="Z114"/>
  <c r="N114"/>
  <c r="Y114"/>
  <c r="M114"/>
  <c r="W114"/>
  <c r="K114"/>
  <c r="U114"/>
  <c r="I114"/>
  <c r="S114"/>
  <c r="G114"/>
  <c r="Q114"/>
  <c r="E114"/>
  <c r="X114"/>
  <c r="L114"/>
  <c r="V114"/>
  <c r="J114"/>
  <c r="T114"/>
  <c r="H114"/>
  <c r="R114"/>
  <c r="F114"/>
  <c r="P114"/>
  <c r="D114"/>
  <c r="Y105"/>
  <c r="M105"/>
  <c r="W105"/>
  <c r="K105"/>
  <c r="U105"/>
  <c r="I105"/>
  <c r="S105"/>
  <c r="G105"/>
  <c r="Q105"/>
  <c r="E105"/>
  <c r="Z105"/>
  <c r="N105"/>
  <c r="X105"/>
  <c r="L105"/>
  <c r="V105"/>
  <c r="J105"/>
  <c r="T105"/>
  <c r="H105"/>
  <c r="R105"/>
  <c r="F105"/>
  <c r="P105"/>
  <c r="D105"/>
  <c r="Y107"/>
  <c r="M107"/>
  <c r="W107"/>
  <c r="K107"/>
  <c r="U107"/>
  <c r="I107"/>
  <c r="S107"/>
  <c r="G107"/>
  <c r="Q107"/>
  <c r="E107"/>
  <c r="Z107"/>
  <c r="N107"/>
  <c r="X107"/>
  <c r="L107"/>
  <c r="V107"/>
  <c r="J107"/>
  <c r="T107"/>
  <c r="H107"/>
  <c r="R107"/>
  <c r="F107"/>
  <c r="P107"/>
  <c r="D107"/>
  <c r="Y111"/>
  <c r="M111"/>
  <c r="W111"/>
  <c r="K111"/>
  <c r="U111"/>
  <c r="I111"/>
  <c r="S111"/>
  <c r="G111"/>
  <c r="Q111"/>
  <c r="E111"/>
  <c r="Z111"/>
  <c r="N111"/>
  <c r="X111"/>
  <c r="L111"/>
  <c r="V111"/>
  <c r="J111"/>
  <c r="T111"/>
  <c r="H111"/>
  <c r="R111"/>
  <c r="F111"/>
  <c r="P111"/>
  <c r="D111"/>
  <c r="Z44"/>
  <c r="N44"/>
  <c r="Z52"/>
  <c r="N52"/>
  <c r="Z48"/>
  <c r="N48"/>
  <c r="Z49"/>
  <c r="N49"/>
  <c r="Z45"/>
  <c r="N45"/>
  <c r="Z67"/>
  <c r="N67"/>
  <c r="Z65"/>
  <c r="N65"/>
  <c r="Z63"/>
  <c r="N63"/>
  <c r="Z61"/>
  <c r="N61"/>
  <c r="Z59"/>
  <c r="N59"/>
  <c r="G9"/>
  <c r="Z66"/>
  <c r="N66"/>
  <c r="Z64"/>
  <c r="N64"/>
  <c r="Z62"/>
  <c r="N62"/>
  <c r="Z60"/>
  <c r="N60"/>
  <c r="Z46"/>
  <c r="N46"/>
  <c r="Z50"/>
  <c r="N50"/>
  <c r="Z43"/>
  <c r="N43"/>
  <c r="Z47"/>
  <c r="N47"/>
  <c r="Y63"/>
  <c r="M63"/>
  <c r="W63"/>
  <c r="K63"/>
  <c r="U63"/>
  <c r="I63"/>
  <c r="S63"/>
  <c r="G63"/>
  <c r="Q63"/>
  <c r="E63"/>
  <c r="X63"/>
  <c r="L63"/>
  <c r="V63"/>
  <c r="J63"/>
  <c r="T63"/>
  <c r="H63"/>
  <c r="R63"/>
  <c r="F63"/>
  <c r="P63"/>
  <c r="D63"/>
  <c r="Y67"/>
  <c r="M67"/>
  <c r="W67"/>
  <c r="K67"/>
  <c r="U67"/>
  <c r="I67"/>
  <c r="S67"/>
  <c r="G67"/>
  <c r="Q67"/>
  <c r="E67"/>
  <c r="X67"/>
  <c r="L67"/>
  <c r="V67"/>
  <c r="J67"/>
  <c r="T67"/>
  <c r="H67"/>
  <c r="R67"/>
  <c r="F67"/>
  <c r="P67"/>
  <c r="D67"/>
  <c r="Y58"/>
  <c r="M58"/>
  <c r="W58"/>
  <c r="K58"/>
  <c r="U58"/>
  <c r="I58"/>
  <c r="S58"/>
  <c r="G58"/>
  <c r="Q58"/>
  <c r="E58"/>
  <c r="R58"/>
  <c r="F58"/>
  <c r="Z58"/>
  <c r="N58"/>
  <c r="X58"/>
  <c r="L58"/>
  <c r="V58"/>
  <c r="J58"/>
  <c r="T58"/>
  <c r="H58"/>
  <c r="P58"/>
  <c r="D58"/>
  <c r="Y62"/>
  <c r="M62"/>
  <c r="W62"/>
  <c r="K62"/>
  <c r="U62"/>
  <c r="I62"/>
  <c r="S62"/>
  <c r="G62"/>
  <c r="Q62"/>
  <c r="E62"/>
  <c r="X62"/>
  <c r="L62"/>
  <c r="V62"/>
  <c r="J62"/>
  <c r="T62"/>
  <c r="H62"/>
  <c r="R62"/>
  <c r="F62"/>
  <c r="P62"/>
  <c r="D62"/>
  <c r="Y59"/>
  <c r="M59"/>
  <c r="W59"/>
  <c r="K59"/>
  <c r="U59"/>
  <c r="I59"/>
  <c r="S59"/>
  <c r="G59"/>
  <c r="Q59"/>
  <c r="E59"/>
  <c r="X59"/>
  <c r="L59"/>
  <c r="V59"/>
  <c r="J59"/>
  <c r="T59"/>
  <c r="H59"/>
  <c r="R59"/>
  <c r="F59"/>
  <c r="P59"/>
  <c r="D59"/>
  <c r="Y61"/>
  <c r="M61"/>
  <c r="W61"/>
  <c r="K61"/>
  <c r="U61"/>
  <c r="I61"/>
  <c r="S61"/>
  <c r="G61"/>
  <c r="Q61"/>
  <c r="E61"/>
  <c r="X61"/>
  <c r="L61"/>
  <c r="V61"/>
  <c r="J61"/>
  <c r="T61"/>
  <c r="H61"/>
  <c r="R61"/>
  <c r="F61"/>
  <c r="P61"/>
  <c r="D61"/>
  <c r="Y65"/>
  <c r="M65"/>
  <c r="W65"/>
  <c r="K65"/>
  <c r="U65"/>
  <c r="I65"/>
  <c r="S65"/>
  <c r="G65"/>
  <c r="Q65"/>
  <c r="E65"/>
  <c r="X65"/>
  <c r="L65"/>
  <c r="V65"/>
  <c r="J65"/>
  <c r="T65"/>
  <c r="H65"/>
  <c r="R65"/>
  <c r="F65"/>
  <c r="P65"/>
  <c r="D65"/>
  <c r="Y60"/>
  <c r="M60"/>
  <c r="W60"/>
  <c r="K60"/>
  <c r="U60"/>
  <c r="I60"/>
  <c r="S60"/>
  <c r="G60"/>
  <c r="Q60"/>
  <c r="E60"/>
  <c r="X60"/>
  <c r="L60"/>
  <c r="V60"/>
  <c r="J60"/>
  <c r="T60"/>
  <c r="H60"/>
  <c r="R60"/>
  <c r="F60"/>
  <c r="P60"/>
  <c r="D60"/>
  <c r="Y64"/>
  <c r="M64"/>
  <c r="W64"/>
  <c r="K64"/>
  <c r="U64"/>
  <c r="I64"/>
  <c r="S64"/>
  <c r="G64"/>
  <c r="Q64"/>
  <c r="E64"/>
  <c r="X64"/>
  <c r="L64"/>
  <c r="V64"/>
  <c r="J64"/>
  <c r="T64"/>
  <c r="H64"/>
  <c r="R64"/>
  <c r="F64"/>
  <c r="P64"/>
  <c r="D64"/>
  <c r="Y66"/>
  <c r="M66"/>
  <c r="W66"/>
  <c r="K66"/>
  <c r="U66"/>
  <c r="I66"/>
  <c r="S66"/>
  <c r="G66"/>
  <c r="Q66"/>
  <c r="E66"/>
  <c r="X66"/>
  <c r="L66"/>
  <c r="V66"/>
  <c r="J66"/>
  <c r="T66"/>
  <c r="H66"/>
  <c r="R66"/>
  <c r="F66"/>
  <c r="P66"/>
  <c r="D66"/>
</calcChain>
</file>

<file path=xl/sharedStrings.xml><?xml version="1.0" encoding="utf-8"?>
<sst xmlns="http://schemas.openxmlformats.org/spreadsheetml/2006/main" count="461" uniqueCount="143">
  <si>
    <t>Source</t>
  </si>
  <si>
    <t>Area</t>
  </si>
  <si>
    <t>Comments</t>
  </si>
  <si>
    <t>A</t>
  </si>
  <si>
    <t>E</t>
  </si>
  <si>
    <t>Algebra</t>
  </si>
  <si>
    <t>PS</t>
  </si>
  <si>
    <t>MGMAT</t>
  </si>
  <si>
    <t>B</t>
  </si>
  <si>
    <t>DS</t>
  </si>
  <si>
    <t>Geometry</t>
  </si>
  <si>
    <t>Sub-Area</t>
  </si>
  <si>
    <t>C</t>
  </si>
  <si>
    <t>D</t>
  </si>
  <si>
    <t>Kaplan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</si>
  <si>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</si>
  <si>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</si>
  <si>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</si>
  <si>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</si>
  <si>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</si>
  <si>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</si>
  <si>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</si>
  <si>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</si>
  <si>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</si>
  <si>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</si>
  <si>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</si>
  <si>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</si>
  <si>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</si>
  <si>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</si>
  <si>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</si>
  <si>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</si>
  <si>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Specific detail</t>
  </si>
  <si>
    <t>Strengthten</t>
  </si>
  <si>
    <t>Minor type</t>
  </si>
  <si>
    <t>GMC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</si>
  <si>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</si>
  <si>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</si>
  <si>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</si>
  <si>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</si>
  <si>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</si>
  <si>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</si>
  <si>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</si>
  <si>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Princeton</t>
  </si>
  <si>
    <t>GMAT Club</t>
  </si>
  <si>
    <t>Choices</t>
  </si>
  <si>
    <t>Types</t>
  </si>
  <si>
    <t>Sources</t>
  </si>
  <si>
    <t>Quant Areas</t>
  </si>
  <si>
    <t>Verbal Areas</t>
  </si>
  <si>
    <t>Date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</si>
  <si>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</si>
  <si>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</si>
  <si>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</si>
  <si>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</si>
  <si>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</si>
  <si>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</si>
  <si>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</si>
  <si>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</si>
  <si>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</si>
  <si>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</si>
  <si>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</si>
  <si>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</si>
  <si>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</si>
  <si>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Timing</t>
  </si>
  <si>
    <t>Answer Selection
Method / Confidence</t>
  </si>
  <si>
    <t>XXX</t>
  </si>
  <si>
    <t>Official Guide 11</t>
  </si>
  <si>
    <t>Official Guide 12</t>
  </si>
  <si>
    <t xml:space="preserve">        Quant Error Log</t>
  </si>
  <si>
    <t>Accuracy by Area of Knowledge</t>
  </si>
  <si>
    <t>Source 10</t>
  </si>
  <si>
    <t>Source 9</t>
  </si>
  <si>
    <t>SOURCE</t>
  </si>
  <si>
    <t>ALL</t>
  </si>
  <si>
    <t>Accuracy by Question Type</t>
  </si>
  <si>
    <t>Problem Solving</t>
  </si>
  <si>
    <t>Data Sufficiency</t>
  </si>
  <si>
    <t>Log by AoK</t>
  </si>
  <si>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</si>
  <si>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</si>
  <si>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</si>
  <si>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</si>
  <si>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</si>
  <si>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</si>
  <si>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</si>
  <si>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</si>
  <si>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indexed="26"/>
        <rFont val="Calibri"/>
        <family val="2"/>
      </rPr>
      <t>by Saruba, Spoilt, &amp; Trianglock</t>
    </r>
  </si>
  <si>
    <t>Probability</t>
  </si>
  <si>
    <t>Inequalities</t>
  </si>
  <si>
    <t>Fraction / Ratio</t>
  </si>
  <si>
    <t>Comb / Perm</t>
  </si>
  <si>
    <t>Work / Rate</t>
  </si>
  <si>
    <t>Exponent / Root</t>
  </si>
  <si>
    <t>Num. Props</t>
  </si>
  <si>
    <t>HL</t>
  </si>
  <si>
    <t>Acc.</t>
  </si>
  <si>
    <t>HL 1 (acc)</t>
  </si>
  <si>
    <t>Goal Time</t>
  </si>
  <si>
    <t>HL 2 (tim)</t>
  </si>
  <si>
    <t>HL 3 (con)</t>
  </si>
  <si>
    <t>Official Guide - Q</t>
  </si>
  <si>
    <t>Official Guide - V</t>
  </si>
  <si>
    <t>Total PS</t>
  </si>
  <si>
    <t>Total Quant</t>
  </si>
  <si>
    <t>Total DS</t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</si>
  <si>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</si>
  <si>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</si>
  <si>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</si>
  <si>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</si>
  <si>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</si>
  <si>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</si>
  <si>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</si>
  <si>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</si>
  <si>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</si>
  <si>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</si>
  <si>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</si>
  <si>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</si>
  <si>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</si>
  <si>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</si>
  <si>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</si>
  <si>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</si>
  <si>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</si>
  <si>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</si>
  <si>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</si>
  <si>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</si>
  <si>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</si>
  <si>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</si>
  <si>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</si>
  <si>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</si>
  <si>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</si>
  <si>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</si>
  <si>
    <t xml:space="preserve">        Verbal Error Log</t>
  </si>
  <si>
    <t xml:space="preserve">          Verbal Stats</t>
  </si>
  <si>
    <t>xxx</t>
  </si>
  <si>
    <t>Total RC</t>
  </si>
  <si>
    <t>Total CR</t>
  </si>
  <si>
    <t>RC Accuracy Data Table</t>
  </si>
  <si>
    <t>CR Accuracy Data Table</t>
  </si>
  <si>
    <t>SC Accuracy Data Table</t>
  </si>
  <si>
    <t>Total SC</t>
  </si>
  <si>
    <t>All Verbal Accuracy Data Table</t>
  </si>
  <si>
    <t>Total Verbal</t>
  </si>
  <si>
    <r>
      <t xml:space="preserve">Awesome Error Log
</t>
    </r>
    <r>
      <rPr>
        <sz val="14"/>
        <color indexed="26"/>
        <rFont val="Calibri"/>
        <family val="2"/>
      </rPr>
      <t>by Spoilt &amp; Trianglock</t>
    </r>
  </si>
</sst>
</file>

<file path=xl/styles.xml><?xml version="1.0" encoding="utf-8"?>
<styleSheet xmlns="http://schemas.openxmlformats.org/spreadsheetml/2006/main">
  <numFmts count="3">
    <numFmt numFmtId="164" formatCode="&quot;Correct&quot;;;&quot;Incorrect&quot;"/>
    <numFmt numFmtId="165" formatCode=";;;"/>
    <numFmt numFmtId="166" formatCode="[$-409]mmmm\ yyyy;@"/>
  </numFmts>
  <fonts count="16">
    <font>
      <sz val="11"/>
      <color theme="1"/>
      <name val="Calibri"/>
      <family val="2"/>
      <scheme val="minor"/>
    </font>
    <font>
      <b/>
      <sz val="11"/>
      <color indexed="26"/>
      <name val="Calibri"/>
      <family val="2"/>
    </font>
    <font>
      <b/>
      <sz val="20"/>
      <color indexed="26"/>
      <name val="Calibri"/>
      <family val="2"/>
    </font>
    <font>
      <b/>
      <sz val="14"/>
      <color indexed="26"/>
      <name val="Calibri"/>
      <family val="2"/>
    </font>
    <font>
      <sz val="14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26"/>
      <name val="Calibri"/>
      <family val="2"/>
    </font>
    <font>
      <sz val="11"/>
      <color indexed="9"/>
      <name val="Calibri"/>
      <family val="2"/>
    </font>
    <font>
      <b/>
      <sz val="16"/>
      <color indexed="26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</fills>
  <borders count="12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/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thin">
        <color indexed="64"/>
      </top>
      <bottom/>
      <diagonal/>
    </border>
    <border>
      <left style="thin">
        <color indexed="64"/>
      </left>
      <right style="medium">
        <color indexed="26"/>
      </right>
      <top style="thin">
        <color indexed="64"/>
      </top>
      <bottom/>
      <diagonal/>
    </border>
    <border>
      <left style="medium">
        <color indexed="26"/>
      </left>
      <right/>
      <top style="thin">
        <color indexed="64"/>
      </top>
      <bottom/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7" fillId="5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9" fontId="6" fillId="5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4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6" borderId="0" xfId="0" applyFont="1" applyFill="1" applyAlignment="1">
      <alignment horizontal="right"/>
    </xf>
    <xf numFmtId="3" fontId="6" fillId="5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9" borderId="1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9" fontId="6" fillId="9" borderId="1" xfId="0" applyNumberFormat="1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center" vertical="center"/>
    </xf>
    <xf numFmtId="3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9" fontId="7" fillId="8" borderId="1" xfId="0" applyNumberFormat="1" applyFont="1" applyFill="1" applyBorder="1" applyAlignment="1">
      <alignment horizontal="center"/>
    </xf>
    <xf numFmtId="9" fontId="7" fillId="8" borderId="2" xfId="0" applyNumberFormat="1" applyFont="1" applyFill="1" applyBorder="1" applyAlignment="1">
      <alignment horizontal="center"/>
    </xf>
    <xf numFmtId="9" fontId="6" fillId="8" borderId="4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/>
    </xf>
    <xf numFmtId="9" fontId="7" fillId="9" borderId="2" xfId="0" applyNumberFormat="1" applyFont="1" applyFill="1" applyBorder="1" applyAlignment="1">
      <alignment horizontal="center"/>
    </xf>
    <xf numFmtId="9" fontId="6" fillId="9" borderId="4" xfId="0" applyNumberFormat="1" applyFont="1" applyFill="1" applyBorder="1" applyAlignment="1">
      <alignment horizontal="center"/>
    </xf>
    <xf numFmtId="9" fontId="15" fillId="10" borderId="5" xfId="0" applyNumberFormat="1" applyFont="1" applyFill="1" applyBorder="1" applyAlignment="1">
      <alignment horizontal="center"/>
    </xf>
    <xf numFmtId="9" fontId="15" fillId="10" borderId="6" xfId="0" applyNumberFormat="1" applyFont="1" applyFill="1" applyBorder="1" applyAlignment="1">
      <alignment horizontal="center"/>
    </xf>
    <xf numFmtId="9" fontId="15" fillId="10" borderId="7" xfId="0" applyNumberFormat="1" applyFont="1" applyFill="1" applyBorder="1" applyAlignment="1">
      <alignment horizontal="center"/>
    </xf>
    <xf numFmtId="1" fontId="15" fillId="10" borderId="5" xfId="0" applyNumberFormat="1" applyFont="1" applyFill="1" applyBorder="1" applyAlignment="1">
      <alignment horizontal="center"/>
    </xf>
    <xf numFmtId="1" fontId="15" fillId="10" borderId="7" xfId="0" applyNumberFormat="1" applyFont="1" applyFill="1" applyBorder="1" applyAlignment="1">
      <alignment horizontal="center"/>
    </xf>
    <xf numFmtId="1" fontId="15" fillId="10" borderId="6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2" xfId="0" applyNumberFormat="1" applyFont="1" applyFill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1" fontId="7" fillId="9" borderId="2" xfId="0" applyNumberFormat="1" applyFont="1" applyFill="1" applyBorder="1" applyAlignment="1">
      <alignment horizontal="center"/>
    </xf>
    <xf numFmtId="1" fontId="6" fillId="9" borderId="4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left" vertical="center"/>
    </xf>
    <xf numFmtId="0" fontId="3" fillId="11" borderId="9" xfId="0" applyFont="1" applyFill="1" applyBorder="1" applyAlignment="1">
      <alignment horizontal="left" vertical="center"/>
    </xf>
    <xf numFmtId="166" fontId="13" fillId="4" borderId="10" xfId="0" applyNumberFormat="1" applyFont="1" applyFill="1" applyBorder="1" applyAlignment="1">
      <alignment horizontal="center" vertical="center" wrapText="1"/>
    </xf>
    <xf numFmtId="166" fontId="13" fillId="4" borderId="8" xfId="0" applyNumberFormat="1" applyFont="1" applyFill="1" applyBorder="1" applyAlignment="1">
      <alignment horizontal="center" vertical="center" wrapText="1"/>
    </xf>
    <xf numFmtId="166" fontId="13" fillId="4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Mode val="edge"/>
                  <c:yMode val="edge"/>
                  <c:x val="0.30213903743315507"/>
                  <c:y val="0.16027874564459929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69518716577540107"/>
                  <c:y val="0.10801393728222997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0.66666666666666663</c:v>
                </c:pt>
                <c:pt idx="1">
                  <c:v>0.75</c:v>
                </c:pt>
              </c:numCache>
            </c:numRef>
          </c:val>
        </c:ser>
        <c:gapWidth val="250"/>
        <c:shape val="box"/>
        <c:axId val="35427072"/>
        <c:axId val="35428608"/>
        <c:axId val="0"/>
      </c:bar3DChart>
      <c:catAx>
        <c:axId val="35427072"/>
        <c:scaling>
          <c:orientation val="minMax"/>
        </c:scaling>
        <c:axPos val="b"/>
        <c:numFmt formatCode="General" sourceLinked="1"/>
        <c:tickLblPos val="nextTo"/>
        <c:crossAx val="35428608"/>
        <c:crosses val="autoZero"/>
        <c:auto val="1"/>
        <c:lblAlgn val="ctr"/>
        <c:lblOffset val="100"/>
      </c:catAx>
      <c:valAx>
        <c:axId val="35428608"/>
        <c:scaling>
          <c:orientation val="minMax"/>
          <c:min val="0"/>
        </c:scaling>
        <c:axPos val="l"/>
        <c:majorGridlines/>
        <c:numFmt formatCode="0%" sourceLinked="1"/>
        <c:tickLblPos val="nextTo"/>
        <c:crossAx val="354270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33" l="0.70000000000000062" r="0.70000000000000062" t="0.75000000000000133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0.66666666666666663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0.5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hape val="box"/>
        <c:axId val="35448320"/>
        <c:axId val="35449856"/>
        <c:axId val="0"/>
      </c:bar3DChart>
      <c:catAx>
        <c:axId val="35448320"/>
        <c:scaling>
          <c:orientation val="minMax"/>
        </c:scaling>
        <c:axPos val="b"/>
        <c:numFmt formatCode="General" sourceLinked="1"/>
        <c:tickLblPos val="nextTo"/>
        <c:crossAx val="35449856"/>
        <c:crosses val="autoZero"/>
        <c:auto val="1"/>
        <c:lblAlgn val="ctr"/>
        <c:lblOffset val="100"/>
      </c:catAx>
      <c:valAx>
        <c:axId val="35449856"/>
        <c:scaling>
          <c:orientation val="minMax"/>
        </c:scaling>
        <c:axPos val="l"/>
        <c:majorGridlines/>
        <c:numFmt formatCode="0%" sourceLinked="1"/>
        <c:tickLblPos val="nextTo"/>
        <c:crossAx val="354483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Stats'!$M$24:$M$33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138.33333333333334</c:v>
                </c:pt>
                <c:pt idx="1">
                  <c:v>0</c:v>
                </c:pt>
                <c:pt idx="2">
                  <c:v>145</c:v>
                </c:pt>
                <c:pt idx="3">
                  <c:v>180</c:v>
                </c:pt>
                <c:pt idx="4">
                  <c:v>120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140</c:v>
                </c:pt>
              </c:numCache>
            </c:numRef>
          </c:val>
        </c:ser>
        <c:shape val="box"/>
        <c:axId val="35653888"/>
        <c:axId val="35659776"/>
        <c:axId val="0"/>
      </c:bar3DChart>
      <c:catAx>
        <c:axId val="35653888"/>
        <c:scaling>
          <c:orientation val="minMax"/>
        </c:scaling>
        <c:axPos val="b"/>
        <c:numFmt formatCode="General" sourceLinked="1"/>
        <c:tickLblPos val="nextTo"/>
        <c:crossAx val="35659776"/>
        <c:crosses val="autoZero"/>
        <c:auto val="1"/>
        <c:lblAlgn val="ctr"/>
        <c:lblOffset val="100"/>
      </c:catAx>
      <c:valAx>
        <c:axId val="35659776"/>
        <c:scaling>
          <c:orientation val="minMax"/>
        </c:scaling>
        <c:axPos val="l"/>
        <c:majorGridlines/>
        <c:numFmt formatCode="#,##0" sourceLinked="1"/>
        <c:tickLblPos val="nextTo"/>
        <c:crossAx val="356538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Mode val="edge"/>
                  <c:yMode val="edge"/>
                  <c:x val="0.30748663101604279"/>
                  <c:y val="0.26388978369745447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68716577540106949"/>
                  <c:y val="0.2013895717691100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#,##0</c:formatCode>
                <c:ptCount val="2"/>
                <c:pt idx="0">
                  <c:v>126.66666666666667</c:v>
                </c:pt>
                <c:pt idx="1">
                  <c:v>151.25</c:v>
                </c:pt>
              </c:numCache>
            </c:numRef>
          </c:val>
        </c:ser>
        <c:gapWidth val="250"/>
        <c:shape val="box"/>
        <c:axId val="35688832"/>
        <c:axId val="35690368"/>
        <c:axId val="0"/>
      </c:bar3DChart>
      <c:catAx>
        <c:axId val="35688832"/>
        <c:scaling>
          <c:orientation val="minMax"/>
        </c:scaling>
        <c:axPos val="b"/>
        <c:numFmt formatCode="General" sourceLinked="1"/>
        <c:tickLblPos val="nextTo"/>
        <c:crossAx val="35690368"/>
        <c:crosses val="autoZero"/>
        <c:auto val="1"/>
        <c:lblAlgn val="ctr"/>
        <c:lblOffset val="100"/>
      </c:catAx>
      <c:valAx>
        <c:axId val="35690368"/>
        <c:scaling>
          <c:orientation val="minMax"/>
          <c:min val="0"/>
        </c:scaling>
        <c:axPos val="l"/>
        <c:majorGridlines/>
        <c:numFmt formatCode="#,##0" sourceLinked="1"/>
        <c:tickLblPos val="nextTo"/>
        <c:crossAx val="356888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Mode val="edge"/>
                  <c:yMode val="edge"/>
                  <c:x val="0.25073818543218057"/>
                  <c:y val="0.41979522184300339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51032595387961455"/>
                  <c:y val="0.17064846416382254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0.33333333333333331</c:v>
                </c:pt>
                <c:pt idx="1">
                  <c:v>0.88888888888888884</c:v>
                </c:pt>
                <c:pt idx="2">
                  <c:v>0.75</c:v>
                </c:pt>
              </c:numCache>
            </c:numRef>
          </c:val>
        </c:ser>
        <c:gapWidth val="250"/>
        <c:shape val="box"/>
        <c:axId val="36868864"/>
        <c:axId val="36870400"/>
        <c:axId val="0"/>
      </c:bar3DChart>
      <c:catAx>
        <c:axId val="36868864"/>
        <c:scaling>
          <c:orientation val="minMax"/>
        </c:scaling>
        <c:axPos val="b"/>
        <c:numFmt formatCode="General" sourceLinked="1"/>
        <c:tickLblPos val="nextTo"/>
        <c:crossAx val="36870400"/>
        <c:crosses val="autoZero"/>
        <c:auto val="1"/>
        <c:lblAlgn val="ctr"/>
        <c:lblOffset val="100"/>
      </c:catAx>
      <c:valAx>
        <c:axId val="36870400"/>
        <c:scaling>
          <c:orientation val="minMax"/>
          <c:min val="0"/>
        </c:scaling>
        <c:axPos val="l"/>
        <c:majorGridlines/>
        <c:numFmt formatCode="0%" sourceLinked="1"/>
        <c:tickLblPos val="nextTo"/>
        <c:crossAx val="368688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9.6324580566505974E-2"/>
          <c:y val="4.1928807014885952E-2"/>
          <c:w val="0.89860694239016747"/>
          <c:h val="0.78406869117836731"/>
        </c:manualLayout>
      </c:layout>
      <c:bar3DChart>
        <c:barDir val="col"/>
        <c:grouping val="clustered"/>
        <c:ser>
          <c:idx val="0"/>
          <c:order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Stats'!$N$14:$N$31</c:f>
              <c:strCache>
                <c:ptCount val="18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Minor type</c:v>
                </c:pt>
                <c:pt idx="10">
                  <c:v>GMC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Verbs</c:v>
                </c:pt>
                <c:pt idx="16">
                  <c:v>Idioms</c:v>
                </c:pt>
                <c:pt idx="17">
                  <c:v>Odds &amp; ends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0</c:v>
                </c:pt>
                <c:pt idx="1">
                  <c:v>0.33333333333333331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hape val="box"/>
        <c:axId val="37455744"/>
        <c:axId val="37457280"/>
        <c:axId val="0"/>
      </c:bar3DChart>
      <c:catAx>
        <c:axId val="37455744"/>
        <c:scaling>
          <c:orientation val="minMax"/>
        </c:scaling>
        <c:axPos val="b"/>
        <c:numFmt formatCode="General" sourceLinked="1"/>
        <c:tickLblPos val="nextTo"/>
        <c:crossAx val="37457280"/>
        <c:crosses val="autoZero"/>
        <c:auto val="1"/>
        <c:lblAlgn val="ctr"/>
        <c:lblOffset val="100"/>
      </c:catAx>
      <c:valAx>
        <c:axId val="37457280"/>
        <c:scaling>
          <c:orientation val="minMax"/>
        </c:scaling>
        <c:axPos val="l"/>
        <c:majorGridlines/>
        <c:numFmt formatCode="0%" sourceLinked="1"/>
        <c:tickLblPos val="nextTo"/>
        <c:crossAx val="374557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Verbal Stats'!A1"/><Relationship Id="rId13" Type="http://schemas.openxmlformats.org/officeDocument/2006/relationships/hyperlink" Target="#db!A1"/><Relationship Id="rId3" Type="http://schemas.openxmlformats.org/officeDocument/2006/relationships/chart" Target="../charts/chart6.xml"/><Relationship Id="rId7" Type="http://schemas.openxmlformats.org/officeDocument/2006/relationships/image" Target="../media/image3.png"/><Relationship Id="rId12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image" Target="../media/image7.png"/><Relationship Id="rId6" Type="http://schemas.openxmlformats.org/officeDocument/2006/relationships/hyperlink" Target="#'Quant Stats'!A1"/><Relationship Id="rId11" Type="http://schemas.openxmlformats.org/officeDocument/2006/relationships/hyperlink" Target="#Help!A1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4" Type="http://schemas.openxmlformats.org/officeDocument/2006/relationships/hyperlink" Target="#'Quant Log'!A1"/><Relationship Id="rId9" Type="http://schemas.openxmlformats.org/officeDocument/2006/relationships/hyperlink" Target="#'Verbal Log'!A1"/><Relationship Id="rId1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6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5.png"/><Relationship Id="rId6" Type="http://schemas.openxmlformats.org/officeDocument/2006/relationships/hyperlink" Target="#'Verbal Stats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db!A1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1026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1061" name="Group 37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06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6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06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6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68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070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71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7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7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075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76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2049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20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2051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2052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2053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2070" name="Group 22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205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6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2067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8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5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6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2063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4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5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5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2059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60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7169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7204" name="Group 36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7205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7206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7208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09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210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721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721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1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7215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7216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7218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7219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8193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561975</xdr:colOff>
      <xdr:row>12</xdr:row>
      <xdr:rowOff>0</xdr:rowOff>
    </xdr:from>
    <xdr:to>
      <xdr:col>12</xdr:col>
      <xdr:colOff>1000125</xdr:colOff>
      <xdr:row>33</xdr:row>
      <xdr:rowOff>123825</xdr:rowOff>
    </xdr:to>
    <xdr:graphicFrame macro="">
      <xdr:nvGraphicFramePr>
        <xdr:cNvPr id="8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8230" name="Group 38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8231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32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8234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5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36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8239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40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41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42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8244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45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3331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3332" name="Group 1044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3333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34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3336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7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8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334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43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44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3346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7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4352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4403" name="Group 1091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440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440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440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0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44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4410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4412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13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441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441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441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4418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5376" name="Group 16"/>
        <xdr:cNvGrpSpPr>
          <a:grpSpLocks/>
        </xdr:cNvGrpSpPr>
      </xdr:nvGrpSpPr>
      <xdr:grpSpPr bwMode="auto">
        <a:xfrm>
          <a:off x="6019800" y="66675"/>
          <a:ext cx="3571875" cy="895350"/>
          <a:chOff x="1095" y="6"/>
          <a:chExt cx="375" cy="94"/>
        </a:xfrm>
      </xdr:grpSpPr>
      <xdr:grpSp>
        <xdr:nvGrpSpPr>
          <xdr:cNvPr id="15377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5378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5380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81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5382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538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5385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86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5387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5388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5390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5391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1004"/>
  <sheetViews>
    <sheetView showGridLines="0" showRowColHeaders="0" tabSelected="1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.140625" style="1"/>
    <col min="16" max="20" width="0" style="1" hidden="1" customWidth="1"/>
    <col min="21" max="16384" width="9.140625" style="1"/>
  </cols>
  <sheetData>
    <row r="1" spans="1:21" s="2" customFormat="1" ht="80.25" customHeight="1">
      <c r="B1" s="70" t="s">
        <v>142</v>
      </c>
      <c r="C1" s="70"/>
      <c r="D1" s="70"/>
      <c r="E1" s="70"/>
      <c r="F1" s="70"/>
      <c r="G1" s="70"/>
      <c r="H1" s="70"/>
      <c r="I1" s="70"/>
      <c r="J1" s="72"/>
      <c r="K1" s="72"/>
    </row>
    <row r="2" spans="1:21" s="3" customFormat="1" ht="21.75" customHeight="1">
      <c r="B2" s="71" t="s">
        <v>68</v>
      </c>
      <c r="C2" s="71"/>
      <c r="D2" s="71"/>
      <c r="E2" s="16"/>
    </row>
    <row r="3" spans="1:21">
      <c r="A3" s="31">
        <v>0</v>
      </c>
      <c r="L3" s="1"/>
    </row>
    <row r="4" spans="1:21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18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95</v>
      </c>
      <c r="Q4" s="30" t="s">
        <v>96</v>
      </c>
      <c r="R4" s="30" t="s">
        <v>98</v>
      </c>
      <c r="S4" s="30" t="s">
        <v>99</v>
      </c>
      <c r="T4" s="31" t="s">
        <v>97</v>
      </c>
      <c r="U4" s="30" t="s">
        <v>94</v>
      </c>
    </row>
    <row r="5" spans="1:21" ht="15.75" thickBot="1">
      <c r="B5" s="36">
        <v>1</v>
      </c>
      <c r="C5" s="36" t="s">
        <v>101</v>
      </c>
      <c r="D5" s="37">
        <v>40150</v>
      </c>
      <c r="E5" s="36" t="s">
        <v>6</v>
      </c>
      <c r="F5" s="36" t="s">
        <v>3</v>
      </c>
      <c r="G5" s="36" t="s">
        <v>57</v>
      </c>
      <c r="H5" s="36">
        <v>150</v>
      </c>
      <c r="I5" s="36" t="s">
        <v>10</v>
      </c>
      <c r="J5" s="36" t="s">
        <v>65</v>
      </c>
      <c r="K5" s="36" t="s">
        <v>65</v>
      </c>
      <c r="L5" s="36" t="s">
        <v>3</v>
      </c>
      <c r="M5" s="36">
        <f>IF(ISBLANK(F5),"",IF(F5=L5,1,0))</f>
        <v>1</v>
      </c>
      <c r="N5" s="37" t="s">
        <v>61</v>
      </c>
      <c r="P5" s="32">
        <f t="shared" ref="P5:P68" si="0">IF(M5=1,1,0)</f>
        <v>1</v>
      </c>
      <c r="Q5" s="32">
        <f t="shared" ref="Q5:Q68" si="1">IF(ISBLANK(E5),0,IF(P5=0,1,0))</f>
        <v>0</v>
      </c>
      <c r="R5" s="32">
        <f t="shared" ref="R5:R68" si="2">IF(H5&gt;T5,1,0)</f>
        <v>1</v>
      </c>
      <c r="S5" s="32">
        <f t="shared" ref="S5:S68" si="3">IF(OR(G5="Process of Elim. (50 /50)",G5="Guess (No Confidence)"),1,0)</f>
        <v>1</v>
      </c>
      <c r="T5" s="30">
        <f ca="1">+VLOOKUP($E5,db!$B$26:$C$30,2,FALSE)</f>
        <v>120</v>
      </c>
      <c r="U5" s="30">
        <f>IF($A$3=0,0,IF(Q5=1,1,IF(R5=1,2,IF(S5=1,3,0))))</f>
        <v>0</v>
      </c>
    </row>
    <row r="6" spans="1:21" ht="15.75" thickBot="1">
      <c r="B6" s="38">
        <f t="shared" ref="B6:B11" si="4">+B5+1</f>
        <v>2</v>
      </c>
      <c r="C6" s="38" t="s">
        <v>67</v>
      </c>
      <c r="D6" s="39">
        <v>40150</v>
      </c>
      <c r="E6" s="38" t="s">
        <v>9</v>
      </c>
      <c r="F6" s="38" t="s">
        <v>8</v>
      </c>
      <c r="G6" s="38" t="s">
        <v>58</v>
      </c>
      <c r="H6" s="38">
        <v>145</v>
      </c>
      <c r="I6" s="38" t="s">
        <v>10</v>
      </c>
      <c r="J6" s="38" t="s">
        <v>65</v>
      </c>
      <c r="K6" s="38" t="s">
        <v>65</v>
      </c>
      <c r="L6" s="38" t="s">
        <v>3</v>
      </c>
      <c r="M6" s="38">
        <f t="shared" ref="M6:M69" si="5">IF(ISBLANK(F6),"",IF(F6=L6,1,0))</f>
        <v>0</v>
      </c>
      <c r="N6" s="39" t="s">
        <v>61</v>
      </c>
      <c r="P6" s="32">
        <f t="shared" si="0"/>
        <v>0</v>
      </c>
      <c r="Q6" s="32">
        <f t="shared" si="1"/>
        <v>1</v>
      </c>
      <c r="R6" s="32">
        <f t="shared" si="2"/>
        <v>1</v>
      </c>
      <c r="S6" s="32">
        <f t="shared" si="3"/>
        <v>1</v>
      </c>
      <c r="T6" s="30">
        <f ca="1">+VLOOKUP($E6,db!$B$26:$C$30,2,FALSE)</f>
        <v>120</v>
      </c>
      <c r="U6" s="30">
        <f t="shared" ref="U6:U69" si="6">IF($A$3=0,0,IF(Q6=1,1,IF(R6=1,2,IF(S6=1,3,0))))</f>
        <v>0</v>
      </c>
    </row>
    <row r="7" spans="1:21" ht="15.75" thickBot="1">
      <c r="B7" s="36">
        <f t="shared" si="4"/>
        <v>3</v>
      </c>
      <c r="C7" s="36" t="s">
        <v>67</v>
      </c>
      <c r="D7" s="37">
        <v>40150</v>
      </c>
      <c r="E7" s="36" t="s">
        <v>9</v>
      </c>
      <c r="F7" s="36" t="s">
        <v>3</v>
      </c>
      <c r="G7" s="36" t="s">
        <v>56</v>
      </c>
      <c r="H7" s="36">
        <v>160</v>
      </c>
      <c r="I7" s="36" t="s">
        <v>16</v>
      </c>
      <c r="J7" s="36" t="s">
        <v>65</v>
      </c>
      <c r="K7" s="36" t="s">
        <v>65</v>
      </c>
      <c r="L7" s="36" t="s">
        <v>3</v>
      </c>
      <c r="M7" s="36">
        <f t="shared" si="5"/>
        <v>1</v>
      </c>
      <c r="N7" s="37" t="s">
        <v>61</v>
      </c>
      <c r="P7" s="32">
        <f t="shared" si="0"/>
        <v>1</v>
      </c>
      <c r="Q7" s="32">
        <f t="shared" si="1"/>
        <v>0</v>
      </c>
      <c r="R7" s="32">
        <f t="shared" si="2"/>
        <v>1</v>
      </c>
      <c r="S7" s="32">
        <f t="shared" si="3"/>
        <v>0</v>
      </c>
      <c r="T7" s="30">
        <f ca="1">+VLOOKUP($E7,db!$B$26:$C$30,2,FALSE)</f>
        <v>120</v>
      </c>
      <c r="U7" s="30">
        <f t="shared" si="6"/>
        <v>0</v>
      </c>
    </row>
    <row r="8" spans="1:21" ht="15.75" thickBot="1">
      <c r="B8" s="38">
        <f t="shared" si="4"/>
        <v>4</v>
      </c>
      <c r="C8" s="38" t="s">
        <v>67</v>
      </c>
      <c r="D8" s="39">
        <v>40150</v>
      </c>
      <c r="E8" s="38" t="s">
        <v>9</v>
      </c>
      <c r="F8" s="38" t="s">
        <v>3</v>
      </c>
      <c r="G8" s="38" t="s">
        <v>56</v>
      </c>
      <c r="H8" s="38">
        <v>180</v>
      </c>
      <c r="I8" s="38" t="s">
        <v>87</v>
      </c>
      <c r="J8" s="38" t="s">
        <v>65</v>
      </c>
      <c r="K8" s="38" t="s">
        <v>65</v>
      </c>
      <c r="L8" s="38" t="s">
        <v>3</v>
      </c>
      <c r="M8" s="38">
        <f t="shared" si="5"/>
        <v>1</v>
      </c>
      <c r="N8" s="39" t="s">
        <v>61</v>
      </c>
      <c r="P8" s="32">
        <f t="shared" si="0"/>
        <v>1</v>
      </c>
      <c r="Q8" s="32">
        <f t="shared" si="1"/>
        <v>0</v>
      </c>
      <c r="R8" s="32">
        <f t="shared" si="2"/>
        <v>1</v>
      </c>
      <c r="S8" s="32">
        <f t="shared" si="3"/>
        <v>0</v>
      </c>
      <c r="T8" s="30">
        <f ca="1">+VLOOKUP($E8,db!$B$26:$C$30,2,FALSE)</f>
        <v>120</v>
      </c>
      <c r="U8" s="30">
        <f t="shared" si="6"/>
        <v>0</v>
      </c>
    </row>
    <row r="9" spans="1:21" ht="15.75" thickBot="1">
      <c r="B9" s="36">
        <f t="shared" si="4"/>
        <v>5</v>
      </c>
      <c r="C9" s="36" t="s">
        <v>67</v>
      </c>
      <c r="D9" s="37">
        <v>40150</v>
      </c>
      <c r="E9" s="36" t="s">
        <v>6</v>
      </c>
      <c r="F9" s="36" t="s">
        <v>3</v>
      </c>
      <c r="G9" s="36" t="s">
        <v>56</v>
      </c>
      <c r="H9" s="36">
        <v>120</v>
      </c>
      <c r="I9" s="36" t="s">
        <v>90</v>
      </c>
      <c r="J9" s="36" t="s">
        <v>65</v>
      </c>
      <c r="K9" s="36" t="s">
        <v>65</v>
      </c>
      <c r="L9" s="36" t="s">
        <v>8</v>
      </c>
      <c r="M9" s="36">
        <f t="shared" si="5"/>
        <v>0</v>
      </c>
      <c r="N9" s="37" t="s">
        <v>61</v>
      </c>
      <c r="P9" s="32">
        <f t="shared" si="0"/>
        <v>0</v>
      </c>
      <c r="Q9" s="32">
        <f t="shared" si="1"/>
        <v>1</v>
      </c>
      <c r="R9" s="32">
        <f t="shared" si="2"/>
        <v>0</v>
      </c>
      <c r="S9" s="32">
        <f t="shared" si="3"/>
        <v>0</v>
      </c>
      <c r="T9" s="30">
        <f ca="1">+VLOOKUP($E9,db!$B$26:$C$30,2,FALSE)</f>
        <v>120</v>
      </c>
      <c r="U9" s="30">
        <f t="shared" si="6"/>
        <v>0</v>
      </c>
    </row>
    <row r="10" spans="1:21" ht="15.75" thickBot="1">
      <c r="B10" s="38">
        <f t="shared" si="4"/>
        <v>6</v>
      </c>
      <c r="C10" s="38" t="s">
        <v>67</v>
      </c>
      <c r="D10" s="39">
        <v>40150</v>
      </c>
      <c r="E10" s="38" t="s">
        <v>6</v>
      </c>
      <c r="F10" s="38" t="s">
        <v>3</v>
      </c>
      <c r="G10" s="38" t="s">
        <v>56</v>
      </c>
      <c r="H10" s="38">
        <v>120</v>
      </c>
      <c r="I10" s="38" t="s">
        <v>91</v>
      </c>
      <c r="J10" s="38" t="s">
        <v>65</v>
      </c>
      <c r="K10" s="38" t="s">
        <v>65</v>
      </c>
      <c r="L10" s="38" t="s">
        <v>13</v>
      </c>
      <c r="M10" s="38">
        <f t="shared" si="5"/>
        <v>0</v>
      </c>
      <c r="N10" s="39" t="s">
        <v>61</v>
      </c>
      <c r="P10" s="32">
        <f t="shared" si="0"/>
        <v>0</v>
      </c>
      <c r="Q10" s="32">
        <f t="shared" si="1"/>
        <v>1</v>
      </c>
      <c r="R10" s="32">
        <f t="shared" si="2"/>
        <v>0</v>
      </c>
      <c r="S10" s="32">
        <f t="shared" si="3"/>
        <v>0</v>
      </c>
      <c r="T10" s="30">
        <f ca="1">+VLOOKUP($E10,db!$B$26:$C$30,2,FALSE)</f>
        <v>120</v>
      </c>
      <c r="U10" s="30">
        <f t="shared" si="6"/>
        <v>0</v>
      </c>
    </row>
    <row r="11" spans="1:21" ht="15.75" thickBot="1">
      <c r="B11" s="36">
        <f t="shared" si="4"/>
        <v>7</v>
      </c>
      <c r="C11" s="36" t="s">
        <v>67</v>
      </c>
      <c r="D11" s="37">
        <v>40150</v>
      </c>
      <c r="E11" s="36" t="s">
        <v>6</v>
      </c>
      <c r="F11" s="36" t="s">
        <v>3</v>
      </c>
      <c r="G11" s="36" t="s">
        <v>56</v>
      </c>
      <c r="H11" s="36">
        <v>120</v>
      </c>
      <c r="I11" s="36" t="s">
        <v>89</v>
      </c>
      <c r="J11" s="36" t="s">
        <v>65</v>
      </c>
      <c r="K11" s="36" t="s">
        <v>65</v>
      </c>
      <c r="L11" s="36" t="s">
        <v>3</v>
      </c>
      <c r="M11" s="36">
        <f t="shared" si="5"/>
        <v>1</v>
      </c>
      <c r="N11" s="37" t="s">
        <v>61</v>
      </c>
      <c r="P11" s="32">
        <f t="shared" si="0"/>
        <v>1</v>
      </c>
      <c r="Q11" s="32">
        <f t="shared" si="1"/>
        <v>0</v>
      </c>
      <c r="R11" s="32">
        <f t="shared" si="2"/>
        <v>0</v>
      </c>
      <c r="S11" s="32">
        <f t="shared" si="3"/>
        <v>0</v>
      </c>
      <c r="T11" s="30">
        <f ca="1">+VLOOKUP($E11,db!$B$26:$C$30,2,FALSE)</f>
        <v>120</v>
      </c>
      <c r="U11" s="30">
        <f t="shared" si="6"/>
        <v>0</v>
      </c>
    </row>
    <row r="12" spans="1:21" ht="15.75" thickBot="1">
      <c r="B12" s="38">
        <f t="shared" ref="B12:B75" si="7">+B11+1</f>
        <v>8</v>
      </c>
      <c r="C12" s="38" t="s">
        <v>67</v>
      </c>
      <c r="D12" s="39">
        <v>40150</v>
      </c>
      <c r="E12" s="38" t="s">
        <v>6</v>
      </c>
      <c r="F12" s="38" t="s">
        <v>3</v>
      </c>
      <c r="G12" s="38" t="s">
        <v>57</v>
      </c>
      <c r="H12" s="38">
        <v>120</v>
      </c>
      <c r="I12" s="38" t="s">
        <v>92</v>
      </c>
      <c r="J12" s="38" t="s">
        <v>65</v>
      </c>
      <c r="K12" s="38" t="s">
        <v>65</v>
      </c>
      <c r="L12" s="38" t="s">
        <v>3</v>
      </c>
      <c r="M12" s="38">
        <f t="shared" si="5"/>
        <v>1</v>
      </c>
      <c r="N12" s="39" t="s">
        <v>61</v>
      </c>
      <c r="P12" s="32">
        <f t="shared" si="0"/>
        <v>1</v>
      </c>
      <c r="Q12" s="32">
        <f t="shared" si="1"/>
        <v>0</v>
      </c>
      <c r="R12" s="32">
        <f t="shared" si="2"/>
        <v>0</v>
      </c>
      <c r="S12" s="32">
        <f t="shared" si="3"/>
        <v>1</v>
      </c>
      <c r="T12" s="30">
        <f ca="1">+VLOOKUP($E12,db!$B$26:$C$30,2,FALSE)</f>
        <v>120</v>
      </c>
      <c r="U12" s="30">
        <f t="shared" si="6"/>
        <v>0</v>
      </c>
    </row>
    <row r="13" spans="1:21" ht="15.75" thickBot="1">
      <c r="B13" s="36">
        <f t="shared" si="7"/>
        <v>9</v>
      </c>
      <c r="C13" s="36" t="s">
        <v>67</v>
      </c>
      <c r="D13" s="37">
        <v>40150</v>
      </c>
      <c r="E13" s="36" t="s">
        <v>6</v>
      </c>
      <c r="F13" s="36" t="s">
        <v>3</v>
      </c>
      <c r="G13" s="36" t="s">
        <v>56</v>
      </c>
      <c r="H13" s="36">
        <v>120</v>
      </c>
      <c r="I13" s="36" t="s">
        <v>93</v>
      </c>
      <c r="J13" s="36" t="s">
        <v>65</v>
      </c>
      <c r="K13" s="36" t="s">
        <v>65</v>
      </c>
      <c r="L13" s="36" t="s">
        <v>3</v>
      </c>
      <c r="M13" s="36">
        <f t="shared" si="5"/>
        <v>1</v>
      </c>
      <c r="N13" s="37" t="s">
        <v>61</v>
      </c>
      <c r="P13" s="32">
        <f t="shared" si="0"/>
        <v>1</v>
      </c>
      <c r="Q13" s="32">
        <f t="shared" si="1"/>
        <v>0</v>
      </c>
      <c r="R13" s="32">
        <f t="shared" si="2"/>
        <v>0</v>
      </c>
      <c r="S13" s="32">
        <f t="shared" si="3"/>
        <v>0</v>
      </c>
      <c r="T13" s="30">
        <f ca="1">+VLOOKUP($E13,db!$B$26:$C$30,2,FALSE)</f>
        <v>120</v>
      </c>
      <c r="U13" s="30">
        <f t="shared" si="6"/>
        <v>0</v>
      </c>
    </row>
    <row r="14" spans="1:21" ht="15.75" thickBot="1">
      <c r="B14" s="38">
        <f t="shared" si="7"/>
        <v>10</v>
      </c>
      <c r="C14" s="38" t="s">
        <v>67</v>
      </c>
      <c r="D14" s="39">
        <v>40150</v>
      </c>
      <c r="E14" s="38" t="s">
        <v>6</v>
      </c>
      <c r="F14" s="38" t="s">
        <v>3</v>
      </c>
      <c r="G14" s="38" t="s">
        <v>58</v>
      </c>
      <c r="H14" s="38">
        <v>140</v>
      </c>
      <c r="I14" s="38" t="s">
        <v>88</v>
      </c>
      <c r="J14" s="38" t="s">
        <v>65</v>
      </c>
      <c r="K14" s="38" t="s">
        <v>65</v>
      </c>
      <c r="L14" s="38" t="s">
        <v>3</v>
      </c>
      <c r="M14" s="38">
        <f t="shared" si="5"/>
        <v>1</v>
      </c>
      <c r="N14" s="39" t="s">
        <v>61</v>
      </c>
      <c r="P14" s="32">
        <f t="shared" si="0"/>
        <v>1</v>
      </c>
      <c r="Q14" s="32">
        <f t="shared" si="1"/>
        <v>0</v>
      </c>
      <c r="R14" s="32">
        <f t="shared" si="2"/>
        <v>1</v>
      </c>
      <c r="S14" s="32">
        <f t="shared" si="3"/>
        <v>1</v>
      </c>
      <c r="T14" s="30">
        <f ca="1">+VLOOKUP($E14,db!$B$26:$C$30,2,FALSE)</f>
        <v>120</v>
      </c>
      <c r="U14" s="30">
        <f t="shared" si="6"/>
        <v>0</v>
      </c>
    </row>
    <row r="15" spans="1:21" ht="15.75" thickBot="1">
      <c r="B15" s="36">
        <f t="shared" si="7"/>
        <v>11</v>
      </c>
      <c r="C15" s="36" t="s">
        <v>67</v>
      </c>
      <c r="D15" s="37">
        <v>40150</v>
      </c>
      <c r="E15" s="36" t="s">
        <v>6</v>
      </c>
      <c r="F15" s="36" t="s">
        <v>3</v>
      </c>
      <c r="G15" s="36" t="s">
        <v>56</v>
      </c>
      <c r="H15" s="36">
        <v>120</v>
      </c>
      <c r="I15" s="36" t="s">
        <v>90</v>
      </c>
      <c r="J15" s="36" t="s">
        <v>65</v>
      </c>
      <c r="K15" s="36" t="s">
        <v>65</v>
      </c>
      <c r="L15" s="36" t="s">
        <v>3</v>
      </c>
      <c r="M15" s="36">
        <f t="shared" si="5"/>
        <v>1</v>
      </c>
      <c r="N15" s="37" t="s">
        <v>61</v>
      </c>
      <c r="P15" s="32">
        <f t="shared" si="0"/>
        <v>1</v>
      </c>
      <c r="Q15" s="32">
        <f t="shared" si="1"/>
        <v>0</v>
      </c>
      <c r="R15" s="32">
        <f t="shared" si="2"/>
        <v>0</v>
      </c>
      <c r="S15" s="32">
        <f t="shared" si="3"/>
        <v>0</v>
      </c>
      <c r="T15" s="30">
        <f ca="1">+VLOOKUP($E15,db!$B$26:$C$30,2,FALSE)</f>
        <v>120</v>
      </c>
      <c r="U15" s="30">
        <f t="shared" si="6"/>
        <v>0</v>
      </c>
    </row>
    <row r="16" spans="1:21" ht="15.75" thickBot="1">
      <c r="B16" s="38">
        <f t="shared" si="7"/>
        <v>12</v>
      </c>
      <c r="C16" s="38" t="s">
        <v>67</v>
      </c>
      <c r="D16" s="39">
        <v>40151</v>
      </c>
      <c r="E16" s="38" t="s">
        <v>6</v>
      </c>
      <c r="F16" s="38" t="s">
        <v>8</v>
      </c>
      <c r="G16" s="38" t="s">
        <v>56</v>
      </c>
      <c r="H16" s="38">
        <v>130</v>
      </c>
      <c r="I16" s="38" t="s">
        <v>16</v>
      </c>
      <c r="J16" s="38" t="s">
        <v>65</v>
      </c>
      <c r="K16" s="38" t="s">
        <v>65</v>
      </c>
      <c r="L16" s="38" t="s">
        <v>13</v>
      </c>
      <c r="M16" s="38">
        <f t="shared" si="5"/>
        <v>0</v>
      </c>
      <c r="N16" s="39" t="s">
        <v>61</v>
      </c>
      <c r="P16" s="32">
        <f t="shared" si="0"/>
        <v>0</v>
      </c>
      <c r="Q16" s="32">
        <f t="shared" si="1"/>
        <v>1</v>
      </c>
      <c r="R16" s="32">
        <f t="shared" si="2"/>
        <v>1</v>
      </c>
      <c r="S16" s="32">
        <f t="shared" si="3"/>
        <v>0</v>
      </c>
      <c r="T16" s="30">
        <f ca="1">+VLOOKUP($E16,db!$B$26:$C$30,2,FALSE)</f>
        <v>120</v>
      </c>
      <c r="U16" s="30">
        <f t="shared" si="6"/>
        <v>0</v>
      </c>
    </row>
    <row r="17" spans="2:21" ht="15.75" thickBot="1">
      <c r="B17" s="36">
        <f t="shared" si="7"/>
        <v>13</v>
      </c>
      <c r="C17" s="36" t="s">
        <v>67</v>
      </c>
      <c r="D17" s="37">
        <v>40150</v>
      </c>
      <c r="E17" s="36" t="s">
        <v>9</v>
      </c>
      <c r="F17" s="36" t="s">
        <v>8</v>
      </c>
      <c r="G17" s="36" t="s">
        <v>57</v>
      </c>
      <c r="H17" s="36">
        <v>120</v>
      </c>
      <c r="I17" s="36" t="s">
        <v>10</v>
      </c>
      <c r="J17" s="36" t="s">
        <v>133</v>
      </c>
      <c r="K17" s="36" t="s">
        <v>133</v>
      </c>
      <c r="L17" s="36" t="s">
        <v>8</v>
      </c>
      <c r="M17" s="36">
        <f>IF(ISBLANK(F17),"",IF(F17=L17,1,0))</f>
        <v>1</v>
      </c>
      <c r="N17" s="37" t="s">
        <v>61</v>
      </c>
      <c r="P17" s="32">
        <f t="shared" si="0"/>
        <v>1</v>
      </c>
      <c r="Q17" s="32">
        <f>IF(ISBLANK(F17),0,IF(P17=0,1,0))</f>
        <v>0</v>
      </c>
      <c r="R17" s="32" t="e">
        <f t="shared" si="2"/>
        <v>#N/A</v>
      </c>
      <c r="S17" s="32">
        <f t="shared" si="3"/>
        <v>1</v>
      </c>
      <c r="T17" s="30" t="e">
        <f ca="1">+VLOOKUP($F17,db!$B$26:$C$30,2,FALSE)</f>
        <v>#N/A</v>
      </c>
      <c r="U17" s="30">
        <f t="shared" si="6"/>
        <v>0</v>
      </c>
    </row>
    <row r="18" spans="2:21" ht="15.75" thickBot="1">
      <c r="B18" s="38">
        <f t="shared" si="7"/>
        <v>14</v>
      </c>
      <c r="C18" s="38"/>
      <c r="D18" s="39"/>
      <c r="E18" s="38"/>
      <c r="F18" s="38"/>
      <c r="G18" s="38"/>
      <c r="H18" s="38"/>
      <c r="I18" s="38"/>
      <c r="J18" s="38"/>
      <c r="K18" s="38"/>
      <c r="L18" s="38"/>
      <c r="M18" s="38" t="str">
        <f t="shared" si="5"/>
        <v/>
      </c>
      <c r="N18" s="39"/>
      <c r="P18" s="32">
        <f t="shared" si="0"/>
        <v>0</v>
      </c>
      <c r="Q18" s="32">
        <f t="shared" si="1"/>
        <v>0</v>
      </c>
      <c r="R18" s="32" t="e">
        <f t="shared" si="2"/>
        <v>#N/A</v>
      </c>
      <c r="S18" s="32">
        <f t="shared" si="3"/>
        <v>0</v>
      </c>
      <c r="T18" s="30" t="e">
        <f ca="1">+VLOOKUP($E18,db!$B$26:$C$30,2,FALSE)</f>
        <v>#N/A</v>
      </c>
      <c r="U18" s="30">
        <f t="shared" si="6"/>
        <v>0</v>
      </c>
    </row>
    <row r="19" spans="2:21" ht="15.75" thickBot="1">
      <c r="B19" s="36">
        <f t="shared" si="7"/>
        <v>15</v>
      </c>
      <c r="C19" s="36"/>
      <c r="D19" s="37"/>
      <c r="E19" s="36"/>
      <c r="F19" s="36"/>
      <c r="G19" s="36"/>
      <c r="H19" s="36"/>
      <c r="I19" s="36"/>
      <c r="J19" s="36"/>
      <c r="K19" s="36"/>
      <c r="L19" s="36"/>
      <c r="M19" s="36" t="str">
        <f t="shared" si="5"/>
        <v/>
      </c>
      <c r="N19" s="37"/>
      <c r="P19" s="32">
        <f t="shared" si="0"/>
        <v>0</v>
      </c>
      <c r="Q19" s="32">
        <f t="shared" si="1"/>
        <v>0</v>
      </c>
      <c r="R19" s="32" t="e">
        <f t="shared" si="2"/>
        <v>#N/A</v>
      </c>
      <c r="S19" s="32">
        <f t="shared" si="3"/>
        <v>0</v>
      </c>
      <c r="T19" s="30" t="e">
        <f ca="1">+VLOOKUP($E19,db!$B$26:$C$30,2,FALSE)</f>
        <v>#N/A</v>
      </c>
      <c r="U19" s="30">
        <f t="shared" si="6"/>
        <v>0</v>
      </c>
    </row>
    <row r="20" spans="2:21" ht="15.75" thickBot="1">
      <c r="B20" s="38">
        <f t="shared" si="7"/>
        <v>16</v>
      </c>
      <c r="C20" s="38"/>
      <c r="D20" s="39"/>
      <c r="E20" s="38"/>
      <c r="F20" s="38"/>
      <c r="G20" s="38"/>
      <c r="H20" s="38"/>
      <c r="I20" s="38"/>
      <c r="J20" s="38"/>
      <c r="K20" s="38"/>
      <c r="L20" s="38"/>
      <c r="M20" s="38" t="str">
        <f t="shared" si="5"/>
        <v/>
      </c>
      <c r="N20" s="39"/>
      <c r="P20" s="32">
        <f t="shared" si="0"/>
        <v>0</v>
      </c>
      <c r="Q20" s="32">
        <f t="shared" si="1"/>
        <v>0</v>
      </c>
      <c r="R20" s="32" t="e">
        <f t="shared" si="2"/>
        <v>#N/A</v>
      </c>
      <c r="S20" s="32">
        <f t="shared" si="3"/>
        <v>0</v>
      </c>
      <c r="T20" s="30" t="e">
        <f ca="1">+VLOOKUP($E20,db!$B$26:$C$30,2,FALSE)</f>
        <v>#N/A</v>
      </c>
      <c r="U20" s="30">
        <f t="shared" si="6"/>
        <v>0</v>
      </c>
    </row>
    <row r="21" spans="2:21" ht="15.75" thickBot="1">
      <c r="B21" s="36">
        <f t="shared" si="7"/>
        <v>17</v>
      </c>
      <c r="C21" s="36"/>
      <c r="D21" s="37"/>
      <c r="E21" s="36"/>
      <c r="F21" s="36"/>
      <c r="G21" s="36"/>
      <c r="H21" s="36"/>
      <c r="I21" s="36"/>
      <c r="J21" s="36"/>
      <c r="K21" s="36"/>
      <c r="L21" s="36"/>
      <c r="M21" s="36" t="str">
        <f t="shared" si="5"/>
        <v/>
      </c>
      <c r="N21" s="37"/>
      <c r="P21" s="32">
        <f t="shared" si="0"/>
        <v>0</v>
      </c>
      <c r="Q21" s="32">
        <f t="shared" si="1"/>
        <v>0</v>
      </c>
      <c r="R21" s="32" t="e">
        <f t="shared" si="2"/>
        <v>#N/A</v>
      </c>
      <c r="S21" s="32">
        <f t="shared" si="3"/>
        <v>0</v>
      </c>
      <c r="T21" s="30" t="e">
        <f ca="1">+VLOOKUP($E21,db!$B$26:$C$30,2,FALSE)</f>
        <v>#N/A</v>
      </c>
      <c r="U21" s="30">
        <f t="shared" si="6"/>
        <v>0</v>
      </c>
    </row>
    <row r="22" spans="2:21" ht="15.75" thickBot="1">
      <c r="B22" s="38">
        <f t="shared" si="7"/>
        <v>18</v>
      </c>
      <c r="C22" s="38"/>
      <c r="D22" s="39"/>
      <c r="E22" s="38"/>
      <c r="F22" s="38"/>
      <c r="G22" s="38"/>
      <c r="H22" s="38"/>
      <c r="I22" s="38"/>
      <c r="J22" s="38"/>
      <c r="K22" s="38"/>
      <c r="L22" s="38"/>
      <c r="M22" s="38" t="str">
        <f t="shared" si="5"/>
        <v/>
      </c>
      <c r="N22" s="39"/>
      <c r="P22" s="32">
        <f t="shared" si="0"/>
        <v>0</v>
      </c>
      <c r="Q22" s="32">
        <f t="shared" si="1"/>
        <v>0</v>
      </c>
      <c r="R22" s="32" t="e">
        <f t="shared" si="2"/>
        <v>#N/A</v>
      </c>
      <c r="S22" s="32">
        <f t="shared" si="3"/>
        <v>0</v>
      </c>
      <c r="T22" s="30" t="e">
        <f ca="1">+VLOOKUP($E22,db!$B$26:$C$30,2,FALSE)</f>
        <v>#N/A</v>
      </c>
      <c r="U22" s="30">
        <f t="shared" si="6"/>
        <v>0</v>
      </c>
    </row>
    <row r="23" spans="2:21" ht="15.75" thickBot="1">
      <c r="B23" s="36">
        <f t="shared" si="7"/>
        <v>19</v>
      </c>
      <c r="C23" s="36"/>
      <c r="D23" s="37"/>
      <c r="E23" s="36"/>
      <c r="F23" s="36"/>
      <c r="G23" s="36"/>
      <c r="H23" s="36"/>
      <c r="I23" s="36"/>
      <c r="J23" s="36"/>
      <c r="K23" s="36"/>
      <c r="L23" s="36"/>
      <c r="M23" s="36" t="str">
        <f t="shared" si="5"/>
        <v/>
      </c>
      <c r="N23" s="37"/>
      <c r="P23" s="32">
        <f t="shared" si="0"/>
        <v>0</v>
      </c>
      <c r="Q23" s="32">
        <f t="shared" si="1"/>
        <v>0</v>
      </c>
      <c r="R23" s="32" t="e">
        <f t="shared" si="2"/>
        <v>#N/A</v>
      </c>
      <c r="S23" s="32">
        <f t="shared" si="3"/>
        <v>0</v>
      </c>
      <c r="T23" s="30" t="e">
        <f ca="1">+VLOOKUP($E23,db!$B$26:$C$30,2,FALSE)</f>
        <v>#N/A</v>
      </c>
      <c r="U23" s="30">
        <f t="shared" si="6"/>
        <v>0</v>
      </c>
    </row>
    <row r="24" spans="2:21" ht="15.75" thickBot="1">
      <c r="B24" s="38">
        <f t="shared" si="7"/>
        <v>20</v>
      </c>
      <c r="C24" s="38"/>
      <c r="D24" s="39"/>
      <c r="E24" s="38"/>
      <c r="F24" s="38"/>
      <c r="G24" s="38"/>
      <c r="H24" s="38"/>
      <c r="I24" s="38"/>
      <c r="J24" s="38"/>
      <c r="K24" s="38"/>
      <c r="L24" s="38"/>
      <c r="M24" s="38" t="str">
        <f t="shared" si="5"/>
        <v/>
      </c>
      <c r="N24" s="39"/>
      <c r="P24" s="32">
        <f t="shared" si="0"/>
        <v>0</v>
      </c>
      <c r="Q24" s="32">
        <f t="shared" si="1"/>
        <v>0</v>
      </c>
      <c r="R24" s="32" t="e">
        <f t="shared" si="2"/>
        <v>#N/A</v>
      </c>
      <c r="S24" s="32">
        <f t="shared" si="3"/>
        <v>0</v>
      </c>
      <c r="T24" s="30" t="e">
        <f ca="1">+VLOOKUP($E24,db!$B$26:$C$30,2,FALSE)</f>
        <v>#N/A</v>
      </c>
      <c r="U24" s="30">
        <f t="shared" si="6"/>
        <v>0</v>
      </c>
    </row>
    <row r="25" spans="2:21" ht="15.75" thickBot="1">
      <c r="B25" s="36">
        <f t="shared" si="7"/>
        <v>21</v>
      </c>
      <c r="C25" s="36"/>
      <c r="D25" s="37"/>
      <c r="E25" s="36"/>
      <c r="F25" s="36"/>
      <c r="G25" s="36"/>
      <c r="H25" s="36"/>
      <c r="I25" s="36"/>
      <c r="J25" s="36"/>
      <c r="K25" s="36"/>
      <c r="L25" s="36"/>
      <c r="M25" s="36" t="str">
        <f t="shared" si="5"/>
        <v/>
      </c>
      <c r="N25" s="37"/>
      <c r="P25" s="32">
        <f t="shared" si="0"/>
        <v>0</v>
      </c>
      <c r="Q25" s="32">
        <f t="shared" si="1"/>
        <v>0</v>
      </c>
      <c r="R25" s="32" t="e">
        <f t="shared" si="2"/>
        <v>#N/A</v>
      </c>
      <c r="S25" s="32">
        <f t="shared" si="3"/>
        <v>0</v>
      </c>
      <c r="T25" s="30" t="e">
        <f ca="1">+VLOOKUP($E25,db!$B$26:$C$30,2,FALSE)</f>
        <v>#N/A</v>
      </c>
      <c r="U25" s="30">
        <f t="shared" si="6"/>
        <v>0</v>
      </c>
    </row>
    <row r="26" spans="2:21" ht="15.75" thickBot="1">
      <c r="B26" s="38">
        <f t="shared" si="7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38"/>
      <c r="M26" s="38" t="str">
        <f t="shared" si="5"/>
        <v/>
      </c>
      <c r="N26" s="39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 ca="1">+VLOOKUP($E26,db!$B$26:$C$30,2,FALSE)</f>
        <v>#N/A</v>
      </c>
      <c r="U26" s="30">
        <f t="shared" si="6"/>
        <v>0</v>
      </c>
    </row>
    <row r="27" spans="2:21" ht="15.75" thickBot="1">
      <c r="B27" s="36">
        <f t="shared" si="7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36"/>
      <c r="M27" s="36" t="str">
        <f t="shared" si="5"/>
        <v/>
      </c>
      <c r="N27" s="37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 ca="1">+VLOOKUP($E27,db!$B$26:$C$30,2,FALSE)</f>
        <v>#N/A</v>
      </c>
      <c r="U27" s="30">
        <f t="shared" si="6"/>
        <v>0</v>
      </c>
    </row>
    <row r="28" spans="2:21" ht="15.75" thickBot="1">
      <c r="B28" s="38">
        <f t="shared" si="7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38"/>
      <c r="M28" s="38" t="str">
        <f t="shared" si="5"/>
        <v/>
      </c>
      <c r="N28" s="39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 ca="1">+VLOOKUP($E28,db!$B$26:$C$30,2,FALSE)</f>
        <v>#N/A</v>
      </c>
      <c r="U28" s="30">
        <f t="shared" si="6"/>
        <v>0</v>
      </c>
    </row>
    <row r="29" spans="2:21" ht="15.75" thickBot="1">
      <c r="B29" s="36">
        <f t="shared" si="7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36"/>
      <c r="M29" s="36" t="str">
        <f t="shared" si="5"/>
        <v/>
      </c>
      <c r="N29" s="37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 ca="1">+VLOOKUP($E29,db!$B$26:$C$30,2,FALSE)</f>
        <v>#N/A</v>
      </c>
      <c r="U29" s="30">
        <f t="shared" si="6"/>
        <v>0</v>
      </c>
    </row>
    <row r="30" spans="2:21" ht="15.75" thickBot="1">
      <c r="B30" s="38">
        <f t="shared" si="7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38"/>
      <c r="M30" s="38" t="str">
        <f t="shared" si="5"/>
        <v/>
      </c>
      <c r="N30" s="39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 ca="1">+VLOOKUP($E30,db!$B$26:$C$30,2,FALSE)</f>
        <v>#N/A</v>
      </c>
      <c r="U30" s="30">
        <f t="shared" si="6"/>
        <v>0</v>
      </c>
    </row>
    <row r="31" spans="2:21" ht="15.75" thickBot="1">
      <c r="B31" s="36">
        <f t="shared" si="7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36"/>
      <c r="M31" s="36" t="str">
        <f t="shared" si="5"/>
        <v/>
      </c>
      <c r="N31" s="37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 ca="1">+VLOOKUP($E31,db!$B$26:$C$30,2,FALSE)</f>
        <v>#N/A</v>
      </c>
      <c r="U31" s="30">
        <f t="shared" si="6"/>
        <v>0</v>
      </c>
    </row>
    <row r="32" spans="2:21" ht="15.75" thickBot="1">
      <c r="B32" s="38">
        <f t="shared" si="7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38"/>
      <c r="M32" s="38" t="str">
        <f t="shared" si="5"/>
        <v/>
      </c>
      <c r="N32" s="39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 ca="1">+VLOOKUP($E32,db!$B$26:$C$30,2,FALSE)</f>
        <v>#N/A</v>
      </c>
      <c r="U32" s="30">
        <f t="shared" si="6"/>
        <v>0</v>
      </c>
    </row>
    <row r="33" spans="2:21" ht="15.75" thickBot="1">
      <c r="B33" s="36">
        <f t="shared" si="7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36"/>
      <c r="M33" s="36" t="str">
        <f t="shared" si="5"/>
        <v/>
      </c>
      <c r="N33" s="37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 ca="1">+VLOOKUP($E33,db!$B$26:$C$30,2,FALSE)</f>
        <v>#N/A</v>
      </c>
      <c r="U33" s="30">
        <f t="shared" si="6"/>
        <v>0</v>
      </c>
    </row>
    <row r="34" spans="2:21" ht="15.75" thickBot="1">
      <c r="B34" s="38">
        <f t="shared" si="7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38"/>
      <c r="M34" s="38" t="str">
        <f t="shared" si="5"/>
        <v/>
      </c>
      <c r="N34" s="39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 ca="1">+VLOOKUP($E34,db!$B$26:$C$30,2,FALSE)</f>
        <v>#N/A</v>
      </c>
      <c r="U34" s="30">
        <f t="shared" si="6"/>
        <v>0</v>
      </c>
    </row>
    <row r="35" spans="2:21" ht="15.75" thickBot="1">
      <c r="B35" s="36">
        <f t="shared" si="7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36"/>
      <c r="M35" s="36" t="str">
        <f t="shared" si="5"/>
        <v/>
      </c>
      <c r="N35" s="37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 ca="1">+VLOOKUP($E35,db!$B$26:$C$30,2,FALSE)</f>
        <v>#N/A</v>
      </c>
      <c r="U35" s="30">
        <f t="shared" si="6"/>
        <v>0</v>
      </c>
    </row>
    <row r="36" spans="2:21" ht="15.75" thickBot="1">
      <c r="B36" s="38">
        <f t="shared" si="7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38"/>
      <c r="M36" s="38" t="str">
        <f t="shared" si="5"/>
        <v/>
      </c>
      <c r="N36" s="39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 ca="1">+VLOOKUP($E36,db!$B$26:$C$30,2,FALSE)</f>
        <v>#N/A</v>
      </c>
      <c r="U36" s="30">
        <f t="shared" si="6"/>
        <v>0</v>
      </c>
    </row>
    <row r="37" spans="2:21" ht="15.75" thickBot="1">
      <c r="B37" s="36">
        <f t="shared" si="7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36"/>
      <c r="M37" s="36" t="str">
        <f t="shared" si="5"/>
        <v/>
      </c>
      <c r="N37" s="37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 ca="1">+VLOOKUP($E37,db!$B$26:$C$30,2,FALSE)</f>
        <v>#N/A</v>
      </c>
      <c r="U37" s="30">
        <f t="shared" si="6"/>
        <v>0</v>
      </c>
    </row>
    <row r="38" spans="2:21" ht="15.75" thickBot="1">
      <c r="B38" s="38">
        <f t="shared" si="7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38"/>
      <c r="M38" s="38" t="str">
        <f t="shared" si="5"/>
        <v/>
      </c>
      <c r="N38" s="39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 ca="1">+VLOOKUP($E38,db!$B$26:$C$30,2,FALSE)</f>
        <v>#N/A</v>
      </c>
      <c r="U38" s="30">
        <f t="shared" si="6"/>
        <v>0</v>
      </c>
    </row>
    <row r="39" spans="2:21" ht="15.75" thickBot="1">
      <c r="B39" s="36">
        <f t="shared" si="7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36"/>
      <c r="M39" s="36" t="str">
        <f t="shared" si="5"/>
        <v/>
      </c>
      <c r="N39" s="37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 ca="1">+VLOOKUP($E39,db!$B$26:$C$30,2,FALSE)</f>
        <v>#N/A</v>
      </c>
      <c r="U39" s="30">
        <f t="shared" si="6"/>
        <v>0</v>
      </c>
    </row>
    <row r="40" spans="2:21" ht="15.75" thickBot="1">
      <c r="B40" s="38">
        <f t="shared" si="7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38"/>
      <c r="M40" s="38" t="str">
        <f t="shared" si="5"/>
        <v/>
      </c>
      <c r="N40" s="39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 ca="1">+VLOOKUP($E40,db!$B$26:$C$30,2,FALSE)</f>
        <v>#N/A</v>
      </c>
      <c r="U40" s="30">
        <f t="shared" si="6"/>
        <v>0</v>
      </c>
    </row>
    <row r="41" spans="2:21" ht="15.75" thickBot="1">
      <c r="B41" s="36">
        <f t="shared" si="7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36"/>
      <c r="M41" s="36" t="str">
        <f t="shared" si="5"/>
        <v/>
      </c>
      <c r="N41" s="37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 ca="1">+VLOOKUP($E41,db!$B$26:$C$30,2,FALSE)</f>
        <v>#N/A</v>
      </c>
      <c r="U41" s="30">
        <f t="shared" si="6"/>
        <v>0</v>
      </c>
    </row>
    <row r="42" spans="2:21" ht="15.75" thickBot="1">
      <c r="B42" s="38">
        <f t="shared" si="7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38"/>
      <c r="M42" s="38" t="str">
        <f t="shared" si="5"/>
        <v/>
      </c>
      <c r="N42" s="39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 ca="1">+VLOOKUP($E42,db!$B$26:$C$30,2,FALSE)</f>
        <v>#N/A</v>
      </c>
      <c r="U42" s="30">
        <f t="shared" si="6"/>
        <v>0</v>
      </c>
    </row>
    <row r="43" spans="2:21" ht="15.75" thickBot="1">
      <c r="B43" s="36">
        <f t="shared" si="7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36"/>
      <c r="M43" s="36" t="str">
        <f t="shared" si="5"/>
        <v/>
      </c>
      <c r="N43" s="37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 ca="1">+VLOOKUP($E43,db!$B$26:$C$30,2,FALSE)</f>
        <v>#N/A</v>
      </c>
      <c r="U43" s="30">
        <f t="shared" si="6"/>
        <v>0</v>
      </c>
    </row>
    <row r="44" spans="2:21" ht="15.75" thickBot="1">
      <c r="B44" s="38">
        <f t="shared" si="7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38"/>
      <c r="M44" s="38" t="str">
        <f t="shared" si="5"/>
        <v/>
      </c>
      <c r="N44" s="39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 ca="1">+VLOOKUP($E44,db!$B$26:$C$30,2,FALSE)</f>
        <v>#N/A</v>
      </c>
      <c r="U44" s="30">
        <f t="shared" si="6"/>
        <v>0</v>
      </c>
    </row>
    <row r="45" spans="2:21" ht="15.75" thickBot="1">
      <c r="B45" s="36">
        <f t="shared" si="7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36"/>
      <c r="M45" s="36" t="str">
        <f t="shared" si="5"/>
        <v/>
      </c>
      <c r="N45" s="37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 ca="1">+VLOOKUP($E45,db!$B$26:$C$30,2,FALSE)</f>
        <v>#N/A</v>
      </c>
      <c r="U45" s="30">
        <f t="shared" si="6"/>
        <v>0</v>
      </c>
    </row>
    <row r="46" spans="2:21" ht="15.75" thickBot="1">
      <c r="B46" s="38">
        <f t="shared" si="7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38"/>
      <c r="M46" s="38" t="str">
        <f t="shared" si="5"/>
        <v/>
      </c>
      <c r="N46" s="39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 ca="1">+VLOOKUP($E46,db!$B$26:$C$30,2,FALSE)</f>
        <v>#N/A</v>
      </c>
      <c r="U46" s="30">
        <f t="shared" si="6"/>
        <v>0</v>
      </c>
    </row>
    <row r="47" spans="2:21" ht="15.75" thickBot="1">
      <c r="B47" s="36">
        <f t="shared" si="7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36"/>
      <c r="M47" s="36" t="str">
        <f t="shared" si="5"/>
        <v/>
      </c>
      <c r="N47" s="37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 ca="1">+VLOOKUP($E47,db!$B$26:$C$30,2,FALSE)</f>
        <v>#N/A</v>
      </c>
      <c r="U47" s="30">
        <f t="shared" si="6"/>
        <v>0</v>
      </c>
    </row>
    <row r="48" spans="2:21" ht="15.75" thickBot="1">
      <c r="B48" s="38">
        <f t="shared" si="7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38"/>
      <c r="M48" s="38" t="str">
        <f t="shared" si="5"/>
        <v/>
      </c>
      <c r="N48" s="39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 ca="1">+VLOOKUP($E48,db!$B$26:$C$30,2,FALSE)</f>
        <v>#N/A</v>
      </c>
      <c r="U48" s="30">
        <f t="shared" si="6"/>
        <v>0</v>
      </c>
    </row>
    <row r="49" spans="2:21" ht="15.75" thickBot="1">
      <c r="B49" s="36">
        <f t="shared" si="7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36"/>
      <c r="M49" s="36" t="str">
        <f t="shared" si="5"/>
        <v/>
      </c>
      <c r="N49" s="37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 ca="1">+VLOOKUP($E49,db!$B$26:$C$30,2,FALSE)</f>
        <v>#N/A</v>
      </c>
      <c r="U49" s="30">
        <f t="shared" si="6"/>
        <v>0</v>
      </c>
    </row>
    <row r="50" spans="2:21" ht="15.75" thickBot="1">
      <c r="B50" s="38">
        <f t="shared" si="7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38"/>
      <c r="M50" s="38" t="str">
        <f t="shared" si="5"/>
        <v/>
      </c>
      <c r="N50" s="39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 ca="1">+VLOOKUP($E50,db!$B$26:$C$30,2,FALSE)</f>
        <v>#N/A</v>
      </c>
      <c r="U50" s="30">
        <f t="shared" si="6"/>
        <v>0</v>
      </c>
    </row>
    <row r="51" spans="2:21" ht="15.75" thickBot="1">
      <c r="B51" s="36">
        <f t="shared" si="7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36"/>
      <c r="M51" s="36" t="str">
        <f t="shared" si="5"/>
        <v/>
      </c>
      <c r="N51" s="37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 ca="1">+VLOOKUP($E51,db!$B$26:$C$30,2,FALSE)</f>
        <v>#N/A</v>
      </c>
      <c r="U51" s="30">
        <f t="shared" si="6"/>
        <v>0</v>
      </c>
    </row>
    <row r="52" spans="2:21" ht="15.75" thickBot="1">
      <c r="B52" s="38">
        <f t="shared" si="7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38"/>
      <c r="M52" s="38" t="str">
        <f t="shared" si="5"/>
        <v/>
      </c>
      <c r="N52" s="39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 ca="1">+VLOOKUP($E52,db!$B$26:$C$30,2,FALSE)</f>
        <v>#N/A</v>
      </c>
      <c r="U52" s="30">
        <f t="shared" si="6"/>
        <v>0</v>
      </c>
    </row>
    <row r="53" spans="2:21" ht="15.75" thickBot="1">
      <c r="B53" s="36">
        <f t="shared" si="7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36"/>
      <c r="M53" s="36" t="str">
        <f t="shared" si="5"/>
        <v/>
      </c>
      <c r="N53" s="37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 ca="1">+VLOOKUP($E53,db!$B$26:$C$30,2,FALSE)</f>
        <v>#N/A</v>
      </c>
      <c r="U53" s="30">
        <f t="shared" si="6"/>
        <v>0</v>
      </c>
    </row>
    <row r="54" spans="2:21" ht="15.75" thickBot="1">
      <c r="B54" s="38">
        <f t="shared" si="7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38"/>
      <c r="M54" s="38" t="str">
        <f t="shared" si="5"/>
        <v/>
      </c>
      <c r="N54" s="39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 ca="1">+VLOOKUP($E54,db!$B$26:$C$30,2,FALSE)</f>
        <v>#N/A</v>
      </c>
      <c r="U54" s="30">
        <f t="shared" si="6"/>
        <v>0</v>
      </c>
    </row>
    <row r="55" spans="2:21" ht="15.75" thickBot="1">
      <c r="B55" s="36">
        <f t="shared" si="7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36"/>
      <c r="M55" s="36" t="str">
        <f t="shared" si="5"/>
        <v/>
      </c>
      <c r="N55" s="37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 ca="1">+VLOOKUP($E55,db!$B$26:$C$30,2,FALSE)</f>
        <v>#N/A</v>
      </c>
      <c r="U55" s="30">
        <f t="shared" si="6"/>
        <v>0</v>
      </c>
    </row>
    <row r="56" spans="2:21" ht="15.75" thickBot="1">
      <c r="B56" s="38">
        <f t="shared" si="7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38"/>
      <c r="M56" s="38" t="str">
        <f t="shared" si="5"/>
        <v/>
      </c>
      <c r="N56" s="39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 ca="1">+VLOOKUP($E56,db!$B$26:$C$30,2,FALSE)</f>
        <v>#N/A</v>
      </c>
      <c r="U56" s="30">
        <f t="shared" si="6"/>
        <v>0</v>
      </c>
    </row>
    <row r="57" spans="2:21" ht="15.75" thickBot="1">
      <c r="B57" s="36">
        <f t="shared" si="7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36"/>
      <c r="M57" s="36" t="str">
        <f t="shared" si="5"/>
        <v/>
      </c>
      <c r="N57" s="37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 ca="1">+VLOOKUP($E57,db!$B$26:$C$30,2,FALSE)</f>
        <v>#N/A</v>
      </c>
      <c r="U57" s="30">
        <f t="shared" si="6"/>
        <v>0</v>
      </c>
    </row>
    <row r="58" spans="2:21" ht="15.75" thickBot="1">
      <c r="B58" s="38">
        <f t="shared" si="7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38"/>
      <c r="M58" s="38" t="str">
        <f t="shared" si="5"/>
        <v/>
      </c>
      <c r="N58" s="39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 ca="1">+VLOOKUP($E58,db!$B$26:$C$30,2,FALSE)</f>
        <v>#N/A</v>
      </c>
      <c r="U58" s="30">
        <f t="shared" si="6"/>
        <v>0</v>
      </c>
    </row>
    <row r="59" spans="2:21" ht="15.75" thickBot="1">
      <c r="B59" s="36">
        <f t="shared" si="7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36"/>
      <c r="M59" s="36" t="str">
        <f t="shared" si="5"/>
        <v/>
      </c>
      <c r="N59" s="37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 ca="1">+VLOOKUP($E59,db!$B$26:$C$30,2,FALSE)</f>
        <v>#N/A</v>
      </c>
      <c r="U59" s="30">
        <f t="shared" si="6"/>
        <v>0</v>
      </c>
    </row>
    <row r="60" spans="2:21" ht="15.75" thickBot="1">
      <c r="B60" s="38">
        <f t="shared" si="7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38"/>
      <c r="M60" s="38" t="str">
        <f t="shared" si="5"/>
        <v/>
      </c>
      <c r="N60" s="39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 ca="1">+VLOOKUP($E60,db!$B$26:$C$30,2,FALSE)</f>
        <v>#N/A</v>
      </c>
      <c r="U60" s="30">
        <f t="shared" si="6"/>
        <v>0</v>
      </c>
    </row>
    <row r="61" spans="2:21" ht="15.75" thickBot="1">
      <c r="B61" s="36">
        <f t="shared" si="7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36"/>
      <c r="M61" s="36" t="str">
        <f t="shared" si="5"/>
        <v/>
      </c>
      <c r="N61" s="37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 ca="1">+VLOOKUP($E61,db!$B$26:$C$30,2,FALSE)</f>
        <v>#N/A</v>
      </c>
      <c r="U61" s="30">
        <f t="shared" si="6"/>
        <v>0</v>
      </c>
    </row>
    <row r="62" spans="2:21" ht="15.75" thickBot="1">
      <c r="B62" s="38">
        <f t="shared" si="7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38"/>
      <c r="M62" s="38" t="str">
        <f t="shared" si="5"/>
        <v/>
      </c>
      <c r="N62" s="39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 ca="1">+VLOOKUP($E62,db!$B$26:$C$30,2,FALSE)</f>
        <v>#N/A</v>
      </c>
      <c r="U62" s="30">
        <f t="shared" si="6"/>
        <v>0</v>
      </c>
    </row>
    <row r="63" spans="2:21" ht="15.75" thickBot="1">
      <c r="B63" s="36">
        <f t="shared" si="7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36"/>
      <c r="M63" s="36" t="str">
        <f t="shared" si="5"/>
        <v/>
      </c>
      <c r="N63" s="37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 ca="1">+VLOOKUP($E63,db!$B$26:$C$30,2,FALSE)</f>
        <v>#N/A</v>
      </c>
      <c r="U63" s="30">
        <f t="shared" si="6"/>
        <v>0</v>
      </c>
    </row>
    <row r="64" spans="2:21" ht="15.75" thickBot="1">
      <c r="B64" s="38">
        <f t="shared" si="7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38"/>
      <c r="M64" s="38" t="str">
        <f t="shared" si="5"/>
        <v/>
      </c>
      <c r="N64" s="39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 ca="1">+VLOOKUP($E64,db!$B$26:$C$30,2,FALSE)</f>
        <v>#N/A</v>
      </c>
      <c r="U64" s="30">
        <f t="shared" si="6"/>
        <v>0</v>
      </c>
    </row>
    <row r="65" spans="2:21" ht="15.75" thickBot="1">
      <c r="B65" s="36">
        <f t="shared" si="7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36"/>
      <c r="M65" s="36" t="str">
        <f t="shared" si="5"/>
        <v/>
      </c>
      <c r="N65" s="37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 ca="1">+VLOOKUP($E65,db!$B$26:$C$30,2,FALSE)</f>
        <v>#N/A</v>
      </c>
      <c r="U65" s="30">
        <f t="shared" si="6"/>
        <v>0</v>
      </c>
    </row>
    <row r="66" spans="2:21" ht="15.75" thickBot="1">
      <c r="B66" s="38">
        <f t="shared" si="7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38"/>
      <c r="M66" s="38" t="str">
        <f t="shared" si="5"/>
        <v/>
      </c>
      <c r="N66" s="39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 ca="1">+VLOOKUP($E66,db!$B$26:$C$30,2,FALSE)</f>
        <v>#N/A</v>
      </c>
      <c r="U66" s="30">
        <f t="shared" si="6"/>
        <v>0</v>
      </c>
    </row>
    <row r="67" spans="2:21" ht="15.75" thickBot="1">
      <c r="B67" s="36">
        <f t="shared" si="7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36"/>
      <c r="M67" s="36" t="str">
        <f t="shared" si="5"/>
        <v/>
      </c>
      <c r="N67" s="37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 ca="1">+VLOOKUP($E67,db!$B$26:$C$30,2,FALSE)</f>
        <v>#N/A</v>
      </c>
      <c r="U67" s="30">
        <f t="shared" si="6"/>
        <v>0</v>
      </c>
    </row>
    <row r="68" spans="2:21" ht="15.75" thickBot="1">
      <c r="B68" s="38">
        <f t="shared" si="7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38"/>
      <c r="M68" s="38" t="str">
        <f t="shared" si="5"/>
        <v/>
      </c>
      <c r="N68" s="39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 ca="1">+VLOOKUP($E68,db!$B$26:$C$30,2,FALSE)</f>
        <v>#N/A</v>
      </c>
      <c r="U68" s="30">
        <f t="shared" si="6"/>
        <v>0</v>
      </c>
    </row>
    <row r="69" spans="2:21" ht="15.75" thickBot="1">
      <c r="B69" s="36">
        <f t="shared" si="7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36"/>
      <c r="M69" s="36" t="str">
        <f t="shared" si="5"/>
        <v/>
      </c>
      <c r="N69" s="37"/>
      <c r="P69" s="32">
        <f t="shared" ref="P69:P132" si="8">IF(M69=1,1,0)</f>
        <v>0</v>
      </c>
      <c r="Q69" s="32">
        <f t="shared" ref="Q69:Q132" si="9">IF(ISBLANK(E69),0,IF(P69=0,1,0))</f>
        <v>0</v>
      </c>
      <c r="R69" s="32" t="e">
        <f t="shared" ref="R69:R132" si="10">IF(H69&gt;T69,1,0)</f>
        <v>#N/A</v>
      </c>
      <c r="S69" s="32">
        <f t="shared" ref="S69:S132" si="11">IF(OR(G69="Process of Elim. (50 /50)",G69="Guess (No Confidence)"),1,0)</f>
        <v>0</v>
      </c>
      <c r="T69" s="30" t="e">
        <f ca="1">+VLOOKUP($E69,db!$B$26:$C$30,2,FALSE)</f>
        <v>#N/A</v>
      </c>
      <c r="U69" s="30">
        <f t="shared" si="6"/>
        <v>0</v>
      </c>
    </row>
    <row r="70" spans="2:21" ht="15.75" thickBot="1">
      <c r="B70" s="38">
        <f t="shared" si="7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38"/>
      <c r="M70" s="38" t="str">
        <f t="shared" ref="M70:M133" si="12">IF(ISBLANK(F70),"",IF(F70=L70,1,0))</f>
        <v/>
      </c>
      <c r="N70" s="39"/>
      <c r="P70" s="32">
        <f t="shared" si="8"/>
        <v>0</v>
      </c>
      <c r="Q70" s="32">
        <f t="shared" si="9"/>
        <v>0</v>
      </c>
      <c r="R70" s="32" t="e">
        <f t="shared" si="10"/>
        <v>#N/A</v>
      </c>
      <c r="S70" s="32">
        <f t="shared" si="11"/>
        <v>0</v>
      </c>
      <c r="T70" s="30" t="e">
        <f ca="1">+VLOOKUP($E70,db!$B$26:$C$30,2,FALSE)</f>
        <v>#N/A</v>
      </c>
      <c r="U70" s="30">
        <f t="shared" ref="U70:U133" si="13">IF($A$3=0,0,IF(Q70=1,1,IF(R70=1,2,IF(S70=1,3,0))))</f>
        <v>0</v>
      </c>
    </row>
    <row r="71" spans="2:21" ht="15.75" thickBot="1">
      <c r="B71" s="36">
        <f t="shared" si="7"/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36"/>
      <c r="M71" s="36" t="str">
        <f t="shared" si="12"/>
        <v/>
      </c>
      <c r="N71" s="37"/>
      <c r="P71" s="32">
        <f t="shared" si="8"/>
        <v>0</v>
      </c>
      <c r="Q71" s="32">
        <f t="shared" si="9"/>
        <v>0</v>
      </c>
      <c r="R71" s="32" t="e">
        <f t="shared" si="10"/>
        <v>#N/A</v>
      </c>
      <c r="S71" s="32">
        <f t="shared" si="11"/>
        <v>0</v>
      </c>
      <c r="T71" s="30" t="e">
        <f ca="1">+VLOOKUP($E71,db!$B$26:$C$30,2,FALSE)</f>
        <v>#N/A</v>
      </c>
      <c r="U71" s="30">
        <f t="shared" si="13"/>
        <v>0</v>
      </c>
    </row>
    <row r="72" spans="2:21" ht="15.75" thickBot="1">
      <c r="B72" s="38">
        <f t="shared" si="7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38"/>
      <c r="M72" s="38" t="str">
        <f t="shared" si="12"/>
        <v/>
      </c>
      <c r="N72" s="39"/>
      <c r="P72" s="32">
        <f t="shared" si="8"/>
        <v>0</v>
      </c>
      <c r="Q72" s="32">
        <f t="shared" si="9"/>
        <v>0</v>
      </c>
      <c r="R72" s="32" t="e">
        <f t="shared" si="10"/>
        <v>#N/A</v>
      </c>
      <c r="S72" s="32">
        <f t="shared" si="11"/>
        <v>0</v>
      </c>
      <c r="T72" s="30" t="e">
        <f ca="1">+VLOOKUP($E72,db!$B$26:$C$30,2,FALSE)</f>
        <v>#N/A</v>
      </c>
      <c r="U72" s="30">
        <f t="shared" si="13"/>
        <v>0</v>
      </c>
    </row>
    <row r="73" spans="2:21" ht="15.75" thickBot="1">
      <c r="B73" s="36">
        <f t="shared" si="7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36"/>
      <c r="M73" s="36" t="str">
        <f t="shared" si="12"/>
        <v/>
      </c>
      <c r="N73" s="37"/>
      <c r="P73" s="32">
        <f t="shared" si="8"/>
        <v>0</v>
      </c>
      <c r="Q73" s="32">
        <f t="shared" si="9"/>
        <v>0</v>
      </c>
      <c r="R73" s="32" t="e">
        <f t="shared" si="10"/>
        <v>#N/A</v>
      </c>
      <c r="S73" s="32">
        <f t="shared" si="11"/>
        <v>0</v>
      </c>
      <c r="T73" s="30" t="e">
        <f ca="1">+VLOOKUP($E73,db!$B$26:$C$30,2,FALSE)</f>
        <v>#N/A</v>
      </c>
      <c r="U73" s="30">
        <f t="shared" si="13"/>
        <v>0</v>
      </c>
    </row>
    <row r="74" spans="2:21" ht="15.75" thickBot="1">
      <c r="B74" s="38">
        <f t="shared" si="7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38"/>
      <c r="M74" s="38" t="str">
        <f t="shared" si="12"/>
        <v/>
      </c>
      <c r="N74" s="39"/>
      <c r="P74" s="32">
        <f t="shared" si="8"/>
        <v>0</v>
      </c>
      <c r="Q74" s="32">
        <f t="shared" si="9"/>
        <v>0</v>
      </c>
      <c r="R74" s="32" t="e">
        <f t="shared" si="10"/>
        <v>#N/A</v>
      </c>
      <c r="S74" s="32">
        <f t="shared" si="11"/>
        <v>0</v>
      </c>
      <c r="T74" s="30" t="e">
        <f ca="1">+VLOOKUP($E74,db!$B$26:$C$30,2,FALSE)</f>
        <v>#N/A</v>
      </c>
      <c r="U74" s="30">
        <f t="shared" si="13"/>
        <v>0</v>
      </c>
    </row>
    <row r="75" spans="2:21" ht="15.75" thickBot="1">
      <c r="B75" s="36">
        <f t="shared" si="7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36"/>
      <c r="M75" s="36" t="str">
        <f t="shared" si="12"/>
        <v/>
      </c>
      <c r="N75" s="37"/>
      <c r="P75" s="32">
        <f t="shared" si="8"/>
        <v>0</v>
      </c>
      <c r="Q75" s="32">
        <f t="shared" si="9"/>
        <v>0</v>
      </c>
      <c r="R75" s="32" t="e">
        <f t="shared" si="10"/>
        <v>#N/A</v>
      </c>
      <c r="S75" s="32">
        <f t="shared" si="11"/>
        <v>0</v>
      </c>
      <c r="T75" s="30" t="e">
        <f ca="1">+VLOOKUP($E75,db!$B$26:$C$30,2,FALSE)</f>
        <v>#N/A</v>
      </c>
      <c r="U75" s="30">
        <f t="shared" si="13"/>
        <v>0</v>
      </c>
    </row>
    <row r="76" spans="2:21" ht="15.75" thickBot="1">
      <c r="B76" s="38">
        <f t="shared" ref="B76:B139" si="14">+B75+1</f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 t="str">
        <f t="shared" si="12"/>
        <v/>
      </c>
      <c r="N76" s="39"/>
      <c r="P76" s="32">
        <f t="shared" si="8"/>
        <v>0</v>
      </c>
      <c r="Q76" s="32">
        <f t="shared" si="9"/>
        <v>0</v>
      </c>
      <c r="R76" s="32" t="e">
        <f t="shared" si="10"/>
        <v>#N/A</v>
      </c>
      <c r="S76" s="32">
        <f t="shared" si="11"/>
        <v>0</v>
      </c>
      <c r="T76" s="30" t="e">
        <f ca="1">+VLOOKUP($E76,db!$B$26:$C$30,2,FALSE)</f>
        <v>#N/A</v>
      </c>
      <c r="U76" s="30">
        <f t="shared" si="13"/>
        <v>0</v>
      </c>
    </row>
    <row r="77" spans="2:21" ht="15.75" thickBot="1">
      <c r="B77" s="36">
        <f t="shared" si="14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36"/>
      <c r="M77" s="36" t="str">
        <f t="shared" si="12"/>
        <v/>
      </c>
      <c r="N77" s="37"/>
      <c r="P77" s="32">
        <f t="shared" si="8"/>
        <v>0</v>
      </c>
      <c r="Q77" s="32">
        <f t="shared" si="9"/>
        <v>0</v>
      </c>
      <c r="R77" s="32" t="e">
        <f t="shared" si="10"/>
        <v>#N/A</v>
      </c>
      <c r="S77" s="32">
        <f t="shared" si="11"/>
        <v>0</v>
      </c>
      <c r="T77" s="30" t="e">
        <f ca="1">+VLOOKUP($E77,db!$B$26:$C$30,2,FALSE)</f>
        <v>#N/A</v>
      </c>
      <c r="U77" s="30">
        <f t="shared" si="13"/>
        <v>0</v>
      </c>
    </row>
    <row r="78" spans="2:21" ht="15.75" thickBot="1">
      <c r="B78" s="38">
        <f t="shared" si="14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38"/>
      <c r="M78" s="38" t="str">
        <f t="shared" si="12"/>
        <v/>
      </c>
      <c r="N78" s="39"/>
      <c r="P78" s="32">
        <f t="shared" si="8"/>
        <v>0</v>
      </c>
      <c r="Q78" s="32">
        <f t="shared" si="9"/>
        <v>0</v>
      </c>
      <c r="R78" s="32" t="e">
        <f t="shared" si="10"/>
        <v>#N/A</v>
      </c>
      <c r="S78" s="32">
        <f t="shared" si="11"/>
        <v>0</v>
      </c>
      <c r="T78" s="30" t="e">
        <f ca="1">+VLOOKUP($E78,db!$B$26:$C$30,2,FALSE)</f>
        <v>#N/A</v>
      </c>
      <c r="U78" s="30">
        <f t="shared" si="13"/>
        <v>0</v>
      </c>
    </row>
    <row r="79" spans="2:21" ht="15.75" thickBot="1">
      <c r="B79" s="36">
        <f t="shared" si="14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36"/>
      <c r="M79" s="36" t="str">
        <f t="shared" si="12"/>
        <v/>
      </c>
      <c r="N79" s="37"/>
      <c r="P79" s="32">
        <f t="shared" si="8"/>
        <v>0</v>
      </c>
      <c r="Q79" s="32">
        <f t="shared" si="9"/>
        <v>0</v>
      </c>
      <c r="R79" s="32" t="e">
        <f t="shared" si="10"/>
        <v>#N/A</v>
      </c>
      <c r="S79" s="32">
        <f t="shared" si="11"/>
        <v>0</v>
      </c>
      <c r="T79" s="30" t="e">
        <f ca="1">+VLOOKUP($E79,db!$B$26:$C$30,2,FALSE)</f>
        <v>#N/A</v>
      </c>
      <c r="U79" s="30">
        <f t="shared" si="13"/>
        <v>0</v>
      </c>
    </row>
    <row r="80" spans="2:21" ht="15.75" thickBot="1">
      <c r="B80" s="38">
        <f t="shared" si="14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38"/>
      <c r="M80" s="38" t="str">
        <f t="shared" si="12"/>
        <v/>
      </c>
      <c r="N80" s="39"/>
      <c r="P80" s="32">
        <f t="shared" si="8"/>
        <v>0</v>
      </c>
      <c r="Q80" s="32">
        <f t="shared" si="9"/>
        <v>0</v>
      </c>
      <c r="R80" s="32" t="e">
        <f t="shared" si="10"/>
        <v>#N/A</v>
      </c>
      <c r="S80" s="32">
        <f t="shared" si="11"/>
        <v>0</v>
      </c>
      <c r="T80" s="30" t="e">
        <f ca="1">+VLOOKUP($E80,db!$B$26:$C$30,2,FALSE)</f>
        <v>#N/A</v>
      </c>
      <c r="U80" s="30">
        <f t="shared" si="13"/>
        <v>0</v>
      </c>
    </row>
    <row r="81" spans="2:21" ht="15.75" thickBot="1">
      <c r="B81" s="36">
        <f t="shared" si="14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36"/>
      <c r="M81" s="36" t="str">
        <f t="shared" si="12"/>
        <v/>
      </c>
      <c r="N81" s="37"/>
      <c r="P81" s="32">
        <f t="shared" si="8"/>
        <v>0</v>
      </c>
      <c r="Q81" s="32">
        <f t="shared" si="9"/>
        <v>0</v>
      </c>
      <c r="R81" s="32" t="e">
        <f t="shared" si="10"/>
        <v>#N/A</v>
      </c>
      <c r="S81" s="32">
        <f t="shared" si="11"/>
        <v>0</v>
      </c>
      <c r="T81" s="30" t="e">
        <f ca="1">+VLOOKUP($E81,db!$B$26:$C$30,2,FALSE)</f>
        <v>#N/A</v>
      </c>
      <c r="U81" s="30">
        <f t="shared" si="13"/>
        <v>0</v>
      </c>
    </row>
    <row r="82" spans="2:21" ht="15.75" thickBot="1">
      <c r="B82" s="38">
        <f t="shared" si="14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38"/>
      <c r="M82" s="38" t="str">
        <f t="shared" si="12"/>
        <v/>
      </c>
      <c r="N82" s="39"/>
      <c r="P82" s="32">
        <f t="shared" si="8"/>
        <v>0</v>
      </c>
      <c r="Q82" s="32">
        <f t="shared" si="9"/>
        <v>0</v>
      </c>
      <c r="R82" s="32" t="e">
        <f t="shared" si="10"/>
        <v>#N/A</v>
      </c>
      <c r="S82" s="32">
        <f t="shared" si="11"/>
        <v>0</v>
      </c>
      <c r="T82" s="30" t="e">
        <f ca="1">+VLOOKUP($E82,db!$B$26:$C$30,2,FALSE)</f>
        <v>#N/A</v>
      </c>
      <c r="U82" s="30">
        <f t="shared" si="13"/>
        <v>0</v>
      </c>
    </row>
    <row r="83" spans="2:21" ht="15.75" thickBot="1">
      <c r="B83" s="36">
        <f t="shared" si="14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36"/>
      <c r="M83" s="36" t="str">
        <f t="shared" si="12"/>
        <v/>
      </c>
      <c r="N83" s="37"/>
      <c r="P83" s="32">
        <f t="shared" si="8"/>
        <v>0</v>
      </c>
      <c r="Q83" s="32">
        <f t="shared" si="9"/>
        <v>0</v>
      </c>
      <c r="R83" s="32" t="e">
        <f t="shared" si="10"/>
        <v>#N/A</v>
      </c>
      <c r="S83" s="32">
        <f t="shared" si="11"/>
        <v>0</v>
      </c>
      <c r="T83" s="30" t="e">
        <f ca="1">+VLOOKUP($E83,db!$B$26:$C$30,2,FALSE)</f>
        <v>#N/A</v>
      </c>
      <c r="U83" s="30">
        <f t="shared" si="13"/>
        <v>0</v>
      </c>
    </row>
    <row r="84" spans="2:21" ht="15.75" thickBot="1">
      <c r="B84" s="38">
        <f t="shared" si="14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38"/>
      <c r="M84" s="38" t="str">
        <f t="shared" si="12"/>
        <v/>
      </c>
      <c r="N84" s="39"/>
      <c r="P84" s="32">
        <f t="shared" si="8"/>
        <v>0</v>
      </c>
      <c r="Q84" s="32">
        <f t="shared" si="9"/>
        <v>0</v>
      </c>
      <c r="R84" s="32" t="e">
        <f t="shared" si="10"/>
        <v>#N/A</v>
      </c>
      <c r="S84" s="32">
        <f t="shared" si="11"/>
        <v>0</v>
      </c>
      <c r="T84" s="30" t="e">
        <f ca="1">+VLOOKUP($E84,db!$B$26:$C$30,2,FALSE)</f>
        <v>#N/A</v>
      </c>
      <c r="U84" s="30">
        <f t="shared" si="13"/>
        <v>0</v>
      </c>
    </row>
    <row r="85" spans="2:21" ht="15.75" thickBot="1">
      <c r="B85" s="36">
        <f t="shared" si="14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36"/>
      <c r="M85" s="36" t="str">
        <f t="shared" si="12"/>
        <v/>
      </c>
      <c r="N85" s="37"/>
      <c r="P85" s="32">
        <f t="shared" si="8"/>
        <v>0</v>
      </c>
      <c r="Q85" s="32">
        <f t="shared" si="9"/>
        <v>0</v>
      </c>
      <c r="R85" s="32" t="e">
        <f t="shared" si="10"/>
        <v>#N/A</v>
      </c>
      <c r="S85" s="32">
        <f t="shared" si="11"/>
        <v>0</v>
      </c>
      <c r="T85" s="30" t="e">
        <f ca="1">+VLOOKUP($E85,db!$B$26:$C$30,2,FALSE)</f>
        <v>#N/A</v>
      </c>
      <c r="U85" s="30">
        <f t="shared" si="13"/>
        <v>0</v>
      </c>
    </row>
    <row r="86" spans="2:21" ht="15.75" thickBot="1">
      <c r="B86" s="38">
        <f t="shared" si="14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38"/>
      <c r="M86" s="38" t="str">
        <f t="shared" si="12"/>
        <v/>
      </c>
      <c r="N86" s="39"/>
      <c r="P86" s="32">
        <f t="shared" si="8"/>
        <v>0</v>
      </c>
      <c r="Q86" s="32">
        <f t="shared" si="9"/>
        <v>0</v>
      </c>
      <c r="R86" s="32" t="e">
        <f t="shared" si="10"/>
        <v>#N/A</v>
      </c>
      <c r="S86" s="32">
        <f t="shared" si="11"/>
        <v>0</v>
      </c>
      <c r="T86" s="30" t="e">
        <f ca="1">+VLOOKUP($E86,db!$B$26:$C$30,2,FALSE)</f>
        <v>#N/A</v>
      </c>
      <c r="U86" s="30">
        <f t="shared" si="13"/>
        <v>0</v>
      </c>
    </row>
    <row r="87" spans="2:21" ht="15.75" thickBot="1">
      <c r="B87" s="36">
        <f t="shared" si="14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36"/>
      <c r="M87" s="36" t="str">
        <f t="shared" si="12"/>
        <v/>
      </c>
      <c r="N87" s="37"/>
      <c r="P87" s="32">
        <f t="shared" si="8"/>
        <v>0</v>
      </c>
      <c r="Q87" s="32">
        <f t="shared" si="9"/>
        <v>0</v>
      </c>
      <c r="R87" s="32" t="e">
        <f t="shared" si="10"/>
        <v>#N/A</v>
      </c>
      <c r="S87" s="32">
        <f t="shared" si="11"/>
        <v>0</v>
      </c>
      <c r="T87" s="30" t="e">
        <f ca="1">+VLOOKUP($E87,db!$B$26:$C$30,2,FALSE)</f>
        <v>#N/A</v>
      </c>
      <c r="U87" s="30">
        <f t="shared" si="13"/>
        <v>0</v>
      </c>
    </row>
    <row r="88" spans="2:21" ht="15.75" thickBot="1">
      <c r="B88" s="38">
        <f t="shared" si="14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38"/>
      <c r="M88" s="38" t="str">
        <f t="shared" si="12"/>
        <v/>
      </c>
      <c r="N88" s="39"/>
      <c r="P88" s="32">
        <f t="shared" si="8"/>
        <v>0</v>
      </c>
      <c r="Q88" s="32">
        <f t="shared" si="9"/>
        <v>0</v>
      </c>
      <c r="R88" s="32" t="e">
        <f t="shared" si="10"/>
        <v>#N/A</v>
      </c>
      <c r="S88" s="32">
        <f t="shared" si="11"/>
        <v>0</v>
      </c>
      <c r="T88" s="30" t="e">
        <f ca="1">+VLOOKUP($E88,db!$B$26:$C$30,2,FALSE)</f>
        <v>#N/A</v>
      </c>
      <c r="U88" s="30">
        <f t="shared" si="13"/>
        <v>0</v>
      </c>
    </row>
    <row r="89" spans="2:21" ht="15.75" thickBot="1">
      <c r="B89" s="36">
        <f t="shared" si="14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36"/>
      <c r="M89" s="36" t="str">
        <f t="shared" si="12"/>
        <v/>
      </c>
      <c r="N89" s="37"/>
      <c r="P89" s="32">
        <f t="shared" si="8"/>
        <v>0</v>
      </c>
      <c r="Q89" s="32">
        <f t="shared" si="9"/>
        <v>0</v>
      </c>
      <c r="R89" s="32" t="e">
        <f t="shared" si="10"/>
        <v>#N/A</v>
      </c>
      <c r="S89" s="32">
        <f t="shared" si="11"/>
        <v>0</v>
      </c>
      <c r="T89" s="30" t="e">
        <f ca="1">+VLOOKUP($E89,db!$B$26:$C$30,2,FALSE)</f>
        <v>#N/A</v>
      </c>
      <c r="U89" s="30">
        <f t="shared" si="13"/>
        <v>0</v>
      </c>
    </row>
    <row r="90" spans="2:21" ht="15.75" thickBot="1">
      <c r="B90" s="38">
        <f t="shared" si="14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38"/>
      <c r="M90" s="38" t="str">
        <f t="shared" si="12"/>
        <v/>
      </c>
      <c r="N90" s="39"/>
      <c r="P90" s="32">
        <f t="shared" si="8"/>
        <v>0</v>
      </c>
      <c r="Q90" s="32">
        <f t="shared" si="9"/>
        <v>0</v>
      </c>
      <c r="R90" s="32" t="e">
        <f t="shared" si="10"/>
        <v>#N/A</v>
      </c>
      <c r="S90" s="32">
        <f t="shared" si="11"/>
        <v>0</v>
      </c>
      <c r="T90" s="30" t="e">
        <f ca="1">+VLOOKUP($E90,db!$B$26:$C$30,2,FALSE)</f>
        <v>#N/A</v>
      </c>
      <c r="U90" s="30">
        <f t="shared" si="13"/>
        <v>0</v>
      </c>
    </row>
    <row r="91" spans="2:21" ht="15.75" thickBot="1">
      <c r="B91" s="36">
        <f t="shared" si="14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36"/>
      <c r="M91" s="36" t="str">
        <f t="shared" si="12"/>
        <v/>
      </c>
      <c r="N91" s="37"/>
      <c r="P91" s="32">
        <f t="shared" si="8"/>
        <v>0</v>
      </c>
      <c r="Q91" s="32">
        <f t="shared" si="9"/>
        <v>0</v>
      </c>
      <c r="R91" s="32" t="e">
        <f t="shared" si="10"/>
        <v>#N/A</v>
      </c>
      <c r="S91" s="32">
        <f t="shared" si="11"/>
        <v>0</v>
      </c>
      <c r="T91" s="30" t="e">
        <f ca="1">+VLOOKUP($E91,db!$B$26:$C$30,2,FALSE)</f>
        <v>#N/A</v>
      </c>
      <c r="U91" s="30">
        <f t="shared" si="13"/>
        <v>0</v>
      </c>
    </row>
    <row r="92" spans="2:21" ht="15.75" thickBot="1">
      <c r="B92" s="38">
        <f t="shared" si="14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38"/>
      <c r="M92" s="38" t="str">
        <f t="shared" si="12"/>
        <v/>
      </c>
      <c r="N92" s="39"/>
      <c r="P92" s="32">
        <f t="shared" si="8"/>
        <v>0</v>
      </c>
      <c r="Q92" s="32">
        <f t="shared" si="9"/>
        <v>0</v>
      </c>
      <c r="R92" s="32" t="e">
        <f t="shared" si="10"/>
        <v>#N/A</v>
      </c>
      <c r="S92" s="32">
        <f t="shared" si="11"/>
        <v>0</v>
      </c>
      <c r="T92" s="30" t="e">
        <f ca="1">+VLOOKUP($E92,db!$B$26:$C$30,2,FALSE)</f>
        <v>#N/A</v>
      </c>
      <c r="U92" s="30">
        <f t="shared" si="13"/>
        <v>0</v>
      </c>
    </row>
    <row r="93" spans="2:21" ht="15.75" thickBot="1">
      <c r="B93" s="36">
        <f t="shared" si="14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36"/>
      <c r="M93" s="36" t="str">
        <f t="shared" si="12"/>
        <v/>
      </c>
      <c r="N93" s="37"/>
      <c r="P93" s="32">
        <f t="shared" si="8"/>
        <v>0</v>
      </c>
      <c r="Q93" s="32">
        <f t="shared" si="9"/>
        <v>0</v>
      </c>
      <c r="R93" s="32" t="e">
        <f t="shared" si="10"/>
        <v>#N/A</v>
      </c>
      <c r="S93" s="32">
        <f t="shared" si="11"/>
        <v>0</v>
      </c>
      <c r="T93" s="30" t="e">
        <f ca="1">+VLOOKUP($E93,db!$B$26:$C$30,2,FALSE)</f>
        <v>#N/A</v>
      </c>
      <c r="U93" s="30">
        <f t="shared" si="13"/>
        <v>0</v>
      </c>
    </row>
    <row r="94" spans="2:21" ht="15.75" thickBot="1">
      <c r="B94" s="38">
        <f t="shared" si="14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38"/>
      <c r="M94" s="38" t="str">
        <f t="shared" si="12"/>
        <v/>
      </c>
      <c r="N94" s="39"/>
      <c r="P94" s="32">
        <f t="shared" si="8"/>
        <v>0</v>
      </c>
      <c r="Q94" s="32">
        <f t="shared" si="9"/>
        <v>0</v>
      </c>
      <c r="R94" s="32" t="e">
        <f t="shared" si="10"/>
        <v>#N/A</v>
      </c>
      <c r="S94" s="32">
        <f t="shared" si="11"/>
        <v>0</v>
      </c>
      <c r="T94" s="30" t="e">
        <f ca="1">+VLOOKUP($E94,db!$B$26:$C$30,2,FALSE)</f>
        <v>#N/A</v>
      </c>
      <c r="U94" s="30">
        <f t="shared" si="13"/>
        <v>0</v>
      </c>
    </row>
    <row r="95" spans="2:21" ht="15.75" thickBot="1">
      <c r="B95" s="36">
        <f t="shared" si="14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36"/>
      <c r="M95" s="36" t="str">
        <f t="shared" si="12"/>
        <v/>
      </c>
      <c r="N95" s="37"/>
      <c r="P95" s="32">
        <f t="shared" si="8"/>
        <v>0</v>
      </c>
      <c r="Q95" s="32">
        <f t="shared" si="9"/>
        <v>0</v>
      </c>
      <c r="R95" s="32" t="e">
        <f t="shared" si="10"/>
        <v>#N/A</v>
      </c>
      <c r="S95" s="32">
        <f t="shared" si="11"/>
        <v>0</v>
      </c>
      <c r="T95" s="30" t="e">
        <f ca="1">+VLOOKUP($E95,db!$B$26:$C$30,2,FALSE)</f>
        <v>#N/A</v>
      </c>
      <c r="U95" s="30">
        <f t="shared" si="13"/>
        <v>0</v>
      </c>
    </row>
    <row r="96" spans="2:21" ht="15.75" thickBot="1">
      <c r="B96" s="38">
        <f t="shared" si="14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38"/>
      <c r="M96" s="38" t="str">
        <f t="shared" si="12"/>
        <v/>
      </c>
      <c r="N96" s="39"/>
      <c r="P96" s="32">
        <f t="shared" si="8"/>
        <v>0</v>
      </c>
      <c r="Q96" s="32">
        <f t="shared" si="9"/>
        <v>0</v>
      </c>
      <c r="R96" s="32" t="e">
        <f t="shared" si="10"/>
        <v>#N/A</v>
      </c>
      <c r="S96" s="32">
        <f t="shared" si="11"/>
        <v>0</v>
      </c>
      <c r="T96" s="30" t="e">
        <f ca="1">+VLOOKUP($E96,db!$B$26:$C$30,2,FALSE)</f>
        <v>#N/A</v>
      </c>
      <c r="U96" s="30">
        <f t="shared" si="13"/>
        <v>0</v>
      </c>
    </row>
    <row r="97" spans="2:21" ht="15.75" thickBot="1">
      <c r="B97" s="36">
        <f t="shared" si="14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36"/>
      <c r="M97" s="36" t="str">
        <f t="shared" si="12"/>
        <v/>
      </c>
      <c r="N97" s="37"/>
      <c r="P97" s="32">
        <f t="shared" si="8"/>
        <v>0</v>
      </c>
      <c r="Q97" s="32">
        <f t="shared" si="9"/>
        <v>0</v>
      </c>
      <c r="R97" s="32" t="e">
        <f t="shared" si="10"/>
        <v>#N/A</v>
      </c>
      <c r="S97" s="32">
        <f t="shared" si="11"/>
        <v>0</v>
      </c>
      <c r="T97" s="30" t="e">
        <f ca="1">+VLOOKUP($E97,db!$B$26:$C$30,2,FALSE)</f>
        <v>#N/A</v>
      </c>
      <c r="U97" s="30">
        <f t="shared" si="13"/>
        <v>0</v>
      </c>
    </row>
    <row r="98" spans="2:21" ht="15.75" thickBot="1">
      <c r="B98" s="38">
        <f t="shared" si="14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38"/>
      <c r="M98" s="38" t="str">
        <f t="shared" si="12"/>
        <v/>
      </c>
      <c r="N98" s="39"/>
      <c r="P98" s="32">
        <f t="shared" si="8"/>
        <v>0</v>
      </c>
      <c r="Q98" s="32">
        <f t="shared" si="9"/>
        <v>0</v>
      </c>
      <c r="R98" s="32" t="e">
        <f t="shared" si="10"/>
        <v>#N/A</v>
      </c>
      <c r="S98" s="32">
        <f t="shared" si="11"/>
        <v>0</v>
      </c>
      <c r="T98" s="30" t="e">
        <f ca="1">+VLOOKUP($E98,db!$B$26:$C$30,2,FALSE)</f>
        <v>#N/A</v>
      </c>
      <c r="U98" s="30">
        <f t="shared" si="13"/>
        <v>0</v>
      </c>
    </row>
    <row r="99" spans="2:21" ht="15.75" thickBot="1">
      <c r="B99" s="36">
        <f t="shared" si="14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36"/>
      <c r="M99" s="36" t="str">
        <f t="shared" si="12"/>
        <v/>
      </c>
      <c r="N99" s="37"/>
      <c r="P99" s="32">
        <f t="shared" si="8"/>
        <v>0</v>
      </c>
      <c r="Q99" s="32">
        <f t="shared" si="9"/>
        <v>0</v>
      </c>
      <c r="R99" s="32" t="e">
        <f t="shared" si="10"/>
        <v>#N/A</v>
      </c>
      <c r="S99" s="32">
        <f t="shared" si="11"/>
        <v>0</v>
      </c>
      <c r="T99" s="30" t="e">
        <f ca="1">+VLOOKUP($E99,db!$B$26:$C$30,2,FALSE)</f>
        <v>#N/A</v>
      </c>
      <c r="U99" s="30">
        <f t="shared" si="13"/>
        <v>0</v>
      </c>
    </row>
    <row r="100" spans="2:21" ht="15.75" thickBot="1">
      <c r="B100" s="38">
        <f t="shared" si="14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38"/>
      <c r="M100" s="38" t="str">
        <f t="shared" si="12"/>
        <v/>
      </c>
      <c r="N100" s="39"/>
      <c r="P100" s="32">
        <f t="shared" si="8"/>
        <v>0</v>
      </c>
      <c r="Q100" s="32">
        <f t="shared" si="9"/>
        <v>0</v>
      </c>
      <c r="R100" s="32" t="e">
        <f t="shared" si="10"/>
        <v>#N/A</v>
      </c>
      <c r="S100" s="32">
        <f t="shared" si="11"/>
        <v>0</v>
      </c>
      <c r="T100" s="30" t="e">
        <f ca="1">+VLOOKUP($E100,db!$B$26:$C$30,2,FALSE)</f>
        <v>#N/A</v>
      </c>
      <c r="U100" s="30">
        <f t="shared" si="13"/>
        <v>0</v>
      </c>
    </row>
    <row r="101" spans="2:21" ht="15.75" thickBot="1">
      <c r="B101" s="36">
        <f t="shared" si="14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36"/>
      <c r="M101" s="36" t="str">
        <f t="shared" si="12"/>
        <v/>
      </c>
      <c r="N101" s="37"/>
      <c r="P101" s="32">
        <f t="shared" si="8"/>
        <v>0</v>
      </c>
      <c r="Q101" s="32">
        <f t="shared" si="9"/>
        <v>0</v>
      </c>
      <c r="R101" s="32" t="e">
        <f t="shared" si="10"/>
        <v>#N/A</v>
      </c>
      <c r="S101" s="32">
        <f t="shared" si="11"/>
        <v>0</v>
      </c>
      <c r="T101" s="30" t="e">
        <f ca="1">+VLOOKUP($E101,db!$B$26:$C$30,2,FALSE)</f>
        <v>#N/A</v>
      </c>
      <c r="U101" s="30">
        <f t="shared" si="13"/>
        <v>0</v>
      </c>
    </row>
    <row r="102" spans="2:21" ht="15.75" thickBot="1">
      <c r="B102" s="38">
        <f t="shared" si="14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38"/>
      <c r="M102" s="38" t="str">
        <f t="shared" si="12"/>
        <v/>
      </c>
      <c r="N102" s="39"/>
      <c r="P102" s="32">
        <f t="shared" si="8"/>
        <v>0</v>
      </c>
      <c r="Q102" s="32">
        <f t="shared" si="9"/>
        <v>0</v>
      </c>
      <c r="R102" s="32" t="e">
        <f t="shared" si="10"/>
        <v>#N/A</v>
      </c>
      <c r="S102" s="32">
        <f t="shared" si="11"/>
        <v>0</v>
      </c>
      <c r="T102" s="30" t="e">
        <f ca="1">+VLOOKUP($E102,db!$B$26:$C$30,2,FALSE)</f>
        <v>#N/A</v>
      </c>
      <c r="U102" s="30">
        <f t="shared" si="13"/>
        <v>0</v>
      </c>
    </row>
    <row r="103" spans="2:21" ht="15.75" thickBot="1">
      <c r="B103" s="36">
        <f t="shared" si="14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36"/>
      <c r="M103" s="36" t="str">
        <f t="shared" si="12"/>
        <v/>
      </c>
      <c r="N103" s="37"/>
      <c r="P103" s="32">
        <f t="shared" si="8"/>
        <v>0</v>
      </c>
      <c r="Q103" s="32">
        <f t="shared" si="9"/>
        <v>0</v>
      </c>
      <c r="R103" s="32" t="e">
        <f t="shared" si="10"/>
        <v>#N/A</v>
      </c>
      <c r="S103" s="32">
        <f t="shared" si="11"/>
        <v>0</v>
      </c>
      <c r="T103" s="30" t="e">
        <f ca="1">+VLOOKUP($E103,db!$B$26:$C$30,2,FALSE)</f>
        <v>#N/A</v>
      </c>
      <c r="U103" s="30">
        <f t="shared" si="13"/>
        <v>0</v>
      </c>
    </row>
    <row r="104" spans="2:21" ht="15.75" thickBot="1">
      <c r="B104" s="38">
        <f t="shared" si="14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38"/>
      <c r="M104" s="38" t="str">
        <f t="shared" si="12"/>
        <v/>
      </c>
      <c r="N104" s="39"/>
      <c r="P104" s="32">
        <f t="shared" si="8"/>
        <v>0</v>
      </c>
      <c r="Q104" s="32">
        <f t="shared" si="9"/>
        <v>0</v>
      </c>
      <c r="R104" s="32" t="e">
        <f t="shared" si="10"/>
        <v>#N/A</v>
      </c>
      <c r="S104" s="32">
        <f t="shared" si="11"/>
        <v>0</v>
      </c>
      <c r="T104" s="30" t="e">
        <f ca="1">+VLOOKUP($E104,db!$B$26:$C$30,2,FALSE)</f>
        <v>#N/A</v>
      </c>
      <c r="U104" s="30">
        <f t="shared" si="13"/>
        <v>0</v>
      </c>
    </row>
    <row r="105" spans="2:21" ht="15.75" thickBot="1">
      <c r="B105" s="36">
        <f t="shared" si="14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36"/>
      <c r="M105" s="36" t="str">
        <f t="shared" si="12"/>
        <v/>
      </c>
      <c r="N105" s="37"/>
      <c r="P105" s="32">
        <f t="shared" si="8"/>
        <v>0</v>
      </c>
      <c r="Q105" s="32">
        <f t="shared" si="9"/>
        <v>0</v>
      </c>
      <c r="R105" s="32" t="e">
        <f t="shared" si="10"/>
        <v>#N/A</v>
      </c>
      <c r="S105" s="32">
        <f t="shared" si="11"/>
        <v>0</v>
      </c>
      <c r="T105" s="30" t="e">
        <f ca="1">+VLOOKUP($E105,db!$B$26:$C$30,2,FALSE)</f>
        <v>#N/A</v>
      </c>
      <c r="U105" s="30">
        <f t="shared" si="13"/>
        <v>0</v>
      </c>
    </row>
    <row r="106" spans="2:21" ht="15.75" thickBot="1">
      <c r="B106" s="38">
        <f t="shared" si="14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38"/>
      <c r="M106" s="38" t="str">
        <f t="shared" si="12"/>
        <v/>
      </c>
      <c r="N106" s="39"/>
      <c r="P106" s="32">
        <f t="shared" si="8"/>
        <v>0</v>
      </c>
      <c r="Q106" s="32">
        <f t="shared" si="9"/>
        <v>0</v>
      </c>
      <c r="R106" s="32" t="e">
        <f t="shared" si="10"/>
        <v>#N/A</v>
      </c>
      <c r="S106" s="32">
        <f t="shared" si="11"/>
        <v>0</v>
      </c>
      <c r="T106" s="30" t="e">
        <f ca="1">+VLOOKUP($E106,db!$B$26:$C$30,2,FALSE)</f>
        <v>#N/A</v>
      </c>
      <c r="U106" s="30">
        <f t="shared" si="13"/>
        <v>0</v>
      </c>
    </row>
    <row r="107" spans="2:21" ht="15.75" thickBot="1">
      <c r="B107" s="36">
        <f t="shared" si="14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36"/>
      <c r="M107" s="36" t="str">
        <f t="shared" si="12"/>
        <v/>
      </c>
      <c r="N107" s="37"/>
      <c r="P107" s="32">
        <f t="shared" si="8"/>
        <v>0</v>
      </c>
      <c r="Q107" s="32">
        <f t="shared" si="9"/>
        <v>0</v>
      </c>
      <c r="R107" s="32" t="e">
        <f t="shared" si="10"/>
        <v>#N/A</v>
      </c>
      <c r="S107" s="32">
        <f t="shared" si="11"/>
        <v>0</v>
      </c>
      <c r="T107" s="30" t="e">
        <f ca="1">+VLOOKUP($E107,db!$B$26:$C$30,2,FALSE)</f>
        <v>#N/A</v>
      </c>
      <c r="U107" s="30">
        <f t="shared" si="13"/>
        <v>0</v>
      </c>
    </row>
    <row r="108" spans="2:21" ht="15.75" thickBot="1">
      <c r="B108" s="38">
        <f t="shared" si="14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38"/>
      <c r="M108" s="38" t="str">
        <f t="shared" si="12"/>
        <v/>
      </c>
      <c r="N108" s="39"/>
      <c r="P108" s="32">
        <f t="shared" si="8"/>
        <v>0</v>
      </c>
      <c r="Q108" s="32">
        <f t="shared" si="9"/>
        <v>0</v>
      </c>
      <c r="R108" s="32" t="e">
        <f t="shared" si="10"/>
        <v>#N/A</v>
      </c>
      <c r="S108" s="32">
        <f t="shared" si="11"/>
        <v>0</v>
      </c>
      <c r="T108" s="30" t="e">
        <f ca="1">+VLOOKUP($E108,db!$B$26:$C$30,2,FALSE)</f>
        <v>#N/A</v>
      </c>
      <c r="U108" s="30">
        <f t="shared" si="13"/>
        <v>0</v>
      </c>
    </row>
    <row r="109" spans="2:21" ht="15.75" thickBot="1">
      <c r="B109" s="36">
        <f t="shared" si="14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36"/>
      <c r="M109" s="36" t="str">
        <f t="shared" si="12"/>
        <v/>
      </c>
      <c r="N109" s="37"/>
      <c r="P109" s="32">
        <f t="shared" si="8"/>
        <v>0</v>
      </c>
      <c r="Q109" s="32">
        <f t="shared" si="9"/>
        <v>0</v>
      </c>
      <c r="R109" s="32" t="e">
        <f t="shared" si="10"/>
        <v>#N/A</v>
      </c>
      <c r="S109" s="32">
        <f t="shared" si="11"/>
        <v>0</v>
      </c>
      <c r="T109" s="30" t="e">
        <f ca="1">+VLOOKUP($E109,db!$B$26:$C$30,2,FALSE)</f>
        <v>#N/A</v>
      </c>
      <c r="U109" s="30">
        <f t="shared" si="13"/>
        <v>0</v>
      </c>
    </row>
    <row r="110" spans="2:21" ht="15.75" thickBot="1">
      <c r="B110" s="38">
        <f t="shared" si="14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38"/>
      <c r="M110" s="38" t="str">
        <f t="shared" si="12"/>
        <v/>
      </c>
      <c r="N110" s="39"/>
      <c r="P110" s="32">
        <f t="shared" si="8"/>
        <v>0</v>
      </c>
      <c r="Q110" s="32">
        <f t="shared" si="9"/>
        <v>0</v>
      </c>
      <c r="R110" s="32" t="e">
        <f t="shared" si="10"/>
        <v>#N/A</v>
      </c>
      <c r="S110" s="32">
        <f t="shared" si="11"/>
        <v>0</v>
      </c>
      <c r="T110" s="30" t="e">
        <f ca="1">+VLOOKUP($E110,db!$B$26:$C$30,2,FALSE)</f>
        <v>#N/A</v>
      </c>
      <c r="U110" s="30">
        <f t="shared" si="13"/>
        <v>0</v>
      </c>
    </row>
    <row r="111" spans="2:21" ht="15.75" thickBot="1">
      <c r="B111" s="36">
        <f t="shared" si="14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36"/>
      <c r="M111" s="36" t="str">
        <f t="shared" si="12"/>
        <v/>
      </c>
      <c r="N111" s="37"/>
      <c r="P111" s="32">
        <f t="shared" si="8"/>
        <v>0</v>
      </c>
      <c r="Q111" s="32">
        <f t="shared" si="9"/>
        <v>0</v>
      </c>
      <c r="R111" s="32" t="e">
        <f t="shared" si="10"/>
        <v>#N/A</v>
      </c>
      <c r="S111" s="32">
        <f t="shared" si="11"/>
        <v>0</v>
      </c>
      <c r="T111" s="30" t="e">
        <f ca="1">+VLOOKUP($E111,db!$B$26:$C$30,2,FALSE)</f>
        <v>#N/A</v>
      </c>
      <c r="U111" s="30">
        <f t="shared" si="13"/>
        <v>0</v>
      </c>
    </row>
    <row r="112" spans="2:21" ht="15.75" thickBot="1">
      <c r="B112" s="38">
        <f t="shared" si="14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38"/>
      <c r="M112" s="38" t="str">
        <f t="shared" si="12"/>
        <v/>
      </c>
      <c r="N112" s="39"/>
      <c r="P112" s="32">
        <f t="shared" si="8"/>
        <v>0</v>
      </c>
      <c r="Q112" s="32">
        <f t="shared" si="9"/>
        <v>0</v>
      </c>
      <c r="R112" s="32" t="e">
        <f t="shared" si="10"/>
        <v>#N/A</v>
      </c>
      <c r="S112" s="32">
        <f t="shared" si="11"/>
        <v>0</v>
      </c>
      <c r="T112" s="30" t="e">
        <f ca="1">+VLOOKUP($E112,db!$B$26:$C$30,2,FALSE)</f>
        <v>#N/A</v>
      </c>
      <c r="U112" s="30">
        <f t="shared" si="13"/>
        <v>0</v>
      </c>
    </row>
    <row r="113" spans="2:21" ht="15.75" thickBot="1">
      <c r="B113" s="36">
        <f t="shared" si="14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36"/>
      <c r="M113" s="36" t="str">
        <f t="shared" si="12"/>
        <v/>
      </c>
      <c r="N113" s="37"/>
      <c r="P113" s="32">
        <f t="shared" si="8"/>
        <v>0</v>
      </c>
      <c r="Q113" s="32">
        <f t="shared" si="9"/>
        <v>0</v>
      </c>
      <c r="R113" s="32" t="e">
        <f t="shared" si="10"/>
        <v>#N/A</v>
      </c>
      <c r="S113" s="32">
        <f t="shared" si="11"/>
        <v>0</v>
      </c>
      <c r="T113" s="30" t="e">
        <f ca="1">+VLOOKUP($E113,db!$B$26:$C$30,2,FALSE)</f>
        <v>#N/A</v>
      </c>
      <c r="U113" s="30">
        <f t="shared" si="13"/>
        <v>0</v>
      </c>
    </row>
    <row r="114" spans="2:21" ht="15.75" thickBot="1">
      <c r="B114" s="38">
        <f t="shared" si="14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38"/>
      <c r="M114" s="38" t="str">
        <f t="shared" si="12"/>
        <v/>
      </c>
      <c r="N114" s="39"/>
      <c r="P114" s="32">
        <f t="shared" si="8"/>
        <v>0</v>
      </c>
      <c r="Q114" s="32">
        <f t="shared" si="9"/>
        <v>0</v>
      </c>
      <c r="R114" s="32" t="e">
        <f t="shared" si="10"/>
        <v>#N/A</v>
      </c>
      <c r="S114" s="32">
        <f t="shared" si="11"/>
        <v>0</v>
      </c>
      <c r="T114" s="30" t="e">
        <f ca="1">+VLOOKUP($E114,db!$B$26:$C$30,2,FALSE)</f>
        <v>#N/A</v>
      </c>
      <c r="U114" s="30">
        <f t="shared" si="13"/>
        <v>0</v>
      </c>
    </row>
    <row r="115" spans="2:21" ht="15.75" thickBot="1">
      <c r="B115" s="36">
        <f t="shared" si="14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36"/>
      <c r="M115" s="36" t="str">
        <f t="shared" si="12"/>
        <v/>
      </c>
      <c r="N115" s="37"/>
      <c r="P115" s="32">
        <f t="shared" si="8"/>
        <v>0</v>
      </c>
      <c r="Q115" s="32">
        <f t="shared" si="9"/>
        <v>0</v>
      </c>
      <c r="R115" s="32" t="e">
        <f t="shared" si="10"/>
        <v>#N/A</v>
      </c>
      <c r="S115" s="32">
        <f t="shared" si="11"/>
        <v>0</v>
      </c>
      <c r="T115" s="30" t="e">
        <f ca="1">+VLOOKUP($E115,db!$B$26:$C$30,2,FALSE)</f>
        <v>#N/A</v>
      </c>
      <c r="U115" s="30">
        <f t="shared" si="13"/>
        <v>0</v>
      </c>
    </row>
    <row r="116" spans="2:21" ht="15.75" thickBot="1">
      <c r="B116" s="38">
        <f t="shared" si="14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38"/>
      <c r="M116" s="38" t="str">
        <f t="shared" si="12"/>
        <v/>
      </c>
      <c r="N116" s="39"/>
      <c r="P116" s="32">
        <f t="shared" si="8"/>
        <v>0</v>
      </c>
      <c r="Q116" s="32">
        <f t="shared" si="9"/>
        <v>0</v>
      </c>
      <c r="R116" s="32" t="e">
        <f t="shared" si="10"/>
        <v>#N/A</v>
      </c>
      <c r="S116" s="32">
        <f t="shared" si="11"/>
        <v>0</v>
      </c>
      <c r="T116" s="30" t="e">
        <f ca="1">+VLOOKUP($E116,db!$B$26:$C$30,2,FALSE)</f>
        <v>#N/A</v>
      </c>
      <c r="U116" s="30">
        <f t="shared" si="13"/>
        <v>0</v>
      </c>
    </row>
    <row r="117" spans="2:21" ht="15.75" thickBot="1">
      <c r="B117" s="36">
        <f t="shared" si="14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36"/>
      <c r="M117" s="36" t="str">
        <f t="shared" si="12"/>
        <v/>
      </c>
      <c r="N117" s="37"/>
      <c r="P117" s="32">
        <f t="shared" si="8"/>
        <v>0</v>
      </c>
      <c r="Q117" s="32">
        <f t="shared" si="9"/>
        <v>0</v>
      </c>
      <c r="R117" s="32" t="e">
        <f t="shared" si="10"/>
        <v>#N/A</v>
      </c>
      <c r="S117" s="32">
        <f t="shared" si="11"/>
        <v>0</v>
      </c>
      <c r="T117" s="30" t="e">
        <f ca="1">+VLOOKUP($E117,db!$B$26:$C$30,2,FALSE)</f>
        <v>#N/A</v>
      </c>
      <c r="U117" s="30">
        <f t="shared" si="13"/>
        <v>0</v>
      </c>
    </row>
    <row r="118" spans="2:21" ht="15.75" thickBot="1">
      <c r="B118" s="38">
        <f t="shared" si="14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38"/>
      <c r="M118" s="38" t="str">
        <f t="shared" si="12"/>
        <v/>
      </c>
      <c r="N118" s="39"/>
      <c r="P118" s="32">
        <f t="shared" si="8"/>
        <v>0</v>
      </c>
      <c r="Q118" s="32">
        <f t="shared" si="9"/>
        <v>0</v>
      </c>
      <c r="R118" s="32" t="e">
        <f t="shared" si="10"/>
        <v>#N/A</v>
      </c>
      <c r="S118" s="32">
        <f t="shared" si="11"/>
        <v>0</v>
      </c>
      <c r="T118" s="30" t="e">
        <f ca="1">+VLOOKUP($E118,db!$B$26:$C$30,2,FALSE)</f>
        <v>#N/A</v>
      </c>
      <c r="U118" s="30">
        <f t="shared" si="13"/>
        <v>0</v>
      </c>
    </row>
    <row r="119" spans="2:21" ht="15.75" thickBot="1">
      <c r="B119" s="36">
        <f t="shared" si="14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36"/>
      <c r="M119" s="36" t="str">
        <f t="shared" si="12"/>
        <v/>
      </c>
      <c r="N119" s="37"/>
      <c r="P119" s="32">
        <f t="shared" si="8"/>
        <v>0</v>
      </c>
      <c r="Q119" s="32">
        <f t="shared" si="9"/>
        <v>0</v>
      </c>
      <c r="R119" s="32" t="e">
        <f t="shared" si="10"/>
        <v>#N/A</v>
      </c>
      <c r="S119" s="32">
        <f t="shared" si="11"/>
        <v>0</v>
      </c>
      <c r="T119" s="30" t="e">
        <f ca="1">+VLOOKUP($E119,db!$B$26:$C$30,2,FALSE)</f>
        <v>#N/A</v>
      </c>
      <c r="U119" s="30">
        <f t="shared" si="13"/>
        <v>0</v>
      </c>
    </row>
    <row r="120" spans="2:21" ht="15.75" thickBot="1">
      <c r="B120" s="38">
        <f t="shared" si="14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38"/>
      <c r="M120" s="38" t="str">
        <f t="shared" si="12"/>
        <v/>
      </c>
      <c r="N120" s="39"/>
      <c r="P120" s="32">
        <f t="shared" si="8"/>
        <v>0</v>
      </c>
      <c r="Q120" s="32">
        <f t="shared" si="9"/>
        <v>0</v>
      </c>
      <c r="R120" s="32" t="e">
        <f t="shared" si="10"/>
        <v>#N/A</v>
      </c>
      <c r="S120" s="32">
        <f t="shared" si="11"/>
        <v>0</v>
      </c>
      <c r="T120" s="30" t="e">
        <f ca="1">+VLOOKUP($E120,db!$B$26:$C$30,2,FALSE)</f>
        <v>#N/A</v>
      </c>
      <c r="U120" s="30">
        <f t="shared" si="13"/>
        <v>0</v>
      </c>
    </row>
    <row r="121" spans="2:21" ht="15.75" thickBot="1">
      <c r="B121" s="36">
        <f t="shared" si="14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36"/>
      <c r="M121" s="36" t="str">
        <f t="shared" si="12"/>
        <v/>
      </c>
      <c r="N121" s="37"/>
      <c r="P121" s="32">
        <f t="shared" si="8"/>
        <v>0</v>
      </c>
      <c r="Q121" s="32">
        <f t="shared" si="9"/>
        <v>0</v>
      </c>
      <c r="R121" s="32" t="e">
        <f t="shared" si="10"/>
        <v>#N/A</v>
      </c>
      <c r="S121" s="32">
        <f t="shared" si="11"/>
        <v>0</v>
      </c>
      <c r="T121" s="30" t="e">
        <f ca="1">+VLOOKUP($E121,db!$B$26:$C$30,2,FALSE)</f>
        <v>#N/A</v>
      </c>
      <c r="U121" s="30">
        <f t="shared" si="13"/>
        <v>0</v>
      </c>
    </row>
    <row r="122" spans="2:21" ht="15.75" thickBot="1">
      <c r="B122" s="38">
        <f t="shared" si="14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38"/>
      <c r="M122" s="38" t="str">
        <f t="shared" si="12"/>
        <v/>
      </c>
      <c r="N122" s="39"/>
      <c r="P122" s="32">
        <f t="shared" si="8"/>
        <v>0</v>
      </c>
      <c r="Q122" s="32">
        <f t="shared" si="9"/>
        <v>0</v>
      </c>
      <c r="R122" s="32" t="e">
        <f t="shared" si="10"/>
        <v>#N/A</v>
      </c>
      <c r="S122" s="32">
        <f t="shared" si="11"/>
        <v>0</v>
      </c>
      <c r="T122" s="30" t="e">
        <f ca="1">+VLOOKUP($E122,db!$B$26:$C$30,2,FALSE)</f>
        <v>#N/A</v>
      </c>
      <c r="U122" s="30">
        <f t="shared" si="13"/>
        <v>0</v>
      </c>
    </row>
    <row r="123" spans="2:21" ht="15.75" thickBot="1">
      <c r="B123" s="36">
        <f t="shared" si="14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36"/>
      <c r="M123" s="36" t="str">
        <f t="shared" si="12"/>
        <v/>
      </c>
      <c r="N123" s="37"/>
      <c r="P123" s="32">
        <f t="shared" si="8"/>
        <v>0</v>
      </c>
      <c r="Q123" s="32">
        <f t="shared" si="9"/>
        <v>0</v>
      </c>
      <c r="R123" s="32" t="e">
        <f t="shared" si="10"/>
        <v>#N/A</v>
      </c>
      <c r="S123" s="32">
        <f t="shared" si="11"/>
        <v>0</v>
      </c>
      <c r="T123" s="30" t="e">
        <f ca="1">+VLOOKUP($E123,db!$B$26:$C$30,2,FALSE)</f>
        <v>#N/A</v>
      </c>
      <c r="U123" s="30">
        <f t="shared" si="13"/>
        <v>0</v>
      </c>
    </row>
    <row r="124" spans="2:21" ht="15.75" thickBot="1">
      <c r="B124" s="38">
        <f t="shared" si="14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38"/>
      <c r="M124" s="38" t="str">
        <f t="shared" si="12"/>
        <v/>
      </c>
      <c r="N124" s="39"/>
      <c r="P124" s="32">
        <f t="shared" si="8"/>
        <v>0</v>
      </c>
      <c r="Q124" s="32">
        <f t="shared" si="9"/>
        <v>0</v>
      </c>
      <c r="R124" s="32" t="e">
        <f t="shared" si="10"/>
        <v>#N/A</v>
      </c>
      <c r="S124" s="32">
        <f t="shared" si="11"/>
        <v>0</v>
      </c>
      <c r="T124" s="30" t="e">
        <f ca="1">+VLOOKUP($E124,db!$B$26:$C$30,2,FALSE)</f>
        <v>#N/A</v>
      </c>
      <c r="U124" s="30">
        <f t="shared" si="13"/>
        <v>0</v>
      </c>
    </row>
    <row r="125" spans="2:21" ht="15.75" thickBot="1">
      <c r="B125" s="36">
        <f t="shared" si="14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36"/>
      <c r="M125" s="36" t="str">
        <f t="shared" si="12"/>
        <v/>
      </c>
      <c r="N125" s="37"/>
      <c r="P125" s="32">
        <f t="shared" si="8"/>
        <v>0</v>
      </c>
      <c r="Q125" s="32">
        <f t="shared" si="9"/>
        <v>0</v>
      </c>
      <c r="R125" s="32" t="e">
        <f t="shared" si="10"/>
        <v>#N/A</v>
      </c>
      <c r="S125" s="32">
        <f t="shared" si="11"/>
        <v>0</v>
      </c>
      <c r="T125" s="30" t="e">
        <f ca="1">+VLOOKUP($E125,db!$B$26:$C$30,2,FALSE)</f>
        <v>#N/A</v>
      </c>
      <c r="U125" s="30">
        <f t="shared" si="13"/>
        <v>0</v>
      </c>
    </row>
    <row r="126" spans="2:21" ht="15.75" thickBot="1">
      <c r="B126" s="38">
        <f t="shared" si="14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38"/>
      <c r="M126" s="38" t="str">
        <f t="shared" si="12"/>
        <v/>
      </c>
      <c r="N126" s="39"/>
      <c r="P126" s="32">
        <f t="shared" si="8"/>
        <v>0</v>
      </c>
      <c r="Q126" s="32">
        <f t="shared" si="9"/>
        <v>0</v>
      </c>
      <c r="R126" s="32" t="e">
        <f t="shared" si="10"/>
        <v>#N/A</v>
      </c>
      <c r="S126" s="32">
        <f t="shared" si="11"/>
        <v>0</v>
      </c>
      <c r="T126" s="30" t="e">
        <f ca="1">+VLOOKUP($E126,db!$B$26:$C$30,2,FALSE)</f>
        <v>#N/A</v>
      </c>
      <c r="U126" s="30">
        <f t="shared" si="13"/>
        <v>0</v>
      </c>
    </row>
    <row r="127" spans="2:21" ht="15.75" thickBot="1">
      <c r="B127" s="36">
        <f t="shared" si="14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36"/>
      <c r="M127" s="36" t="str">
        <f t="shared" si="12"/>
        <v/>
      </c>
      <c r="N127" s="37"/>
      <c r="P127" s="32">
        <f t="shared" si="8"/>
        <v>0</v>
      </c>
      <c r="Q127" s="32">
        <f t="shared" si="9"/>
        <v>0</v>
      </c>
      <c r="R127" s="32" t="e">
        <f t="shared" si="10"/>
        <v>#N/A</v>
      </c>
      <c r="S127" s="32">
        <f t="shared" si="11"/>
        <v>0</v>
      </c>
      <c r="T127" s="30" t="e">
        <f ca="1">+VLOOKUP($E127,db!$B$26:$C$30,2,FALSE)</f>
        <v>#N/A</v>
      </c>
      <c r="U127" s="30">
        <f t="shared" si="13"/>
        <v>0</v>
      </c>
    </row>
    <row r="128" spans="2:21" ht="15.75" thickBot="1">
      <c r="B128" s="38">
        <f t="shared" si="14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38"/>
      <c r="M128" s="38" t="str">
        <f t="shared" si="12"/>
        <v/>
      </c>
      <c r="N128" s="39"/>
      <c r="P128" s="32">
        <f t="shared" si="8"/>
        <v>0</v>
      </c>
      <c r="Q128" s="32">
        <f t="shared" si="9"/>
        <v>0</v>
      </c>
      <c r="R128" s="32" t="e">
        <f t="shared" si="10"/>
        <v>#N/A</v>
      </c>
      <c r="S128" s="32">
        <f t="shared" si="11"/>
        <v>0</v>
      </c>
      <c r="T128" s="30" t="e">
        <f ca="1">+VLOOKUP($E128,db!$B$26:$C$30,2,FALSE)</f>
        <v>#N/A</v>
      </c>
      <c r="U128" s="30">
        <f t="shared" si="13"/>
        <v>0</v>
      </c>
    </row>
    <row r="129" spans="2:21" ht="15.75" thickBot="1">
      <c r="B129" s="36">
        <f t="shared" si="14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36"/>
      <c r="M129" s="36" t="str">
        <f t="shared" si="12"/>
        <v/>
      </c>
      <c r="N129" s="37"/>
      <c r="P129" s="32">
        <f t="shared" si="8"/>
        <v>0</v>
      </c>
      <c r="Q129" s="32">
        <f t="shared" si="9"/>
        <v>0</v>
      </c>
      <c r="R129" s="32" t="e">
        <f t="shared" si="10"/>
        <v>#N/A</v>
      </c>
      <c r="S129" s="32">
        <f t="shared" si="11"/>
        <v>0</v>
      </c>
      <c r="T129" s="30" t="e">
        <f ca="1">+VLOOKUP($E129,db!$B$26:$C$30,2,FALSE)</f>
        <v>#N/A</v>
      </c>
      <c r="U129" s="30">
        <f t="shared" si="13"/>
        <v>0</v>
      </c>
    </row>
    <row r="130" spans="2:21" ht="15.75" thickBot="1">
      <c r="B130" s="38">
        <f t="shared" si="14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38"/>
      <c r="M130" s="38" t="str">
        <f t="shared" si="12"/>
        <v/>
      </c>
      <c r="N130" s="39"/>
      <c r="P130" s="32">
        <f t="shared" si="8"/>
        <v>0</v>
      </c>
      <c r="Q130" s="32">
        <f t="shared" si="9"/>
        <v>0</v>
      </c>
      <c r="R130" s="32" t="e">
        <f t="shared" si="10"/>
        <v>#N/A</v>
      </c>
      <c r="S130" s="32">
        <f t="shared" si="11"/>
        <v>0</v>
      </c>
      <c r="T130" s="30" t="e">
        <f ca="1">+VLOOKUP($E130,db!$B$26:$C$30,2,FALSE)</f>
        <v>#N/A</v>
      </c>
      <c r="U130" s="30">
        <f t="shared" si="13"/>
        <v>0</v>
      </c>
    </row>
    <row r="131" spans="2:21" ht="15.75" thickBot="1">
      <c r="B131" s="36">
        <f t="shared" si="14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36"/>
      <c r="M131" s="36" t="str">
        <f t="shared" si="12"/>
        <v/>
      </c>
      <c r="N131" s="37"/>
      <c r="P131" s="32">
        <f t="shared" si="8"/>
        <v>0</v>
      </c>
      <c r="Q131" s="32">
        <f t="shared" si="9"/>
        <v>0</v>
      </c>
      <c r="R131" s="32" t="e">
        <f t="shared" si="10"/>
        <v>#N/A</v>
      </c>
      <c r="S131" s="32">
        <f t="shared" si="11"/>
        <v>0</v>
      </c>
      <c r="T131" s="30" t="e">
        <f ca="1">+VLOOKUP($E131,db!$B$26:$C$30,2,FALSE)</f>
        <v>#N/A</v>
      </c>
      <c r="U131" s="30">
        <f t="shared" si="13"/>
        <v>0</v>
      </c>
    </row>
    <row r="132" spans="2:21" ht="15.75" thickBot="1">
      <c r="B132" s="38">
        <f t="shared" si="14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38"/>
      <c r="M132" s="38" t="str">
        <f t="shared" si="12"/>
        <v/>
      </c>
      <c r="N132" s="39"/>
      <c r="P132" s="32">
        <f t="shared" si="8"/>
        <v>0</v>
      </c>
      <c r="Q132" s="32">
        <f t="shared" si="9"/>
        <v>0</v>
      </c>
      <c r="R132" s="32" t="e">
        <f t="shared" si="10"/>
        <v>#N/A</v>
      </c>
      <c r="S132" s="32">
        <f t="shared" si="11"/>
        <v>0</v>
      </c>
      <c r="T132" s="30" t="e">
        <f ca="1">+VLOOKUP($E132,db!$B$26:$C$30,2,FALSE)</f>
        <v>#N/A</v>
      </c>
      <c r="U132" s="30">
        <f t="shared" si="13"/>
        <v>0</v>
      </c>
    </row>
    <row r="133" spans="2:21" ht="15.75" thickBot="1">
      <c r="B133" s="36">
        <f t="shared" si="14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36"/>
      <c r="M133" s="36" t="str">
        <f t="shared" si="12"/>
        <v/>
      </c>
      <c r="N133" s="37"/>
      <c r="P133" s="32">
        <f t="shared" ref="P133:P196" si="15">IF(M133=1,1,0)</f>
        <v>0</v>
      </c>
      <c r="Q133" s="32">
        <f t="shared" ref="Q133:Q196" si="16">IF(ISBLANK(E133),0,IF(P133=0,1,0))</f>
        <v>0</v>
      </c>
      <c r="R133" s="32" t="e">
        <f t="shared" ref="R133:R196" si="17">IF(H133&gt;T133,1,0)</f>
        <v>#N/A</v>
      </c>
      <c r="S133" s="32">
        <f t="shared" ref="S133:S196" si="18">IF(OR(G133="Process of Elim. (50 /50)",G133="Guess (No Confidence)"),1,0)</f>
        <v>0</v>
      </c>
      <c r="T133" s="30" t="e">
        <f ca="1">+VLOOKUP($E133,db!$B$26:$C$30,2,FALSE)</f>
        <v>#N/A</v>
      </c>
      <c r="U133" s="30">
        <f t="shared" si="13"/>
        <v>0</v>
      </c>
    </row>
    <row r="134" spans="2:21" ht="15.75" thickBot="1">
      <c r="B134" s="38">
        <f t="shared" si="14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38"/>
      <c r="M134" s="38" t="str">
        <f t="shared" ref="M134:M197" si="19">IF(ISBLANK(F134),"",IF(F134=L134,1,0))</f>
        <v/>
      </c>
      <c r="N134" s="39"/>
      <c r="P134" s="32">
        <f t="shared" si="15"/>
        <v>0</v>
      </c>
      <c r="Q134" s="32">
        <f t="shared" si="16"/>
        <v>0</v>
      </c>
      <c r="R134" s="32" t="e">
        <f t="shared" si="17"/>
        <v>#N/A</v>
      </c>
      <c r="S134" s="32">
        <f t="shared" si="18"/>
        <v>0</v>
      </c>
      <c r="T134" s="30" t="e">
        <f ca="1">+VLOOKUP($E134,db!$B$26:$C$30,2,FALSE)</f>
        <v>#N/A</v>
      </c>
      <c r="U134" s="30">
        <f t="shared" ref="U134:U197" si="20">IF($A$3=0,0,IF(Q134=1,1,IF(R134=1,2,IF(S134=1,3,0))))</f>
        <v>0</v>
      </c>
    </row>
    <row r="135" spans="2:21" ht="15.75" thickBot="1">
      <c r="B135" s="36">
        <f t="shared" si="14"/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36"/>
      <c r="M135" s="36" t="str">
        <f t="shared" si="19"/>
        <v/>
      </c>
      <c r="N135" s="37"/>
      <c r="P135" s="32">
        <f t="shared" si="15"/>
        <v>0</v>
      </c>
      <c r="Q135" s="32">
        <f t="shared" si="16"/>
        <v>0</v>
      </c>
      <c r="R135" s="32" t="e">
        <f t="shared" si="17"/>
        <v>#N/A</v>
      </c>
      <c r="S135" s="32">
        <f t="shared" si="18"/>
        <v>0</v>
      </c>
      <c r="T135" s="30" t="e">
        <f ca="1">+VLOOKUP($E135,db!$B$26:$C$30,2,FALSE)</f>
        <v>#N/A</v>
      </c>
      <c r="U135" s="30">
        <f t="shared" si="20"/>
        <v>0</v>
      </c>
    </row>
    <row r="136" spans="2:21" ht="15.75" thickBot="1">
      <c r="B136" s="38">
        <f t="shared" si="14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38"/>
      <c r="M136" s="38" t="str">
        <f t="shared" si="19"/>
        <v/>
      </c>
      <c r="N136" s="39"/>
      <c r="P136" s="32">
        <f t="shared" si="15"/>
        <v>0</v>
      </c>
      <c r="Q136" s="32">
        <f t="shared" si="16"/>
        <v>0</v>
      </c>
      <c r="R136" s="32" t="e">
        <f t="shared" si="17"/>
        <v>#N/A</v>
      </c>
      <c r="S136" s="32">
        <f t="shared" si="18"/>
        <v>0</v>
      </c>
      <c r="T136" s="30" t="e">
        <f ca="1">+VLOOKUP($E136,db!$B$26:$C$30,2,FALSE)</f>
        <v>#N/A</v>
      </c>
      <c r="U136" s="30">
        <f t="shared" si="20"/>
        <v>0</v>
      </c>
    </row>
    <row r="137" spans="2:21" ht="15.75" thickBot="1">
      <c r="B137" s="36">
        <f t="shared" si="14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36"/>
      <c r="M137" s="36" t="str">
        <f t="shared" si="19"/>
        <v/>
      </c>
      <c r="N137" s="37"/>
      <c r="P137" s="32">
        <f t="shared" si="15"/>
        <v>0</v>
      </c>
      <c r="Q137" s="32">
        <f t="shared" si="16"/>
        <v>0</v>
      </c>
      <c r="R137" s="32" t="e">
        <f t="shared" si="17"/>
        <v>#N/A</v>
      </c>
      <c r="S137" s="32">
        <f t="shared" si="18"/>
        <v>0</v>
      </c>
      <c r="T137" s="30" t="e">
        <f ca="1">+VLOOKUP($E137,db!$B$26:$C$30,2,FALSE)</f>
        <v>#N/A</v>
      </c>
      <c r="U137" s="30">
        <f t="shared" si="20"/>
        <v>0</v>
      </c>
    </row>
    <row r="138" spans="2:21" ht="15.75" thickBot="1">
      <c r="B138" s="38">
        <f t="shared" si="14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38"/>
      <c r="M138" s="38" t="str">
        <f t="shared" si="19"/>
        <v/>
      </c>
      <c r="N138" s="39"/>
      <c r="P138" s="32">
        <f t="shared" si="15"/>
        <v>0</v>
      </c>
      <c r="Q138" s="32">
        <f t="shared" si="16"/>
        <v>0</v>
      </c>
      <c r="R138" s="32" t="e">
        <f t="shared" si="17"/>
        <v>#N/A</v>
      </c>
      <c r="S138" s="32">
        <f t="shared" si="18"/>
        <v>0</v>
      </c>
      <c r="T138" s="30" t="e">
        <f ca="1">+VLOOKUP($E138,db!$B$26:$C$30,2,FALSE)</f>
        <v>#N/A</v>
      </c>
      <c r="U138" s="30">
        <f t="shared" si="20"/>
        <v>0</v>
      </c>
    </row>
    <row r="139" spans="2:21" ht="15.75" thickBot="1">
      <c r="B139" s="36">
        <f t="shared" si="14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36"/>
      <c r="M139" s="36" t="str">
        <f t="shared" si="19"/>
        <v/>
      </c>
      <c r="N139" s="37"/>
      <c r="P139" s="32">
        <f t="shared" si="15"/>
        <v>0</v>
      </c>
      <c r="Q139" s="32">
        <f t="shared" si="16"/>
        <v>0</v>
      </c>
      <c r="R139" s="32" t="e">
        <f t="shared" si="17"/>
        <v>#N/A</v>
      </c>
      <c r="S139" s="32">
        <f t="shared" si="18"/>
        <v>0</v>
      </c>
      <c r="T139" s="30" t="e">
        <f ca="1">+VLOOKUP($E139,db!$B$26:$C$30,2,FALSE)</f>
        <v>#N/A</v>
      </c>
      <c r="U139" s="30">
        <f t="shared" si="20"/>
        <v>0</v>
      </c>
    </row>
    <row r="140" spans="2:21" ht="15.75" thickBot="1">
      <c r="B140" s="38">
        <f t="shared" ref="B140:B203" si="21">+B139+1</f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38"/>
      <c r="M140" s="38" t="str">
        <f t="shared" si="19"/>
        <v/>
      </c>
      <c r="N140" s="39"/>
      <c r="P140" s="32">
        <f t="shared" si="15"/>
        <v>0</v>
      </c>
      <c r="Q140" s="32">
        <f t="shared" si="16"/>
        <v>0</v>
      </c>
      <c r="R140" s="32" t="e">
        <f t="shared" si="17"/>
        <v>#N/A</v>
      </c>
      <c r="S140" s="32">
        <f t="shared" si="18"/>
        <v>0</v>
      </c>
      <c r="T140" s="30" t="e">
        <f ca="1">+VLOOKUP($E140,db!$B$26:$C$30,2,FALSE)</f>
        <v>#N/A</v>
      </c>
      <c r="U140" s="30">
        <f t="shared" si="20"/>
        <v>0</v>
      </c>
    </row>
    <row r="141" spans="2:21" ht="15.75" thickBot="1">
      <c r="B141" s="36">
        <f t="shared" si="21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36"/>
      <c r="M141" s="36" t="str">
        <f t="shared" si="19"/>
        <v/>
      </c>
      <c r="N141" s="37"/>
      <c r="P141" s="32">
        <f t="shared" si="15"/>
        <v>0</v>
      </c>
      <c r="Q141" s="32">
        <f t="shared" si="16"/>
        <v>0</v>
      </c>
      <c r="R141" s="32" t="e">
        <f t="shared" si="17"/>
        <v>#N/A</v>
      </c>
      <c r="S141" s="32">
        <f t="shared" si="18"/>
        <v>0</v>
      </c>
      <c r="T141" s="30" t="e">
        <f ca="1">+VLOOKUP($E141,db!$B$26:$C$30,2,FALSE)</f>
        <v>#N/A</v>
      </c>
      <c r="U141" s="30">
        <f t="shared" si="20"/>
        <v>0</v>
      </c>
    </row>
    <row r="142" spans="2:21" ht="15.75" thickBot="1">
      <c r="B142" s="38">
        <f t="shared" si="21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38"/>
      <c r="M142" s="38" t="str">
        <f t="shared" si="19"/>
        <v/>
      </c>
      <c r="N142" s="39"/>
      <c r="P142" s="32">
        <f t="shared" si="15"/>
        <v>0</v>
      </c>
      <c r="Q142" s="32">
        <f t="shared" si="16"/>
        <v>0</v>
      </c>
      <c r="R142" s="32" t="e">
        <f t="shared" si="17"/>
        <v>#N/A</v>
      </c>
      <c r="S142" s="32">
        <f t="shared" si="18"/>
        <v>0</v>
      </c>
      <c r="T142" s="30" t="e">
        <f ca="1">+VLOOKUP($E142,db!$B$26:$C$30,2,FALSE)</f>
        <v>#N/A</v>
      </c>
      <c r="U142" s="30">
        <f t="shared" si="20"/>
        <v>0</v>
      </c>
    </row>
    <row r="143" spans="2:21" ht="15.75" thickBot="1">
      <c r="B143" s="36">
        <f t="shared" si="21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36"/>
      <c r="M143" s="36" t="str">
        <f t="shared" si="19"/>
        <v/>
      </c>
      <c r="N143" s="37"/>
      <c r="P143" s="32">
        <f t="shared" si="15"/>
        <v>0</v>
      </c>
      <c r="Q143" s="32">
        <f t="shared" si="16"/>
        <v>0</v>
      </c>
      <c r="R143" s="32" t="e">
        <f t="shared" si="17"/>
        <v>#N/A</v>
      </c>
      <c r="S143" s="32">
        <f t="shared" si="18"/>
        <v>0</v>
      </c>
      <c r="T143" s="30" t="e">
        <f ca="1">+VLOOKUP($E143,db!$B$26:$C$30,2,FALSE)</f>
        <v>#N/A</v>
      </c>
      <c r="U143" s="30">
        <f t="shared" si="20"/>
        <v>0</v>
      </c>
    </row>
    <row r="144" spans="2:21" ht="15.75" thickBot="1">
      <c r="B144" s="38">
        <f t="shared" si="21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38"/>
      <c r="M144" s="38" t="str">
        <f t="shared" si="19"/>
        <v/>
      </c>
      <c r="N144" s="39"/>
      <c r="P144" s="32">
        <f t="shared" si="15"/>
        <v>0</v>
      </c>
      <c r="Q144" s="32">
        <f t="shared" si="16"/>
        <v>0</v>
      </c>
      <c r="R144" s="32" t="e">
        <f t="shared" si="17"/>
        <v>#N/A</v>
      </c>
      <c r="S144" s="32">
        <f t="shared" si="18"/>
        <v>0</v>
      </c>
      <c r="T144" s="30" t="e">
        <f ca="1">+VLOOKUP($E144,db!$B$26:$C$30,2,FALSE)</f>
        <v>#N/A</v>
      </c>
      <c r="U144" s="30">
        <f t="shared" si="20"/>
        <v>0</v>
      </c>
    </row>
    <row r="145" spans="2:21" ht="15.75" thickBot="1">
      <c r="B145" s="36">
        <f t="shared" si="21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36"/>
      <c r="M145" s="36" t="str">
        <f t="shared" si="19"/>
        <v/>
      </c>
      <c r="N145" s="37"/>
      <c r="P145" s="32">
        <f t="shared" si="15"/>
        <v>0</v>
      </c>
      <c r="Q145" s="32">
        <f t="shared" si="16"/>
        <v>0</v>
      </c>
      <c r="R145" s="32" t="e">
        <f t="shared" si="17"/>
        <v>#N/A</v>
      </c>
      <c r="S145" s="32">
        <f t="shared" si="18"/>
        <v>0</v>
      </c>
      <c r="T145" s="30" t="e">
        <f ca="1">+VLOOKUP($E145,db!$B$26:$C$30,2,FALSE)</f>
        <v>#N/A</v>
      </c>
      <c r="U145" s="30">
        <f t="shared" si="20"/>
        <v>0</v>
      </c>
    </row>
    <row r="146" spans="2:21" ht="15.75" thickBot="1">
      <c r="B146" s="38">
        <f t="shared" si="21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38"/>
      <c r="M146" s="38" t="str">
        <f t="shared" si="19"/>
        <v/>
      </c>
      <c r="N146" s="39"/>
      <c r="P146" s="32">
        <f t="shared" si="15"/>
        <v>0</v>
      </c>
      <c r="Q146" s="32">
        <f t="shared" si="16"/>
        <v>0</v>
      </c>
      <c r="R146" s="32" t="e">
        <f t="shared" si="17"/>
        <v>#N/A</v>
      </c>
      <c r="S146" s="32">
        <f t="shared" si="18"/>
        <v>0</v>
      </c>
      <c r="T146" s="30" t="e">
        <f ca="1">+VLOOKUP($E146,db!$B$26:$C$30,2,FALSE)</f>
        <v>#N/A</v>
      </c>
      <c r="U146" s="30">
        <f t="shared" si="20"/>
        <v>0</v>
      </c>
    </row>
    <row r="147" spans="2:21" ht="15.75" thickBot="1">
      <c r="B147" s="36">
        <f t="shared" si="21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36"/>
      <c r="M147" s="36" t="str">
        <f t="shared" si="19"/>
        <v/>
      </c>
      <c r="N147" s="37"/>
      <c r="P147" s="32">
        <f t="shared" si="15"/>
        <v>0</v>
      </c>
      <c r="Q147" s="32">
        <f t="shared" si="16"/>
        <v>0</v>
      </c>
      <c r="R147" s="32" t="e">
        <f t="shared" si="17"/>
        <v>#N/A</v>
      </c>
      <c r="S147" s="32">
        <f t="shared" si="18"/>
        <v>0</v>
      </c>
      <c r="T147" s="30" t="e">
        <f ca="1">+VLOOKUP($E147,db!$B$26:$C$30,2,FALSE)</f>
        <v>#N/A</v>
      </c>
      <c r="U147" s="30">
        <f t="shared" si="20"/>
        <v>0</v>
      </c>
    </row>
    <row r="148" spans="2:21" ht="15.75" thickBot="1">
      <c r="B148" s="38">
        <f t="shared" si="21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38"/>
      <c r="M148" s="38" t="str">
        <f t="shared" si="19"/>
        <v/>
      </c>
      <c r="N148" s="39"/>
      <c r="P148" s="32">
        <f t="shared" si="15"/>
        <v>0</v>
      </c>
      <c r="Q148" s="32">
        <f t="shared" si="16"/>
        <v>0</v>
      </c>
      <c r="R148" s="32" t="e">
        <f t="shared" si="17"/>
        <v>#N/A</v>
      </c>
      <c r="S148" s="32">
        <f t="shared" si="18"/>
        <v>0</v>
      </c>
      <c r="T148" s="30" t="e">
        <f ca="1">+VLOOKUP($E148,db!$B$26:$C$30,2,FALSE)</f>
        <v>#N/A</v>
      </c>
      <c r="U148" s="30">
        <f t="shared" si="20"/>
        <v>0</v>
      </c>
    </row>
    <row r="149" spans="2:21" ht="15.75" thickBot="1">
      <c r="B149" s="36">
        <f t="shared" si="21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36"/>
      <c r="M149" s="36" t="str">
        <f t="shared" si="19"/>
        <v/>
      </c>
      <c r="N149" s="37"/>
      <c r="P149" s="32">
        <f t="shared" si="15"/>
        <v>0</v>
      </c>
      <c r="Q149" s="32">
        <f t="shared" si="16"/>
        <v>0</v>
      </c>
      <c r="R149" s="32" t="e">
        <f t="shared" si="17"/>
        <v>#N/A</v>
      </c>
      <c r="S149" s="32">
        <f t="shared" si="18"/>
        <v>0</v>
      </c>
      <c r="T149" s="30" t="e">
        <f ca="1">+VLOOKUP($E149,db!$B$26:$C$30,2,FALSE)</f>
        <v>#N/A</v>
      </c>
      <c r="U149" s="30">
        <f t="shared" si="20"/>
        <v>0</v>
      </c>
    </row>
    <row r="150" spans="2:21" ht="15.75" thickBot="1">
      <c r="B150" s="38">
        <f t="shared" si="21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38"/>
      <c r="M150" s="38" t="str">
        <f t="shared" si="19"/>
        <v/>
      </c>
      <c r="N150" s="39"/>
      <c r="P150" s="32">
        <f t="shared" si="15"/>
        <v>0</v>
      </c>
      <c r="Q150" s="32">
        <f t="shared" si="16"/>
        <v>0</v>
      </c>
      <c r="R150" s="32" t="e">
        <f t="shared" si="17"/>
        <v>#N/A</v>
      </c>
      <c r="S150" s="32">
        <f t="shared" si="18"/>
        <v>0</v>
      </c>
      <c r="T150" s="30" t="e">
        <f ca="1">+VLOOKUP($E150,db!$B$26:$C$30,2,FALSE)</f>
        <v>#N/A</v>
      </c>
      <c r="U150" s="30">
        <f t="shared" si="20"/>
        <v>0</v>
      </c>
    </row>
    <row r="151" spans="2:21" ht="15.75" thickBot="1">
      <c r="B151" s="36">
        <f t="shared" si="21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36"/>
      <c r="M151" s="36" t="str">
        <f t="shared" si="19"/>
        <v/>
      </c>
      <c r="N151" s="37"/>
      <c r="P151" s="32">
        <f t="shared" si="15"/>
        <v>0</v>
      </c>
      <c r="Q151" s="32">
        <f t="shared" si="16"/>
        <v>0</v>
      </c>
      <c r="R151" s="32" t="e">
        <f t="shared" si="17"/>
        <v>#N/A</v>
      </c>
      <c r="S151" s="32">
        <f t="shared" si="18"/>
        <v>0</v>
      </c>
      <c r="T151" s="30" t="e">
        <f ca="1">+VLOOKUP($E151,db!$B$26:$C$30,2,FALSE)</f>
        <v>#N/A</v>
      </c>
      <c r="U151" s="30">
        <f t="shared" si="20"/>
        <v>0</v>
      </c>
    </row>
    <row r="152" spans="2:21" ht="15.75" thickBot="1">
      <c r="B152" s="38">
        <f t="shared" si="21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38"/>
      <c r="M152" s="38" t="str">
        <f t="shared" si="19"/>
        <v/>
      </c>
      <c r="N152" s="39"/>
      <c r="P152" s="32">
        <f t="shared" si="15"/>
        <v>0</v>
      </c>
      <c r="Q152" s="32">
        <f t="shared" si="16"/>
        <v>0</v>
      </c>
      <c r="R152" s="32" t="e">
        <f t="shared" si="17"/>
        <v>#N/A</v>
      </c>
      <c r="S152" s="32">
        <f t="shared" si="18"/>
        <v>0</v>
      </c>
      <c r="T152" s="30" t="e">
        <f ca="1">+VLOOKUP($E152,db!$B$26:$C$30,2,FALSE)</f>
        <v>#N/A</v>
      </c>
      <c r="U152" s="30">
        <f t="shared" si="20"/>
        <v>0</v>
      </c>
    </row>
    <row r="153" spans="2:21" ht="15.75" thickBot="1">
      <c r="B153" s="36">
        <f t="shared" si="21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36"/>
      <c r="M153" s="36" t="str">
        <f t="shared" si="19"/>
        <v/>
      </c>
      <c r="N153" s="37"/>
      <c r="P153" s="32">
        <f t="shared" si="15"/>
        <v>0</v>
      </c>
      <c r="Q153" s="32">
        <f t="shared" si="16"/>
        <v>0</v>
      </c>
      <c r="R153" s="32" t="e">
        <f t="shared" si="17"/>
        <v>#N/A</v>
      </c>
      <c r="S153" s="32">
        <f t="shared" si="18"/>
        <v>0</v>
      </c>
      <c r="T153" s="30" t="e">
        <f ca="1">+VLOOKUP($E153,db!$B$26:$C$30,2,FALSE)</f>
        <v>#N/A</v>
      </c>
      <c r="U153" s="30">
        <f t="shared" si="20"/>
        <v>0</v>
      </c>
    </row>
    <row r="154" spans="2:21" ht="15.75" thickBot="1">
      <c r="B154" s="38">
        <f t="shared" si="21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38"/>
      <c r="M154" s="38" t="str">
        <f t="shared" si="19"/>
        <v/>
      </c>
      <c r="N154" s="39"/>
      <c r="P154" s="32">
        <f t="shared" si="15"/>
        <v>0</v>
      </c>
      <c r="Q154" s="32">
        <f t="shared" si="16"/>
        <v>0</v>
      </c>
      <c r="R154" s="32" t="e">
        <f t="shared" si="17"/>
        <v>#N/A</v>
      </c>
      <c r="S154" s="32">
        <f t="shared" si="18"/>
        <v>0</v>
      </c>
      <c r="T154" s="30" t="e">
        <f ca="1">+VLOOKUP($E154,db!$B$26:$C$30,2,FALSE)</f>
        <v>#N/A</v>
      </c>
      <c r="U154" s="30">
        <f t="shared" si="20"/>
        <v>0</v>
      </c>
    </row>
    <row r="155" spans="2:21" ht="15.75" thickBot="1">
      <c r="B155" s="36">
        <f t="shared" si="21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36"/>
      <c r="M155" s="36" t="str">
        <f t="shared" si="19"/>
        <v/>
      </c>
      <c r="N155" s="37"/>
      <c r="P155" s="32">
        <f t="shared" si="15"/>
        <v>0</v>
      </c>
      <c r="Q155" s="32">
        <f t="shared" si="16"/>
        <v>0</v>
      </c>
      <c r="R155" s="32" t="e">
        <f t="shared" si="17"/>
        <v>#N/A</v>
      </c>
      <c r="S155" s="32">
        <f t="shared" si="18"/>
        <v>0</v>
      </c>
      <c r="T155" s="30" t="e">
        <f ca="1">+VLOOKUP($E155,db!$B$26:$C$30,2,FALSE)</f>
        <v>#N/A</v>
      </c>
      <c r="U155" s="30">
        <f t="shared" si="20"/>
        <v>0</v>
      </c>
    </row>
    <row r="156" spans="2:21" ht="15.75" thickBot="1">
      <c r="B156" s="38">
        <f t="shared" si="21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38"/>
      <c r="M156" s="38" t="str">
        <f t="shared" si="19"/>
        <v/>
      </c>
      <c r="N156" s="39"/>
      <c r="P156" s="32">
        <f t="shared" si="15"/>
        <v>0</v>
      </c>
      <c r="Q156" s="32">
        <f t="shared" si="16"/>
        <v>0</v>
      </c>
      <c r="R156" s="32" t="e">
        <f t="shared" si="17"/>
        <v>#N/A</v>
      </c>
      <c r="S156" s="32">
        <f t="shared" si="18"/>
        <v>0</v>
      </c>
      <c r="T156" s="30" t="e">
        <f ca="1">+VLOOKUP($E156,db!$B$26:$C$30,2,FALSE)</f>
        <v>#N/A</v>
      </c>
      <c r="U156" s="30">
        <f t="shared" si="20"/>
        <v>0</v>
      </c>
    </row>
    <row r="157" spans="2:21" ht="15.75" thickBot="1">
      <c r="B157" s="36">
        <f t="shared" si="21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36"/>
      <c r="M157" s="36" t="str">
        <f t="shared" si="19"/>
        <v/>
      </c>
      <c r="N157" s="37"/>
      <c r="P157" s="32">
        <f t="shared" si="15"/>
        <v>0</v>
      </c>
      <c r="Q157" s="32">
        <f t="shared" si="16"/>
        <v>0</v>
      </c>
      <c r="R157" s="32" t="e">
        <f t="shared" si="17"/>
        <v>#N/A</v>
      </c>
      <c r="S157" s="32">
        <f t="shared" si="18"/>
        <v>0</v>
      </c>
      <c r="T157" s="30" t="e">
        <f ca="1">+VLOOKUP($E157,db!$B$26:$C$30,2,FALSE)</f>
        <v>#N/A</v>
      </c>
      <c r="U157" s="30">
        <f t="shared" si="20"/>
        <v>0</v>
      </c>
    </row>
    <row r="158" spans="2:21" ht="15.75" thickBot="1">
      <c r="B158" s="38">
        <f t="shared" si="21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38"/>
      <c r="M158" s="38" t="str">
        <f t="shared" si="19"/>
        <v/>
      </c>
      <c r="N158" s="39"/>
      <c r="P158" s="32">
        <f t="shared" si="15"/>
        <v>0</v>
      </c>
      <c r="Q158" s="32">
        <f t="shared" si="16"/>
        <v>0</v>
      </c>
      <c r="R158" s="32" t="e">
        <f t="shared" si="17"/>
        <v>#N/A</v>
      </c>
      <c r="S158" s="32">
        <f t="shared" si="18"/>
        <v>0</v>
      </c>
      <c r="T158" s="30" t="e">
        <f ca="1">+VLOOKUP($E158,db!$B$26:$C$30,2,FALSE)</f>
        <v>#N/A</v>
      </c>
      <c r="U158" s="30">
        <f t="shared" si="20"/>
        <v>0</v>
      </c>
    </row>
    <row r="159" spans="2:21" ht="15.75" thickBot="1">
      <c r="B159" s="36">
        <f t="shared" si="21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36"/>
      <c r="M159" s="36" t="str">
        <f t="shared" si="19"/>
        <v/>
      </c>
      <c r="N159" s="37"/>
      <c r="P159" s="32">
        <f t="shared" si="15"/>
        <v>0</v>
      </c>
      <c r="Q159" s="32">
        <f t="shared" si="16"/>
        <v>0</v>
      </c>
      <c r="R159" s="32" t="e">
        <f t="shared" si="17"/>
        <v>#N/A</v>
      </c>
      <c r="S159" s="32">
        <f t="shared" si="18"/>
        <v>0</v>
      </c>
      <c r="T159" s="30" t="e">
        <f ca="1">+VLOOKUP($E159,db!$B$26:$C$30,2,FALSE)</f>
        <v>#N/A</v>
      </c>
      <c r="U159" s="30">
        <f t="shared" si="20"/>
        <v>0</v>
      </c>
    </row>
    <row r="160" spans="2:21" ht="15.75" thickBot="1">
      <c r="B160" s="38">
        <f t="shared" si="21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38"/>
      <c r="M160" s="38" t="str">
        <f t="shared" si="19"/>
        <v/>
      </c>
      <c r="N160" s="39"/>
      <c r="P160" s="32">
        <f t="shared" si="15"/>
        <v>0</v>
      </c>
      <c r="Q160" s="32">
        <f t="shared" si="16"/>
        <v>0</v>
      </c>
      <c r="R160" s="32" t="e">
        <f t="shared" si="17"/>
        <v>#N/A</v>
      </c>
      <c r="S160" s="32">
        <f t="shared" si="18"/>
        <v>0</v>
      </c>
      <c r="T160" s="30" t="e">
        <f ca="1">+VLOOKUP($E160,db!$B$26:$C$30,2,FALSE)</f>
        <v>#N/A</v>
      </c>
      <c r="U160" s="30">
        <f t="shared" si="20"/>
        <v>0</v>
      </c>
    </row>
    <row r="161" spans="2:21" ht="15.75" thickBot="1">
      <c r="B161" s="36">
        <f t="shared" si="21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36"/>
      <c r="M161" s="36" t="str">
        <f t="shared" si="19"/>
        <v/>
      </c>
      <c r="N161" s="37"/>
      <c r="P161" s="32">
        <f t="shared" si="15"/>
        <v>0</v>
      </c>
      <c r="Q161" s="32">
        <f t="shared" si="16"/>
        <v>0</v>
      </c>
      <c r="R161" s="32" t="e">
        <f t="shared" si="17"/>
        <v>#N/A</v>
      </c>
      <c r="S161" s="32">
        <f t="shared" si="18"/>
        <v>0</v>
      </c>
      <c r="T161" s="30" t="e">
        <f ca="1">+VLOOKUP($E161,db!$B$26:$C$30,2,FALSE)</f>
        <v>#N/A</v>
      </c>
      <c r="U161" s="30">
        <f t="shared" si="20"/>
        <v>0</v>
      </c>
    </row>
    <row r="162" spans="2:21" ht="15.75" thickBot="1">
      <c r="B162" s="38">
        <f t="shared" si="21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38"/>
      <c r="M162" s="38" t="str">
        <f t="shared" si="19"/>
        <v/>
      </c>
      <c r="N162" s="39"/>
      <c r="P162" s="32">
        <f t="shared" si="15"/>
        <v>0</v>
      </c>
      <c r="Q162" s="32">
        <f t="shared" si="16"/>
        <v>0</v>
      </c>
      <c r="R162" s="32" t="e">
        <f t="shared" si="17"/>
        <v>#N/A</v>
      </c>
      <c r="S162" s="32">
        <f t="shared" si="18"/>
        <v>0</v>
      </c>
      <c r="T162" s="30" t="e">
        <f ca="1">+VLOOKUP($E162,db!$B$26:$C$30,2,FALSE)</f>
        <v>#N/A</v>
      </c>
      <c r="U162" s="30">
        <f t="shared" si="20"/>
        <v>0</v>
      </c>
    </row>
    <row r="163" spans="2:21" ht="15.75" thickBot="1">
      <c r="B163" s="36">
        <f t="shared" si="21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36"/>
      <c r="M163" s="36" t="str">
        <f t="shared" si="19"/>
        <v/>
      </c>
      <c r="N163" s="37"/>
      <c r="P163" s="32">
        <f t="shared" si="15"/>
        <v>0</v>
      </c>
      <c r="Q163" s="32">
        <f t="shared" si="16"/>
        <v>0</v>
      </c>
      <c r="R163" s="32" t="e">
        <f t="shared" si="17"/>
        <v>#N/A</v>
      </c>
      <c r="S163" s="32">
        <f t="shared" si="18"/>
        <v>0</v>
      </c>
      <c r="T163" s="30" t="e">
        <f ca="1">+VLOOKUP($E163,db!$B$26:$C$30,2,FALSE)</f>
        <v>#N/A</v>
      </c>
      <c r="U163" s="30">
        <f t="shared" si="20"/>
        <v>0</v>
      </c>
    </row>
    <row r="164" spans="2:21" ht="15.75" thickBot="1">
      <c r="B164" s="38">
        <f t="shared" si="21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38"/>
      <c r="M164" s="38" t="str">
        <f t="shared" si="19"/>
        <v/>
      </c>
      <c r="N164" s="39"/>
      <c r="P164" s="32">
        <f t="shared" si="15"/>
        <v>0</v>
      </c>
      <c r="Q164" s="32">
        <f t="shared" si="16"/>
        <v>0</v>
      </c>
      <c r="R164" s="32" t="e">
        <f t="shared" si="17"/>
        <v>#N/A</v>
      </c>
      <c r="S164" s="32">
        <f t="shared" si="18"/>
        <v>0</v>
      </c>
      <c r="T164" s="30" t="e">
        <f ca="1">+VLOOKUP($E164,db!$B$26:$C$30,2,FALSE)</f>
        <v>#N/A</v>
      </c>
      <c r="U164" s="30">
        <f t="shared" si="20"/>
        <v>0</v>
      </c>
    </row>
    <row r="165" spans="2:21" ht="15.75" thickBot="1">
      <c r="B165" s="36">
        <f t="shared" si="21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36"/>
      <c r="M165" s="36" t="str">
        <f t="shared" si="19"/>
        <v/>
      </c>
      <c r="N165" s="37"/>
      <c r="P165" s="32">
        <f t="shared" si="15"/>
        <v>0</v>
      </c>
      <c r="Q165" s="32">
        <f t="shared" si="16"/>
        <v>0</v>
      </c>
      <c r="R165" s="32" t="e">
        <f t="shared" si="17"/>
        <v>#N/A</v>
      </c>
      <c r="S165" s="32">
        <f t="shared" si="18"/>
        <v>0</v>
      </c>
      <c r="T165" s="30" t="e">
        <f ca="1">+VLOOKUP($E165,db!$B$26:$C$30,2,FALSE)</f>
        <v>#N/A</v>
      </c>
      <c r="U165" s="30">
        <f t="shared" si="20"/>
        <v>0</v>
      </c>
    </row>
    <row r="166" spans="2:21" ht="15.75" thickBot="1">
      <c r="B166" s="38">
        <f t="shared" si="21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38"/>
      <c r="M166" s="38" t="str">
        <f t="shared" si="19"/>
        <v/>
      </c>
      <c r="N166" s="39"/>
      <c r="P166" s="32">
        <f t="shared" si="15"/>
        <v>0</v>
      </c>
      <c r="Q166" s="32">
        <f t="shared" si="16"/>
        <v>0</v>
      </c>
      <c r="R166" s="32" t="e">
        <f t="shared" si="17"/>
        <v>#N/A</v>
      </c>
      <c r="S166" s="32">
        <f t="shared" si="18"/>
        <v>0</v>
      </c>
      <c r="T166" s="30" t="e">
        <f ca="1">+VLOOKUP($E166,db!$B$26:$C$30,2,FALSE)</f>
        <v>#N/A</v>
      </c>
      <c r="U166" s="30">
        <f t="shared" si="20"/>
        <v>0</v>
      </c>
    </row>
    <row r="167" spans="2:21" ht="15.75" thickBot="1">
      <c r="B167" s="36">
        <f t="shared" si="21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36"/>
      <c r="M167" s="36" t="str">
        <f t="shared" si="19"/>
        <v/>
      </c>
      <c r="N167" s="37"/>
      <c r="P167" s="32">
        <f t="shared" si="15"/>
        <v>0</v>
      </c>
      <c r="Q167" s="32">
        <f t="shared" si="16"/>
        <v>0</v>
      </c>
      <c r="R167" s="32" t="e">
        <f t="shared" si="17"/>
        <v>#N/A</v>
      </c>
      <c r="S167" s="32">
        <f t="shared" si="18"/>
        <v>0</v>
      </c>
      <c r="T167" s="30" t="e">
        <f ca="1">+VLOOKUP($E167,db!$B$26:$C$30,2,FALSE)</f>
        <v>#N/A</v>
      </c>
      <c r="U167" s="30">
        <f t="shared" si="20"/>
        <v>0</v>
      </c>
    </row>
    <row r="168" spans="2:21" ht="15.75" thickBot="1">
      <c r="B168" s="38">
        <f t="shared" si="21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38"/>
      <c r="M168" s="38" t="str">
        <f t="shared" si="19"/>
        <v/>
      </c>
      <c r="N168" s="39"/>
      <c r="P168" s="32">
        <f t="shared" si="15"/>
        <v>0</v>
      </c>
      <c r="Q168" s="32">
        <f t="shared" si="16"/>
        <v>0</v>
      </c>
      <c r="R168" s="32" t="e">
        <f t="shared" si="17"/>
        <v>#N/A</v>
      </c>
      <c r="S168" s="32">
        <f t="shared" si="18"/>
        <v>0</v>
      </c>
      <c r="T168" s="30" t="e">
        <f ca="1">+VLOOKUP($E168,db!$B$26:$C$30,2,FALSE)</f>
        <v>#N/A</v>
      </c>
      <c r="U168" s="30">
        <f t="shared" si="20"/>
        <v>0</v>
      </c>
    </row>
    <row r="169" spans="2:21" ht="15.75" thickBot="1">
      <c r="B169" s="36">
        <f t="shared" si="21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36"/>
      <c r="M169" s="36" t="str">
        <f t="shared" si="19"/>
        <v/>
      </c>
      <c r="N169" s="37"/>
      <c r="P169" s="32">
        <f t="shared" si="15"/>
        <v>0</v>
      </c>
      <c r="Q169" s="32">
        <f t="shared" si="16"/>
        <v>0</v>
      </c>
      <c r="R169" s="32" t="e">
        <f t="shared" si="17"/>
        <v>#N/A</v>
      </c>
      <c r="S169" s="32">
        <f t="shared" si="18"/>
        <v>0</v>
      </c>
      <c r="T169" s="30" t="e">
        <f ca="1">+VLOOKUP($E169,db!$B$26:$C$30,2,FALSE)</f>
        <v>#N/A</v>
      </c>
      <c r="U169" s="30">
        <f t="shared" si="20"/>
        <v>0</v>
      </c>
    </row>
    <row r="170" spans="2:21" ht="15.75" thickBot="1">
      <c r="B170" s="38">
        <f t="shared" si="21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38"/>
      <c r="M170" s="38" t="str">
        <f t="shared" si="19"/>
        <v/>
      </c>
      <c r="N170" s="39"/>
      <c r="P170" s="32">
        <f t="shared" si="15"/>
        <v>0</v>
      </c>
      <c r="Q170" s="32">
        <f t="shared" si="16"/>
        <v>0</v>
      </c>
      <c r="R170" s="32" t="e">
        <f t="shared" si="17"/>
        <v>#N/A</v>
      </c>
      <c r="S170" s="32">
        <f t="shared" si="18"/>
        <v>0</v>
      </c>
      <c r="T170" s="30" t="e">
        <f ca="1">+VLOOKUP($E170,db!$B$26:$C$30,2,FALSE)</f>
        <v>#N/A</v>
      </c>
      <c r="U170" s="30">
        <f t="shared" si="20"/>
        <v>0</v>
      </c>
    </row>
    <row r="171" spans="2:21" ht="15.75" thickBot="1">
      <c r="B171" s="36">
        <f t="shared" si="21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36"/>
      <c r="M171" s="36" t="str">
        <f t="shared" si="19"/>
        <v/>
      </c>
      <c r="N171" s="37"/>
      <c r="P171" s="32">
        <f t="shared" si="15"/>
        <v>0</v>
      </c>
      <c r="Q171" s="32">
        <f t="shared" si="16"/>
        <v>0</v>
      </c>
      <c r="R171" s="32" t="e">
        <f t="shared" si="17"/>
        <v>#N/A</v>
      </c>
      <c r="S171" s="32">
        <f t="shared" si="18"/>
        <v>0</v>
      </c>
      <c r="T171" s="30" t="e">
        <f ca="1">+VLOOKUP($E171,db!$B$26:$C$30,2,FALSE)</f>
        <v>#N/A</v>
      </c>
      <c r="U171" s="30">
        <f t="shared" si="20"/>
        <v>0</v>
      </c>
    </row>
    <row r="172" spans="2:21" ht="15.75" thickBot="1">
      <c r="B172" s="38">
        <f t="shared" si="21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38"/>
      <c r="M172" s="38" t="str">
        <f t="shared" si="19"/>
        <v/>
      </c>
      <c r="N172" s="39"/>
      <c r="P172" s="32">
        <f t="shared" si="15"/>
        <v>0</v>
      </c>
      <c r="Q172" s="32">
        <f t="shared" si="16"/>
        <v>0</v>
      </c>
      <c r="R172" s="32" t="e">
        <f t="shared" si="17"/>
        <v>#N/A</v>
      </c>
      <c r="S172" s="32">
        <f t="shared" si="18"/>
        <v>0</v>
      </c>
      <c r="T172" s="30" t="e">
        <f ca="1">+VLOOKUP($E172,db!$B$26:$C$30,2,FALSE)</f>
        <v>#N/A</v>
      </c>
      <c r="U172" s="30">
        <f t="shared" si="20"/>
        <v>0</v>
      </c>
    </row>
    <row r="173" spans="2:21" ht="15.75" thickBot="1">
      <c r="B173" s="36">
        <f t="shared" si="21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36"/>
      <c r="M173" s="36" t="str">
        <f t="shared" si="19"/>
        <v/>
      </c>
      <c r="N173" s="37"/>
      <c r="P173" s="32">
        <f t="shared" si="15"/>
        <v>0</v>
      </c>
      <c r="Q173" s="32">
        <f t="shared" si="16"/>
        <v>0</v>
      </c>
      <c r="R173" s="32" t="e">
        <f t="shared" si="17"/>
        <v>#N/A</v>
      </c>
      <c r="S173" s="32">
        <f t="shared" si="18"/>
        <v>0</v>
      </c>
      <c r="T173" s="30" t="e">
        <f ca="1">+VLOOKUP($E173,db!$B$26:$C$30,2,FALSE)</f>
        <v>#N/A</v>
      </c>
      <c r="U173" s="30">
        <f t="shared" si="20"/>
        <v>0</v>
      </c>
    </row>
    <row r="174" spans="2:21" ht="15.75" thickBot="1">
      <c r="B174" s="38">
        <f t="shared" si="21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38"/>
      <c r="M174" s="38" t="str">
        <f t="shared" si="19"/>
        <v/>
      </c>
      <c r="N174" s="39"/>
      <c r="P174" s="32">
        <f t="shared" si="15"/>
        <v>0</v>
      </c>
      <c r="Q174" s="32">
        <f t="shared" si="16"/>
        <v>0</v>
      </c>
      <c r="R174" s="32" t="e">
        <f t="shared" si="17"/>
        <v>#N/A</v>
      </c>
      <c r="S174" s="32">
        <f t="shared" si="18"/>
        <v>0</v>
      </c>
      <c r="T174" s="30" t="e">
        <f ca="1">+VLOOKUP($E174,db!$B$26:$C$30,2,FALSE)</f>
        <v>#N/A</v>
      </c>
      <c r="U174" s="30">
        <f t="shared" si="20"/>
        <v>0</v>
      </c>
    </row>
    <row r="175" spans="2:21" ht="15.75" thickBot="1">
      <c r="B175" s="36">
        <f t="shared" si="21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36"/>
      <c r="M175" s="36" t="str">
        <f t="shared" si="19"/>
        <v/>
      </c>
      <c r="N175" s="37"/>
      <c r="P175" s="32">
        <f t="shared" si="15"/>
        <v>0</v>
      </c>
      <c r="Q175" s="32">
        <f t="shared" si="16"/>
        <v>0</v>
      </c>
      <c r="R175" s="32" t="e">
        <f t="shared" si="17"/>
        <v>#N/A</v>
      </c>
      <c r="S175" s="32">
        <f t="shared" si="18"/>
        <v>0</v>
      </c>
      <c r="T175" s="30" t="e">
        <f ca="1">+VLOOKUP($E175,db!$B$26:$C$30,2,FALSE)</f>
        <v>#N/A</v>
      </c>
      <c r="U175" s="30">
        <f t="shared" si="20"/>
        <v>0</v>
      </c>
    </row>
    <row r="176" spans="2:21" ht="15.75" thickBot="1">
      <c r="B176" s="38">
        <f t="shared" si="21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38"/>
      <c r="M176" s="38" t="str">
        <f t="shared" si="19"/>
        <v/>
      </c>
      <c r="N176" s="39"/>
      <c r="P176" s="32">
        <f t="shared" si="15"/>
        <v>0</v>
      </c>
      <c r="Q176" s="32">
        <f t="shared" si="16"/>
        <v>0</v>
      </c>
      <c r="R176" s="32" t="e">
        <f t="shared" si="17"/>
        <v>#N/A</v>
      </c>
      <c r="S176" s="32">
        <f t="shared" si="18"/>
        <v>0</v>
      </c>
      <c r="T176" s="30" t="e">
        <f ca="1">+VLOOKUP($E176,db!$B$26:$C$30,2,FALSE)</f>
        <v>#N/A</v>
      </c>
      <c r="U176" s="30">
        <f t="shared" si="20"/>
        <v>0</v>
      </c>
    </row>
    <row r="177" spans="2:21" ht="15.75" thickBot="1">
      <c r="B177" s="36">
        <f t="shared" si="21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36"/>
      <c r="M177" s="36" t="str">
        <f t="shared" si="19"/>
        <v/>
      </c>
      <c r="N177" s="37"/>
      <c r="P177" s="32">
        <f t="shared" si="15"/>
        <v>0</v>
      </c>
      <c r="Q177" s="32">
        <f t="shared" si="16"/>
        <v>0</v>
      </c>
      <c r="R177" s="32" t="e">
        <f t="shared" si="17"/>
        <v>#N/A</v>
      </c>
      <c r="S177" s="32">
        <f t="shared" si="18"/>
        <v>0</v>
      </c>
      <c r="T177" s="30" t="e">
        <f ca="1">+VLOOKUP($E177,db!$B$26:$C$30,2,FALSE)</f>
        <v>#N/A</v>
      </c>
      <c r="U177" s="30">
        <f t="shared" si="20"/>
        <v>0</v>
      </c>
    </row>
    <row r="178" spans="2:21" ht="15.75" thickBot="1">
      <c r="B178" s="38">
        <f t="shared" si="21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38"/>
      <c r="M178" s="38" t="str">
        <f t="shared" si="19"/>
        <v/>
      </c>
      <c r="N178" s="39"/>
      <c r="P178" s="32">
        <f t="shared" si="15"/>
        <v>0</v>
      </c>
      <c r="Q178" s="32">
        <f t="shared" si="16"/>
        <v>0</v>
      </c>
      <c r="R178" s="32" t="e">
        <f t="shared" si="17"/>
        <v>#N/A</v>
      </c>
      <c r="S178" s="32">
        <f t="shared" si="18"/>
        <v>0</v>
      </c>
      <c r="T178" s="30" t="e">
        <f ca="1">+VLOOKUP($E178,db!$B$26:$C$30,2,FALSE)</f>
        <v>#N/A</v>
      </c>
      <c r="U178" s="30">
        <f t="shared" si="20"/>
        <v>0</v>
      </c>
    </row>
    <row r="179" spans="2:21" ht="15.75" thickBot="1">
      <c r="B179" s="36">
        <f t="shared" si="21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36"/>
      <c r="M179" s="36" t="str">
        <f t="shared" si="19"/>
        <v/>
      </c>
      <c r="N179" s="37"/>
      <c r="P179" s="32">
        <f t="shared" si="15"/>
        <v>0</v>
      </c>
      <c r="Q179" s="32">
        <f t="shared" si="16"/>
        <v>0</v>
      </c>
      <c r="R179" s="32" t="e">
        <f t="shared" si="17"/>
        <v>#N/A</v>
      </c>
      <c r="S179" s="32">
        <f t="shared" si="18"/>
        <v>0</v>
      </c>
      <c r="T179" s="30" t="e">
        <f ca="1">+VLOOKUP($E179,db!$B$26:$C$30,2,FALSE)</f>
        <v>#N/A</v>
      </c>
      <c r="U179" s="30">
        <f t="shared" si="20"/>
        <v>0</v>
      </c>
    </row>
    <row r="180" spans="2:21" ht="15.75" thickBot="1">
      <c r="B180" s="38">
        <f t="shared" si="21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38"/>
      <c r="M180" s="38" t="str">
        <f t="shared" si="19"/>
        <v/>
      </c>
      <c r="N180" s="39"/>
      <c r="P180" s="32">
        <f t="shared" si="15"/>
        <v>0</v>
      </c>
      <c r="Q180" s="32">
        <f t="shared" si="16"/>
        <v>0</v>
      </c>
      <c r="R180" s="32" t="e">
        <f t="shared" si="17"/>
        <v>#N/A</v>
      </c>
      <c r="S180" s="32">
        <f t="shared" si="18"/>
        <v>0</v>
      </c>
      <c r="T180" s="30" t="e">
        <f ca="1">+VLOOKUP($E180,db!$B$26:$C$30,2,FALSE)</f>
        <v>#N/A</v>
      </c>
      <c r="U180" s="30">
        <f t="shared" si="20"/>
        <v>0</v>
      </c>
    </row>
    <row r="181" spans="2:21" ht="15.75" thickBot="1">
      <c r="B181" s="36">
        <f t="shared" si="21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36"/>
      <c r="M181" s="36" t="str">
        <f t="shared" si="19"/>
        <v/>
      </c>
      <c r="N181" s="37"/>
      <c r="P181" s="32">
        <f t="shared" si="15"/>
        <v>0</v>
      </c>
      <c r="Q181" s="32">
        <f t="shared" si="16"/>
        <v>0</v>
      </c>
      <c r="R181" s="32" t="e">
        <f t="shared" si="17"/>
        <v>#N/A</v>
      </c>
      <c r="S181" s="32">
        <f t="shared" si="18"/>
        <v>0</v>
      </c>
      <c r="T181" s="30" t="e">
        <f ca="1">+VLOOKUP($E181,db!$B$26:$C$30,2,FALSE)</f>
        <v>#N/A</v>
      </c>
      <c r="U181" s="30">
        <f t="shared" si="20"/>
        <v>0</v>
      </c>
    </row>
    <row r="182" spans="2:21" ht="15.75" thickBot="1">
      <c r="B182" s="38">
        <f t="shared" si="21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38"/>
      <c r="M182" s="38" t="str">
        <f t="shared" si="19"/>
        <v/>
      </c>
      <c r="N182" s="39"/>
      <c r="P182" s="32">
        <f t="shared" si="15"/>
        <v>0</v>
      </c>
      <c r="Q182" s="32">
        <f t="shared" si="16"/>
        <v>0</v>
      </c>
      <c r="R182" s="32" t="e">
        <f t="shared" si="17"/>
        <v>#N/A</v>
      </c>
      <c r="S182" s="32">
        <f t="shared" si="18"/>
        <v>0</v>
      </c>
      <c r="T182" s="30" t="e">
        <f ca="1">+VLOOKUP($E182,db!$B$26:$C$30,2,FALSE)</f>
        <v>#N/A</v>
      </c>
      <c r="U182" s="30">
        <f t="shared" si="20"/>
        <v>0</v>
      </c>
    </row>
    <row r="183" spans="2:21" ht="15.75" thickBot="1">
      <c r="B183" s="36">
        <f t="shared" si="21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36"/>
      <c r="M183" s="36" t="str">
        <f t="shared" si="19"/>
        <v/>
      </c>
      <c r="N183" s="37"/>
      <c r="P183" s="32">
        <f t="shared" si="15"/>
        <v>0</v>
      </c>
      <c r="Q183" s="32">
        <f t="shared" si="16"/>
        <v>0</v>
      </c>
      <c r="R183" s="32" t="e">
        <f t="shared" si="17"/>
        <v>#N/A</v>
      </c>
      <c r="S183" s="32">
        <f t="shared" si="18"/>
        <v>0</v>
      </c>
      <c r="T183" s="30" t="e">
        <f ca="1">+VLOOKUP($E183,db!$B$26:$C$30,2,FALSE)</f>
        <v>#N/A</v>
      </c>
      <c r="U183" s="30">
        <f t="shared" si="20"/>
        <v>0</v>
      </c>
    </row>
    <row r="184" spans="2:21" ht="15.75" thickBot="1">
      <c r="B184" s="38">
        <f t="shared" si="21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38"/>
      <c r="M184" s="38" t="str">
        <f t="shared" si="19"/>
        <v/>
      </c>
      <c r="N184" s="39"/>
      <c r="P184" s="32">
        <f t="shared" si="15"/>
        <v>0</v>
      </c>
      <c r="Q184" s="32">
        <f t="shared" si="16"/>
        <v>0</v>
      </c>
      <c r="R184" s="32" t="e">
        <f t="shared" si="17"/>
        <v>#N/A</v>
      </c>
      <c r="S184" s="32">
        <f t="shared" si="18"/>
        <v>0</v>
      </c>
      <c r="T184" s="30" t="e">
        <f ca="1">+VLOOKUP($E184,db!$B$26:$C$30,2,FALSE)</f>
        <v>#N/A</v>
      </c>
      <c r="U184" s="30">
        <f t="shared" si="20"/>
        <v>0</v>
      </c>
    </row>
    <row r="185" spans="2:21" ht="15.75" thickBot="1">
      <c r="B185" s="36">
        <f t="shared" si="21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36"/>
      <c r="M185" s="36" t="str">
        <f t="shared" si="19"/>
        <v/>
      </c>
      <c r="N185" s="37"/>
      <c r="P185" s="32">
        <f t="shared" si="15"/>
        <v>0</v>
      </c>
      <c r="Q185" s="32">
        <f t="shared" si="16"/>
        <v>0</v>
      </c>
      <c r="R185" s="32" t="e">
        <f t="shared" si="17"/>
        <v>#N/A</v>
      </c>
      <c r="S185" s="32">
        <f t="shared" si="18"/>
        <v>0</v>
      </c>
      <c r="T185" s="30" t="e">
        <f ca="1">+VLOOKUP($E185,db!$B$26:$C$30,2,FALSE)</f>
        <v>#N/A</v>
      </c>
      <c r="U185" s="30">
        <f t="shared" si="20"/>
        <v>0</v>
      </c>
    </row>
    <row r="186" spans="2:21" ht="15.75" thickBot="1">
      <c r="B186" s="38">
        <f t="shared" si="21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38"/>
      <c r="M186" s="38" t="str">
        <f t="shared" si="19"/>
        <v/>
      </c>
      <c r="N186" s="39"/>
      <c r="P186" s="32">
        <f t="shared" si="15"/>
        <v>0</v>
      </c>
      <c r="Q186" s="32">
        <f t="shared" si="16"/>
        <v>0</v>
      </c>
      <c r="R186" s="32" t="e">
        <f t="shared" si="17"/>
        <v>#N/A</v>
      </c>
      <c r="S186" s="32">
        <f t="shared" si="18"/>
        <v>0</v>
      </c>
      <c r="T186" s="30" t="e">
        <f ca="1">+VLOOKUP($E186,db!$B$26:$C$30,2,FALSE)</f>
        <v>#N/A</v>
      </c>
      <c r="U186" s="30">
        <f t="shared" si="20"/>
        <v>0</v>
      </c>
    </row>
    <row r="187" spans="2:21" ht="15.75" thickBot="1">
      <c r="B187" s="36">
        <f t="shared" si="21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36"/>
      <c r="M187" s="36" t="str">
        <f t="shared" si="19"/>
        <v/>
      </c>
      <c r="N187" s="37"/>
      <c r="P187" s="32">
        <f t="shared" si="15"/>
        <v>0</v>
      </c>
      <c r="Q187" s="32">
        <f t="shared" si="16"/>
        <v>0</v>
      </c>
      <c r="R187" s="32" t="e">
        <f t="shared" si="17"/>
        <v>#N/A</v>
      </c>
      <c r="S187" s="32">
        <f t="shared" si="18"/>
        <v>0</v>
      </c>
      <c r="T187" s="30" t="e">
        <f ca="1">+VLOOKUP($E187,db!$B$26:$C$30,2,FALSE)</f>
        <v>#N/A</v>
      </c>
      <c r="U187" s="30">
        <f t="shared" si="20"/>
        <v>0</v>
      </c>
    </row>
    <row r="188" spans="2:21" ht="15.75" thickBot="1">
      <c r="B188" s="38">
        <f t="shared" si="21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38"/>
      <c r="M188" s="38" t="str">
        <f t="shared" si="19"/>
        <v/>
      </c>
      <c r="N188" s="39"/>
      <c r="P188" s="32">
        <f t="shared" si="15"/>
        <v>0</v>
      </c>
      <c r="Q188" s="32">
        <f t="shared" si="16"/>
        <v>0</v>
      </c>
      <c r="R188" s="32" t="e">
        <f t="shared" si="17"/>
        <v>#N/A</v>
      </c>
      <c r="S188" s="32">
        <f t="shared" si="18"/>
        <v>0</v>
      </c>
      <c r="T188" s="30" t="e">
        <f ca="1">+VLOOKUP($E188,db!$B$26:$C$30,2,FALSE)</f>
        <v>#N/A</v>
      </c>
      <c r="U188" s="30">
        <f t="shared" si="20"/>
        <v>0</v>
      </c>
    </row>
    <row r="189" spans="2:21" ht="15.75" thickBot="1">
      <c r="B189" s="36">
        <f t="shared" si="21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36"/>
      <c r="M189" s="36" t="str">
        <f t="shared" si="19"/>
        <v/>
      </c>
      <c r="N189" s="37"/>
      <c r="P189" s="32">
        <f t="shared" si="15"/>
        <v>0</v>
      </c>
      <c r="Q189" s="32">
        <f t="shared" si="16"/>
        <v>0</v>
      </c>
      <c r="R189" s="32" t="e">
        <f t="shared" si="17"/>
        <v>#N/A</v>
      </c>
      <c r="S189" s="32">
        <f t="shared" si="18"/>
        <v>0</v>
      </c>
      <c r="T189" s="30" t="e">
        <f ca="1">+VLOOKUP($E189,db!$B$26:$C$30,2,FALSE)</f>
        <v>#N/A</v>
      </c>
      <c r="U189" s="30">
        <f t="shared" si="20"/>
        <v>0</v>
      </c>
    </row>
    <row r="190" spans="2:21" ht="15.75" thickBot="1">
      <c r="B190" s="38">
        <f t="shared" si="21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38"/>
      <c r="M190" s="38" t="str">
        <f t="shared" si="19"/>
        <v/>
      </c>
      <c r="N190" s="39"/>
      <c r="P190" s="32">
        <f t="shared" si="15"/>
        <v>0</v>
      </c>
      <c r="Q190" s="32">
        <f t="shared" si="16"/>
        <v>0</v>
      </c>
      <c r="R190" s="32" t="e">
        <f t="shared" si="17"/>
        <v>#N/A</v>
      </c>
      <c r="S190" s="32">
        <f t="shared" si="18"/>
        <v>0</v>
      </c>
      <c r="T190" s="30" t="e">
        <f ca="1">+VLOOKUP($E190,db!$B$26:$C$30,2,FALSE)</f>
        <v>#N/A</v>
      </c>
      <c r="U190" s="30">
        <f t="shared" si="20"/>
        <v>0</v>
      </c>
    </row>
    <row r="191" spans="2:21" ht="15.75" thickBot="1">
      <c r="B191" s="36">
        <f t="shared" si="21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36"/>
      <c r="M191" s="36" t="str">
        <f t="shared" si="19"/>
        <v/>
      </c>
      <c r="N191" s="37"/>
      <c r="P191" s="32">
        <f t="shared" si="15"/>
        <v>0</v>
      </c>
      <c r="Q191" s="32">
        <f t="shared" si="16"/>
        <v>0</v>
      </c>
      <c r="R191" s="32" t="e">
        <f t="shared" si="17"/>
        <v>#N/A</v>
      </c>
      <c r="S191" s="32">
        <f t="shared" si="18"/>
        <v>0</v>
      </c>
      <c r="T191" s="30" t="e">
        <f ca="1">+VLOOKUP($E191,db!$B$26:$C$30,2,FALSE)</f>
        <v>#N/A</v>
      </c>
      <c r="U191" s="30">
        <f t="shared" si="20"/>
        <v>0</v>
      </c>
    </row>
    <row r="192" spans="2:21" ht="15.75" thickBot="1">
      <c r="B192" s="38">
        <f t="shared" si="21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38"/>
      <c r="M192" s="38" t="str">
        <f t="shared" si="19"/>
        <v/>
      </c>
      <c r="N192" s="39"/>
      <c r="P192" s="32">
        <f t="shared" si="15"/>
        <v>0</v>
      </c>
      <c r="Q192" s="32">
        <f t="shared" si="16"/>
        <v>0</v>
      </c>
      <c r="R192" s="32" t="e">
        <f t="shared" si="17"/>
        <v>#N/A</v>
      </c>
      <c r="S192" s="32">
        <f t="shared" si="18"/>
        <v>0</v>
      </c>
      <c r="T192" s="30" t="e">
        <f ca="1">+VLOOKUP($E192,db!$B$26:$C$30,2,FALSE)</f>
        <v>#N/A</v>
      </c>
      <c r="U192" s="30">
        <f t="shared" si="20"/>
        <v>0</v>
      </c>
    </row>
    <row r="193" spans="2:21" ht="15.75" thickBot="1">
      <c r="B193" s="36">
        <f t="shared" si="21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36"/>
      <c r="M193" s="36" t="str">
        <f t="shared" si="19"/>
        <v/>
      </c>
      <c r="N193" s="37"/>
      <c r="P193" s="32">
        <f t="shared" si="15"/>
        <v>0</v>
      </c>
      <c r="Q193" s="32">
        <f t="shared" si="16"/>
        <v>0</v>
      </c>
      <c r="R193" s="32" t="e">
        <f t="shared" si="17"/>
        <v>#N/A</v>
      </c>
      <c r="S193" s="32">
        <f t="shared" si="18"/>
        <v>0</v>
      </c>
      <c r="T193" s="30" t="e">
        <f ca="1">+VLOOKUP($E193,db!$B$26:$C$30,2,FALSE)</f>
        <v>#N/A</v>
      </c>
      <c r="U193" s="30">
        <f t="shared" si="20"/>
        <v>0</v>
      </c>
    </row>
    <row r="194" spans="2:21" ht="15.75" thickBot="1">
      <c r="B194" s="38">
        <f t="shared" si="21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38"/>
      <c r="M194" s="38" t="str">
        <f t="shared" si="19"/>
        <v/>
      </c>
      <c r="N194" s="39"/>
      <c r="P194" s="32">
        <f t="shared" si="15"/>
        <v>0</v>
      </c>
      <c r="Q194" s="32">
        <f t="shared" si="16"/>
        <v>0</v>
      </c>
      <c r="R194" s="32" t="e">
        <f t="shared" si="17"/>
        <v>#N/A</v>
      </c>
      <c r="S194" s="32">
        <f t="shared" si="18"/>
        <v>0</v>
      </c>
      <c r="T194" s="30" t="e">
        <f ca="1">+VLOOKUP($E194,db!$B$26:$C$30,2,FALSE)</f>
        <v>#N/A</v>
      </c>
      <c r="U194" s="30">
        <f t="shared" si="20"/>
        <v>0</v>
      </c>
    </row>
    <row r="195" spans="2:21" ht="15.75" thickBot="1">
      <c r="B195" s="36">
        <f t="shared" si="21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36"/>
      <c r="M195" s="36" t="str">
        <f t="shared" si="19"/>
        <v/>
      </c>
      <c r="N195" s="37"/>
      <c r="P195" s="32">
        <f t="shared" si="15"/>
        <v>0</v>
      </c>
      <c r="Q195" s="32">
        <f t="shared" si="16"/>
        <v>0</v>
      </c>
      <c r="R195" s="32" t="e">
        <f t="shared" si="17"/>
        <v>#N/A</v>
      </c>
      <c r="S195" s="32">
        <f t="shared" si="18"/>
        <v>0</v>
      </c>
      <c r="T195" s="30" t="e">
        <f ca="1">+VLOOKUP($E195,db!$B$26:$C$30,2,FALSE)</f>
        <v>#N/A</v>
      </c>
      <c r="U195" s="30">
        <f t="shared" si="20"/>
        <v>0</v>
      </c>
    </row>
    <row r="196" spans="2:21" ht="15.75" thickBot="1">
      <c r="B196" s="38">
        <f t="shared" si="21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38"/>
      <c r="M196" s="38" t="str">
        <f t="shared" si="19"/>
        <v/>
      </c>
      <c r="N196" s="39"/>
      <c r="P196" s="32">
        <f t="shared" si="15"/>
        <v>0</v>
      </c>
      <c r="Q196" s="32">
        <f t="shared" si="16"/>
        <v>0</v>
      </c>
      <c r="R196" s="32" t="e">
        <f t="shared" si="17"/>
        <v>#N/A</v>
      </c>
      <c r="S196" s="32">
        <f t="shared" si="18"/>
        <v>0</v>
      </c>
      <c r="T196" s="30" t="e">
        <f ca="1">+VLOOKUP($E196,db!$B$26:$C$30,2,FALSE)</f>
        <v>#N/A</v>
      </c>
      <c r="U196" s="30">
        <f t="shared" si="20"/>
        <v>0</v>
      </c>
    </row>
    <row r="197" spans="2:21" ht="15.75" thickBot="1">
      <c r="B197" s="36">
        <f t="shared" si="21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36"/>
      <c r="M197" s="36" t="str">
        <f t="shared" si="19"/>
        <v/>
      </c>
      <c r="N197" s="37"/>
      <c r="P197" s="32">
        <f t="shared" ref="P197:P260" si="22">IF(M197=1,1,0)</f>
        <v>0</v>
      </c>
      <c r="Q197" s="32">
        <f t="shared" ref="Q197:Q260" si="23">IF(ISBLANK(E197),0,IF(P197=0,1,0))</f>
        <v>0</v>
      </c>
      <c r="R197" s="32" t="e">
        <f t="shared" ref="R197:R260" si="24">IF(H197&gt;T197,1,0)</f>
        <v>#N/A</v>
      </c>
      <c r="S197" s="32">
        <f t="shared" ref="S197:S260" si="25">IF(OR(G197="Process of Elim. (50 /50)",G197="Guess (No Confidence)"),1,0)</f>
        <v>0</v>
      </c>
      <c r="T197" s="30" t="e">
        <f ca="1">+VLOOKUP($E197,db!$B$26:$C$30,2,FALSE)</f>
        <v>#N/A</v>
      </c>
      <c r="U197" s="30">
        <f t="shared" si="20"/>
        <v>0</v>
      </c>
    </row>
    <row r="198" spans="2:21" ht="15.75" thickBot="1">
      <c r="B198" s="38">
        <f t="shared" si="21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38"/>
      <c r="M198" s="38" t="str">
        <f t="shared" ref="M198:M261" si="26">IF(ISBLANK(F198),"",IF(F198=L198,1,0))</f>
        <v/>
      </c>
      <c r="N198" s="39"/>
      <c r="P198" s="32">
        <f t="shared" si="22"/>
        <v>0</v>
      </c>
      <c r="Q198" s="32">
        <f t="shared" si="23"/>
        <v>0</v>
      </c>
      <c r="R198" s="32" t="e">
        <f t="shared" si="24"/>
        <v>#N/A</v>
      </c>
      <c r="S198" s="32">
        <f t="shared" si="25"/>
        <v>0</v>
      </c>
      <c r="T198" s="30" t="e">
        <f ca="1">+VLOOKUP($E198,db!$B$26:$C$30,2,FALSE)</f>
        <v>#N/A</v>
      </c>
      <c r="U198" s="30">
        <f t="shared" ref="U198:U261" si="27">IF($A$3=0,0,IF(Q198=1,1,IF(R198=1,2,IF(S198=1,3,0))))</f>
        <v>0</v>
      </c>
    </row>
    <row r="199" spans="2:21" ht="15.75" thickBot="1">
      <c r="B199" s="36">
        <f t="shared" si="21"/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36"/>
      <c r="M199" s="36" t="str">
        <f t="shared" si="26"/>
        <v/>
      </c>
      <c r="N199" s="37"/>
      <c r="P199" s="32">
        <f t="shared" si="22"/>
        <v>0</v>
      </c>
      <c r="Q199" s="32">
        <f t="shared" si="23"/>
        <v>0</v>
      </c>
      <c r="R199" s="32" t="e">
        <f t="shared" si="24"/>
        <v>#N/A</v>
      </c>
      <c r="S199" s="32">
        <f t="shared" si="25"/>
        <v>0</v>
      </c>
      <c r="T199" s="30" t="e">
        <f ca="1">+VLOOKUP($E199,db!$B$26:$C$30,2,FALSE)</f>
        <v>#N/A</v>
      </c>
      <c r="U199" s="30">
        <f t="shared" si="27"/>
        <v>0</v>
      </c>
    </row>
    <row r="200" spans="2:21" ht="15.75" thickBot="1">
      <c r="B200" s="38">
        <f t="shared" si="21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38"/>
      <c r="M200" s="38" t="str">
        <f t="shared" si="26"/>
        <v/>
      </c>
      <c r="N200" s="39"/>
      <c r="P200" s="32">
        <f t="shared" si="22"/>
        <v>0</v>
      </c>
      <c r="Q200" s="32">
        <f t="shared" si="23"/>
        <v>0</v>
      </c>
      <c r="R200" s="32" t="e">
        <f t="shared" si="24"/>
        <v>#N/A</v>
      </c>
      <c r="S200" s="32">
        <f t="shared" si="25"/>
        <v>0</v>
      </c>
      <c r="T200" s="30" t="e">
        <f ca="1">+VLOOKUP($E200,db!$B$26:$C$30,2,FALSE)</f>
        <v>#N/A</v>
      </c>
      <c r="U200" s="30">
        <f t="shared" si="27"/>
        <v>0</v>
      </c>
    </row>
    <row r="201" spans="2:21" ht="15.75" thickBot="1">
      <c r="B201" s="36">
        <f t="shared" si="21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36"/>
      <c r="M201" s="36" t="str">
        <f t="shared" si="26"/>
        <v/>
      </c>
      <c r="N201" s="37"/>
      <c r="P201" s="32">
        <f t="shared" si="22"/>
        <v>0</v>
      </c>
      <c r="Q201" s="32">
        <f t="shared" si="23"/>
        <v>0</v>
      </c>
      <c r="R201" s="32" t="e">
        <f t="shared" si="24"/>
        <v>#N/A</v>
      </c>
      <c r="S201" s="32">
        <f t="shared" si="25"/>
        <v>0</v>
      </c>
      <c r="T201" s="30" t="e">
        <f ca="1">+VLOOKUP($E201,db!$B$26:$C$30,2,FALSE)</f>
        <v>#N/A</v>
      </c>
      <c r="U201" s="30">
        <f t="shared" si="27"/>
        <v>0</v>
      </c>
    </row>
    <row r="202" spans="2:21" ht="15.75" thickBot="1">
      <c r="B202" s="38">
        <f t="shared" si="21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38"/>
      <c r="M202" s="38" t="str">
        <f t="shared" si="26"/>
        <v/>
      </c>
      <c r="N202" s="39"/>
      <c r="P202" s="32">
        <f t="shared" si="22"/>
        <v>0</v>
      </c>
      <c r="Q202" s="32">
        <f t="shared" si="23"/>
        <v>0</v>
      </c>
      <c r="R202" s="32" t="e">
        <f t="shared" si="24"/>
        <v>#N/A</v>
      </c>
      <c r="S202" s="32">
        <f t="shared" si="25"/>
        <v>0</v>
      </c>
      <c r="T202" s="30" t="e">
        <f ca="1">+VLOOKUP($E202,db!$B$26:$C$30,2,FALSE)</f>
        <v>#N/A</v>
      </c>
      <c r="U202" s="30">
        <f t="shared" si="27"/>
        <v>0</v>
      </c>
    </row>
    <row r="203" spans="2:21" ht="15.75" thickBot="1">
      <c r="B203" s="36">
        <f t="shared" si="21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36"/>
      <c r="M203" s="36" t="str">
        <f t="shared" si="26"/>
        <v/>
      </c>
      <c r="N203" s="37"/>
      <c r="P203" s="32">
        <f t="shared" si="22"/>
        <v>0</v>
      </c>
      <c r="Q203" s="32">
        <f t="shared" si="23"/>
        <v>0</v>
      </c>
      <c r="R203" s="32" t="e">
        <f t="shared" si="24"/>
        <v>#N/A</v>
      </c>
      <c r="S203" s="32">
        <f t="shared" si="25"/>
        <v>0</v>
      </c>
      <c r="T203" s="30" t="e">
        <f ca="1">+VLOOKUP($E203,db!$B$26:$C$30,2,FALSE)</f>
        <v>#N/A</v>
      </c>
      <c r="U203" s="30">
        <f t="shared" si="27"/>
        <v>0</v>
      </c>
    </row>
    <row r="204" spans="2:21" ht="15.75" thickBot="1">
      <c r="B204" s="38">
        <f t="shared" ref="B204:B267" si="28">+B203+1</f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38"/>
      <c r="M204" s="38" t="str">
        <f t="shared" si="26"/>
        <v/>
      </c>
      <c r="N204" s="39"/>
      <c r="P204" s="32">
        <f t="shared" si="22"/>
        <v>0</v>
      </c>
      <c r="Q204" s="32">
        <f t="shared" si="23"/>
        <v>0</v>
      </c>
      <c r="R204" s="32" t="e">
        <f t="shared" si="24"/>
        <v>#N/A</v>
      </c>
      <c r="S204" s="32">
        <f t="shared" si="25"/>
        <v>0</v>
      </c>
      <c r="T204" s="30" t="e">
        <f ca="1">+VLOOKUP($E204,db!$B$26:$C$30,2,FALSE)</f>
        <v>#N/A</v>
      </c>
      <c r="U204" s="30">
        <f t="shared" si="27"/>
        <v>0</v>
      </c>
    </row>
    <row r="205" spans="2:21" ht="15.75" thickBot="1">
      <c r="B205" s="36">
        <f t="shared" si="28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36"/>
      <c r="M205" s="36" t="str">
        <f t="shared" si="26"/>
        <v/>
      </c>
      <c r="N205" s="37"/>
      <c r="P205" s="32">
        <f t="shared" si="22"/>
        <v>0</v>
      </c>
      <c r="Q205" s="32">
        <f t="shared" si="23"/>
        <v>0</v>
      </c>
      <c r="R205" s="32" t="e">
        <f t="shared" si="24"/>
        <v>#N/A</v>
      </c>
      <c r="S205" s="32">
        <f t="shared" si="25"/>
        <v>0</v>
      </c>
      <c r="T205" s="30" t="e">
        <f ca="1">+VLOOKUP($E205,db!$B$26:$C$30,2,FALSE)</f>
        <v>#N/A</v>
      </c>
      <c r="U205" s="30">
        <f t="shared" si="27"/>
        <v>0</v>
      </c>
    </row>
    <row r="206" spans="2:21" ht="15.75" thickBot="1">
      <c r="B206" s="38">
        <f t="shared" si="28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38"/>
      <c r="M206" s="38" t="str">
        <f t="shared" si="26"/>
        <v/>
      </c>
      <c r="N206" s="39"/>
      <c r="P206" s="32">
        <f t="shared" si="22"/>
        <v>0</v>
      </c>
      <c r="Q206" s="32">
        <f t="shared" si="23"/>
        <v>0</v>
      </c>
      <c r="R206" s="32" t="e">
        <f t="shared" si="24"/>
        <v>#N/A</v>
      </c>
      <c r="S206" s="32">
        <f t="shared" si="25"/>
        <v>0</v>
      </c>
      <c r="T206" s="30" t="e">
        <f ca="1">+VLOOKUP($E206,db!$B$26:$C$30,2,FALSE)</f>
        <v>#N/A</v>
      </c>
      <c r="U206" s="30">
        <f t="shared" si="27"/>
        <v>0</v>
      </c>
    </row>
    <row r="207" spans="2:21" ht="15.75" thickBot="1">
      <c r="B207" s="36">
        <f t="shared" si="28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36"/>
      <c r="M207" s="36" t="str">
        <f t="shared" si="26"/>
        <v/>
      </c>
      <c r="N207" s="37"/>
      <c r="P207" s="32">
        <f t="shared" si="22"/>
        <v>0</v>
      </c>
      <c r="Q207" s="32">
        <f t="shared" si="23"/>
        <v>0</v>
      </c>
      <c r="R207" s="32" t="e">
        <f t="shared" si="24"/>
        <v>#N/A</v>
      </c>
      <c r="S207" s="32">
        <f t="shared" si="25"/>
        <v>0</v>
      </c>
      <c r="T207" s="30" t="e">
        <f ca="1">+VLOOKUP($E207,db!$B$26:$C$30,2,FALSE)</f>
        <v>#N/A</v>
      </c>
      <c r="U207" s="30">
        <f t="shared" si="27"/>
        <v>0</v>
      </c>
    </row>
    <row r="208" spans="2:21" ht="15.75" thickBot="1">
      <c r="B208" s="38">
        <f t="shared" si="28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38"/>
      <c r="M208" s="38" t="str">
        <f t="shared" si="26"/>
        <v/>
      </c>
      <c r="N208" s="39"/>
      <c r="P208" s="32">
        <f t="shared" si="22"/>
        <v>0</v>
      </c>
      <c r="Q208" s="32">
        <f t="shared" si="23"/>
        <v>0</v>
      </c>
      <c r="R208" s="32" t="e">
        <f t="shared" si="24"/>
        <v>#N/A</v>
      </c>
      <c r="S208" s="32">
        <f t="shared" si="25"/>
        <v>0</v>
      </c>
      <c r="T208" s="30" t="e">
        <f ca="1">+VLOOKUP($E208,db!$B$26:$C$30,2,FALSE)</f>
        <v>#N/A</v>
      </c>
      <c r="U208" s="30">
        <f t="shared" si="27"/>
        <v>0</v>
      </c>
    </row>
    <row r="209" spans="2:21" ht="15.75" thickBot="1">
      <c r="B209" s="36">
        <f t="shared" si="28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36"/>
      <c r="M209" s="36" t="str">
        <f t="shared" si="26"/>
        <v/>
      </c>
      <c r="N209" s="37"/>
      <c r="P209" s="32">
        <f t="shared" si="22"/>
        <v>0</v>
      </c>
      <c r="Q209" s="32">
        <f t="shared" si="23"/>
        <v>0</v>
      </c>
      <c r="R209" s="32" t="e">
        <f t="shared" si="24"/>
        <v>#N/A</v>
      </c>
      <c r="S209" s="32">
        <f t="shared" si="25"/>
        <v>0</v>
      </c>
      <c r="T209" s="30" t="e">
        <f ca="1">+VLOOKUP($E209,db!$B$26:$C$30,2,FALSE)</f>
        <v>#N/A</v>
      </c>
      <c r="U209" s="30">
        <f t="shared" si="27"/>
        <v>0</v>
      </c>
    </row>
    <row r="210" spans="2:21" ht="15.75" thickBot="1">
      <c r="B210" s="38">
        <f t="shared" si="28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38"/>
      <c r="M210" s="38" t="str">
        <f t="shared" si="26"/>
        <v/>
      </c>
      <c r="N210" s="39"/>
      <c r="P210" s="32">
        <f t="shared" si="22"/>
        <v>0</v>
      </c>
      <c r="Q210" s="32">
        <f t="shared" si="23"/>
        <v>0</v>
      </c>
      <c r="R210" s="32" t="e">
        <f t="shared" si="24"/>
        <v>#N/A</v>
      </c>
      <c r="S210" s="32">
        <f t="shared" si="25"/>
        <v>0</v>
      </c>
      <c r="T210" s="30" t="e">
        <f ca="1">+VLOOKUP($E210,db!$B$26:$C$30,2,FALSE)</f>
        <v>#N/A</v>
      </c>
      <c r="U210" s="30">
        <f t="shared" si="27"/>
        <v>0</v>
      </c>
    </row>
    <row r="211" spans="2:21" ht="15.75" thickBot="1">
      <c r="B211" s="36">
        <f t="shared" si="28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36"/>
      <c r="M211" s="36" t="str">
        <f t="shared" si="26"/>
        <v/>
      </c>
      <c r="N211" s="37"/>
      <c r="P211" s="32">
        <f t="shared" si="22"/>
        <v>0</v>
      </c>
      <c r="Q211" s="32">
        <f t="shared" si="23"/>
        <v>0</v>
      </c>
      <c r="R211" s="32" t="e">
        <f t="shared" si="24"/>
        <v>#N/A</v>
      </c>
      <c r="S211" s="32">
        <f t="shared" si="25"/>
        <v>0</v>
      </c>
      <c r="T211" s="30" t="e">
        <f ca="1">+VLOOKUP($E211,db!$B$26:$C$30,2,FALSE)</f>
        <v>#N/A</v>
      </c>
      <c r="U211" s="30">
        <f t="shared" si="27"/>
        <v>0</v>
      </c>
    </row>
    <row r="212" spans="2:21" ht="15.75" thickBot="1">
      <c r="B212" s="38">
        <f t="shared" si="28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38"/>
      <c r="M212" s="38" t="str">
        <f t="shared" si="26"/>
        <v/>
      </c>
      <c r="N212" s="39"/>
      <c r="P212" s="32">
        <f t="shared" si="22"/>
        <v>0</v>
      </c>
      <c r="Q212" s="32">
        <f t="shared" si="23"/>
        <v>0</v>
      </c>
      <c r="R212" s="32" t="e">
        <f t="shared" si="24"/>
        <v>#N/A</v>
      </c>
      <c r="S212" s="32">
        <f t="shared" si="25"/>
        <v>0</v>
      </c>
      <c r="T212" s="30" t="e">
        <f ca="1">+VLOOKUP($E212,db!$B$26:$C$30,2,FALSE)</f>
        <v>#N/A</v>
      </c>
      <c r="U212" s="30">
        <f t="shared" si="27"/>
        <v>0</v>
      </c>
    </row>
    <row r="213" spans="2:21" ht="15.75" thickBot="1">
      <c r="B213" s="36">
        <f t="shared" si="28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36"/>
      <c r="M213" s="36" t="str">
        <f t="shared" si="26"/>
        <v/>
      </c>
      <c r="N213" s="37"/>
      <c r="P213" s="32">
        <f t="shared" si="22"/>
        <v>0</v>
      </c>
      <c r="Q213" s="32">
        <f t="shared" si="23"/>
        <v>0</v>
      </c>
      <c r="R213" s="32" t="e">
        <f t="shared" si="24"/>
        <v>#N/A</v>
      </c>
      <c r="S213" s="32">
        <f t="shared" si="25"/>
        <v>0</v>
      </c>
      <c r="T213" s="30" t="e">
        <f ca="1">+VLOOKUP($E213,db!$B$26:$C$30,2,FALSE)</f>
        <v>#N/A</v>
      </c>
      <c r="U213" s="30">
        <f t="shared" si="27"/>
        <v>0</v>
      </c>
    </row>
    <row r="214" spans="2:21" ht="15.75" thickBot="1">
      <c r="B214" s="38">
        <f t="shared" si="28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38"/>
      <c r="M214" s="38" t="str">
        <f t="shared" si="26"/>
        <v/>
      </c>
      <c r="N214" s="39"/>
      <c r="P214" s="32">
        <f t="shared" si="22"/>
        <v>0</v>
      </c>
      <c r="Q214" s="32">
        <f t="shared" si="23"/>
        <v>0</v>
      </c>
      <c r="R214" s="32" t="e">
        <f t="shared" si="24"/>
        <v>#N/A</v>
      </c>
      <c r="S214" s="32">
        <f t="shared" si="25"/>
        <v>0</v>
      </c>
      <c r="T214" s="30" t="e">
        <f ca="1">+VLOOKUP($E214,db!$B$26:$C$30,2,FALSE)</f>
        <v>#N/A</v>
      </c>
      <c r="U214" s="30">
        <f t="shared" si="27"/>
        <v>0</v>
      </c>
    </row>
    <row r="215" spans="2:21" ht="15.75" thickBot="1">
      <c r="B215" s="36">
        <f t="shared" si="28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36"/>
      <c r="M215" s="36" t="str">
        <f t="shared" si="26"/>
        <v/>
      </c>
      <c r="N215" s="37"/>
      <c r="P215" s="32">
        <f t="shared" si="22"/>
        <v>0</v>
      </c>
      <c r="Q215" s="32">
        <f t="shared" si="23"/>
        <v>0</v>
      </c>
      <c r="R215" s="32" t="e">
        <f t="shared" si="24"/>
        <v>#N/A</v>
      </c>
      <c r="S215" s="32">
        <f t="shared" si="25"/>
        <v>0</v>
      </c>
      <c r="T215" s="30" t="e">
        <f ca="1">+VLOOKUP($E215,db!$B$26:$C$30,2,FALSE)</f>
        <v>#N/A</v>
      </c>
      <c r="U215" s="30">
        <f t="shared" si="27"/>
        <v>0</v>
      </c>
    </row>
    <row r="216" spans="2:21" ht="15.75" thickBot="1">
      <c r="B216" s="38">
        <f t="shared" si="28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38"/>
      <c r="M216" s="38" t="str">
        <f t="shared" si="26"/>
        <v/>
      </c>
      <c r="N216" s="39"/>
      <c r="P216" s="32">
        <f t="shared" si="22"/>
        <v>0</v>
      </c>
      <c r="Q216" s="32">
        <f t="shared" si="23"/>
        <v>0</v>
      </c>
      <c r="R216" s="32" t="e">
        <f t="shared" si="24"/>
        <v>#N/A</v>
      </c>
      <c r="S216" s="32">
        <f t="shared" si="25"/>
        <v>0</v>
      </c>
      <c r="T216" s="30" t="e">
        <f ca="1">+VLOOKUP($E216,db!$B$26:$C$30,2,FALSE)</f>
        <v>#N/A</v>
      </c>
      <c r="U216" s="30">
        <f t="shared" si="27"/>
        <v>0</v>
      </c>
    </row>
    <row r="217" spans="2:21" ht="15.75" thickBot="1">
      <c r="B217" s="36">
        <f t="shared" si="28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36"/>
      <c r="M217" s="36" t="str">
        <f t="shared" si="26"/>
        <v/>
      </c>
      <c r="N217" s="37"/>
      <c r="P217" s="32">
        <f t="shared" si="22"/>
        <v>0</v>
      </c>
      <c r="Q217" s="32">
        <f t="shared" si="23"/>
        <v>0</v>
      </c>
      <c r="R217" s="32" t="e">
        <f t="shared" si="24"/>
        <v>#N/A</v>
      </c>
      <c r="S217" s="32">
        <f t="shared" si="25"/>
        <v>0</v>
      </c>
      <c r="T217" s="30" t="e">
        <f ca="1">+VLOOKUP($E217,db!$B$26:$C$30,2,FALSE)</f>
        <v>#N/A</v>
      </c>
      <c r="U217" s="30">
        <f t="shared" si="27"/>
        <v>0</v>
      </c>
    </row>
    <row r="218" spans="2:21" ht="15.75" thickBot="1">
      <c r="B218" s="38">
        <f t="shared" si="28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38"/>
      <c r="M218" s="38" t="str">
        <f t="shared" si="26"/>
        <v/>
      </c>
      <c r="N218" s="39"/>
      <c r="P218" s="32">
        <f t="shared" si="22"/>
        <v>0</v>
      </c>
      <c r="Q218" s="32">
        <f t="shared" si="23"/>
        <v>0</v>
      </c>
      <c r="R218" s="32" t="e">
        <f t="shared" si="24"/>
        <v>#N/A</v>
      </c>
      <c r="S218" s="32">
        <f t="shared" si="25"/>
        <v>0</v>
      </c>
      <c r="T218" s="30" t="e">
        <f ca="1">+VLOOKUP($E218,db!$B$26:$C$30,2,FALSE)</f>
        <v>#N/A</v>
      </c>
      <c r="U218" s="30">
        <f t="shared" si="27"/>
        <v>0</v>
      </c>
    </row>
    <row r="219" spans="2:21" ht="15.75" thickBot="1">
      <c r="B219" s="36">
        <f t="shared" si="28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36"/>
      <c r="M219" s="36" t="str">
        <f t="shared" si="26"/>
        <v/>
      </c>
      <c r="N219" s="37"/>
      <c r="P219" s="32">
        <f t="shared" si="22"/>
        <v>0</v>
      </c>
      <c r="Q219" s="32">
        <f t="shared" si="23"/>
        <v>0</v>
      </c>
      <c r="R219" s="32" t="e">
        <f t="shared" si="24"/>
        <v>#N/A</v>
      </c>
      <c r="S219" s="32">
        <f t="shared" si="25"/>
        <v>0</v>
      </c>
      <c r="T219" s="30" t="e">
        <f ca="1">+VLOOKUP($E219,db!$B$26:$C$30,2,FALSE)</f>
        <v>#N/A</v>
      </c>
      <c r="U219" s="30">
        <f t="shared" si="27"/>
        <v>0</v>
      </c>
    </row>
    <row r="220" spans="2:21" ht="15.75" thickBot="1">
      <c r="B220" s="38">
        <f t="shared" si="28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38"/>
      <c r="M220" s="38" t="str">
        <f t="shared" si="26"/>
        <v/>
      </c>
      <c r="N220" s="39"/>
      <c r="P220" s="32">
        <f t="shared" si="22"/>
        <v>0</v>
      </c>
      <c r="Q220" s="32">
        <f t="shared" si="23"/>
        <v>0</v>
      </c>
      <c r="R220" s="32" t="e">
        <f t="shared" si="24"/>
        <v>#N/A</v>
      </c>
      <c r="S220" s="32">
        <f t="shared" si="25"/>
        <v>0</v>
      </c>
      <c r="T220" s="30" t="e">
        <f ca="1">+VLOOKUP($E220,db!$B$26:$C$30,2,FALSE)</f>
        <v>#N/A</v>
      </c>
      <c r="U220" s="30">
        <f t="shared" si="27"/>
        <v>0</v>
      </c>
    </row>
    <row r="221" spans="2:21" ht="15.75" thickBot="1">
      <c r="B221" s="36">
        <f t="shared" si="28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36"/>
      <c r="M221" s="36" t="str">
        <f t="shared" si="26"/>
        <v/>
      </c>
      <c r="N221" s="37"/>
      <c r="P221" s="32">
        <f t="shared" si="22"/>
        <v>0</v>
      </c>
      <c r="Q221" s="32">
        <f t="shared" si="23"/>
        <v>0</v>
      </c>
      <c r="R221" s="32" t="e">
        <f t="shared" si="24"/>
        <v>#N/A</v>
      </c>
      <c r="S221" s="32">
        <f t="shared" si="25"/>
        <v>0</v>
      </c>
      <c r="T221" s="30" t="e">
        <f ca="1">+VLOOKUP($E221,db!$B$26:$C$30,2,FALSE)</f>
        <v>#N/A</v>
      </c>
      <c r="U221" s="30">
        <f t="shared" si="27"/>
        <v>0</v>
      </c>
    </row>
    <row r="222" spans="2:21" ht="15.75" thickBot="1">
      <c r="B222" s="38">
        <f t="shared" si="28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38"/>
      <c r="M222" s="38" t="str">
        <f t="shared" si="26"/>
        <v/>
      </c>
      <c r="N222" s="39"/>
      <c r="P222" s="32">
        <f t="shared" si="22"/>
        <v>0</v>
      </c>
      <c r="Q222" s="32">
        <f t="shared" si="23"/>
        <v>0</v>
      </c>
      <c r="R222" s="32" t="e">
        <f t="shared" si="24"/>
        <v>#N/A</v>
      </c>
      <c r="S222" s="32">
        <f t="shared" si="25"/>
        <v>0</v>
      </c>
      <c r="T222" s="30" t="e">
        <f ca="1">+VLOOKUP($E222,db!$B$26:$C$30,2,FALSE)</f>
        <v>#N/A</v>
      </c>
      <c r="U222" s="30">
        <f t="shared" si="27"/>
        <v>0</v>
      </c>
    </row>
    <row r="223" spans="2:21" ht="15.75" thickBot="1">
      <c r="B223" s="36">
        <f t="shared" si="28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36"/>
      <c r="M223" s="36" t="str">
        <f t="shared" si="26"/>
        <v/>
      </c>
      <c r="N223" s="37"/>
      <c r="P223" s="32">
        <f t="shared" si="22"/>
        <v>0</v>
      </c>
      <c r="Q223" s="32">
        <f t="shared" si="23"/>
        <v>0</v>
      </c>
      <c r="R223" s="32" t="e">
        <f t="shared" si="24"/>
        <v>#N/A</v>
      </c>
      <c r="S223" s="32">
        <f t="shared" si="25"/>
        <v>0</v>
      </c>
      <c r="T223" s="30" t="e">
        <f ca="1">+VLOOKUP($E223,db!$B$26:$C$30,2,FALSE)</f>
        <v>#N/A</v>
      </c>
      <c r="U223" s="30">
        <f t="shared" si="27"/>
        <v>0</v>
      </c>
    </row>
    <row r="224" spans="2:21" ht="15.75" thickBot="1">
      <c r="B224" s="38">
        <f t="shared" si="28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38"/>
      <c r="M224" s="38" t="str">
        <f t="shared" si="26"/>
        <v/>
      </c>
      <c r="N224" s="39"/>
      <c r="P224" s="32">
        <f t="shared" si="22"/>
        <v>0</v>
      </c>
      <c r="Q224" s="32">
        <f t="shared" si="23"/>
        <v>0</v>
      </c>
      <c r="R224" s="32" t="e">
        <f t="shared" si="24"/>
        <v>#N/A</v>
      </c>
      <c r="S224" s="32">
        <f t="shared" si="25"/>
        <v>0</v>
      </c>
      <c r="T224" s="30" t="e">
        <f ca="1">+VLOOKUP($E224,db!$B$26:$C$30,2,FALSE)</f>
        <v>#N/A</v>
      </c>
      <c r="U224" s="30">
        <f t="shared" si="27"/>
        <v>0</v>
      </c>
    </row>
    <row r="225" spans="2:21" ht="15.75" thickBot="1">
      <c r="B225" s="36">
        <f t="shared" si="28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36"/>
      <c r="M225" s="36" t="str">
        <f t="shared" si="26"/>
        <v/>
      </c>
      <c r="N225" s="37"/>
      <c r="P225" s="32">
        <f t="shared" si="22"/>
        <v>0</v>
      </c>
      <c r="Q225" s="32">
        <f t="shared" si="23"/>
        <v>0</v>
      </c>
      <c r="R225" s="32" t="e">
        <f t="shared" si="24"/>
        <v>#N/A</v>
      </c>
      <c r="S225" s="32">
        <f t="shared" si="25"/>
        <v>0</v>
      </c>
      <c r="T225" s="30" t="e">
        <f ca="1">+VLOOKUP($E225,db!$B$26:$C$30,2,FALSE)</f>
        <v>#N/A</v>
      </c>
      <c r="U225" s="30">
        <f t="shared" si="27"/>
        <v>0</v>
      </c>
    </row>
    <row r="226" spans="2:21" ht="15.75" thickBot="1">
      <c r="B226" s="38">
        <f t="shared" si="28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38"/>
      <c r="M226" s="38" t="str">
        <f t="shared" si="26"/>
        <v/>
      </c>
      <c r="N226" s="39"/>
      <c r="P226" s="32">
        <f t="shared" si="22"/>
        <v>0</v>
      </c>
      <c r="Q226" s="32">
        <f t="shared" si="23"/>
        <v>0</v>
      </c>
      <c r="R226" s="32" t="e">
        <f t="shared" si="24"/>
        <v>#N/A</v>
      </c>
      <c r="S226" s="32">
        <f t="shared" si="25"/>
        <v>0</v>
      </c>
      <c r="T226" s="30" t="e">
        <f ca="1">+VLOOKUP($E226,db!$B$26:$C$30,2,FALSE)</f>
        <v>#N/A</v>
      </c>
      <c r="U226" s="30">
        <f t="shared" si="27"/>
        <v>0</v>
      </c>
    </row>
    <row r="227" spans="2:21" ht="15.75" thickBot="1">
      <c r="B227" s="36">
        <f t="shared" si="28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36"/>
      <c r="M227" s="36" t="str">
        <f t="shared" si="26"/>
        <v/>
      </c>
      <c r="N227" s="37"/>
      <c r="P227" s="32">
        <f t="shared" si="22"/>
        <v>0</v>
      </c>
      <c r="Q227" s="32">
        <f t="shared" si="23"/>
        <v>0</v>
      </c>
      <c r="R227" s="32" t="e">
        <f t="shared" si="24"/>
        <v>#N/A</v>
      </c>
      <c r="S227" s="32">
        <f t="shared" si="25"/>
        <v>0</v>
      </c>
      <c r="T227" s="30" t="e">
        <f ca="1">+VLOOKUP($E227,db!$B$26:$C$30,2,FALSE)</f>
        <v>#N/A</v>
      </c>
      <c r="U227" s="30">
        <f t="shared" si="27"/>
        <v>0</v>
      </c>
    </row>
    <row r="228" spans="2:21" ht="15.75" thickBot="1">
      <c r="B228" s="38">
        <f t="shared" si="28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38"/>
      <c r="M228" s="38" t="str">
        <f t="shared" si="26"/>
        <v/>
      </c>
      <c r="N228" s="39"/>
      <c r="P228" s="32">
        <f t="shared" si="22"/>
        <v>0</v>
      </c>
      <c r="Q228" s="32">
        <f t="shared" si="23"/>
        <v>0</v>
      </c>
      <c r="R228" s="32" t="e">
        <f t="shared" si="24"/>
        <v>#N/A</v>
      </c>
      <c r="S228" s="32">
        <f t="shared" si="25"/>
        <v>0</v>
      </c>
      <c r="T228" s="30" t="e">
        <f ca="1">+VLOOKUP($E228,db!$B$26:$C$30,2,FALSE)</f>
        <v>#N/A</v>
      </c>
      <c r="U228" s="30">
        <f t="shared" si="27"/>
        <v>0</v>
      </c>
    </row>
    <row r="229" spans="2:21" ht="15.75" thickBot="1">
      <c r="B229" s="36">
        <f t="shared" si="28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36"/>
      <c r="M229" s="36" t="str">
        <f t="shared" si="26"/>
        <v/>
      </c>
      <c r="N229" s="37"/>
      <c r="P229" s="32">
        <f t="shared" si="22"/>
        <v>0</v>
      </c>
      <c r="Q229" s="32">
        <f t="shared" si="23"/>
        <v>0</v>
      </c>
      <c r="R229" s="32" t="e">
        <f t="shared" si="24"/>
        <v>#N/A</v>
      </c>
      <c r="S229" s="32">
        <f t="shared" si="25"/>
        <v>0</v>
      </c>
      <c r="T229" s="30" t="e">
        <f ca="1">+VLOOKUP($E229,db!$B$26:$C$30,2,FALSE)</f>
        <v>#N/A</v>
      </c>
      <c r="U229" s="30">
        <f t="shared" si="27"/>
        <v>0</v>
      </c>
    </row>
    <row r="230" spans="2:21" ht="15.75" thickBot="1">
      <c r="B230" s="38">
        <f t="shared" si="28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38"/>
      <c r="M230" s="38" t="str">
        <f t="shared" si="26"/>
        <v/>
      </c>
      <c r="N230" s="39"/>
      <c r="P230" s="32">
        <f t="shared" si="22"/>
        <v>0</v>
      </c>
      <c r="Q230" s="32">
        <f t="shared" si="23"/>
        <v>0</v>
      </c>
      <c r="R230" s="32" t="e">
        <f t="shared" si="24"/>
        <v>#N/A</v>
      </c>
      <c r="S230" s="32">
        <f t="shared" si="25"/>
        <v>0</v>
      </c>
      <c r="T230" s="30" t="e">
        <f ca="1">+VLOOKUP($E230,db!$B$26:$C$30,2,FALSE)</f>
        <v>#N/A</v>
      </c>
      <c r="U230" s="30">
        <f t="shared" si="27"/>
        <v>0</v>
      </c>
    </row>
    <row r="231" spans="2:21" ht="15.75" thickBot="1">
      <c r="B231" s="36">
        <f t="shared" si="28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36"/>
      <c r="M231" s="36" t="str">
        <f t="shared" si="26"/>
        <v/>
      </c>
      <c r="N231" s="37"/>
      <c r="P231" s="32">
        <f t="shared" si="22"/>
        <v>0</v>
      </c>
      <c r="Q231" s="32">
        <f t="shared" si="23"/>
        <v>0</v>
      </c>
      <c r="R231" s="32" t="e">
        <f t="shared" si="24"/>
        <v>#N/A</v>
      </c>
      <c r="S231" s="32">
        <f t="shared" si="25"/>
        <v>0</v>
      </c>
      <c r="T231" s="30" t="e">
        <f ca="1">+VLOOKUP($E231,db!$B$26:$C$30,2,FALSE)</f>
        <v>#N/A</v>
      </c>
      <c r="U231" s="30">
        <f t="shared" si="27"/>
        <v>0</v>
      </c>
    </row>
    <row r="232" spans="2:21" ht="15.75" thickBot="1">
      <c r="B232" s="38">
        <f t="shared" si="28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38"/>
      <c r="M232" s="38" t="str">
        <f t="shared" si="26"/>
        <v/>
      </c>
      <c r="N232" s="39"/>
      <c r="P232" s="32">
        <f t="shared" si="22"/>
        <v>0</v>
      </c>
      <c r="Q232" s="32">
        <f t="shared" si="23"/>
        <v>0</v>
      </c>
      <c r="R232" s="32" t="e">
        <f t="shared" si="24"/>
        <v>#N/A</v>
      </c>
      <c r="S232" s="32">
        <f t="shared" si="25"/>
        <v>0</v>
      </c>
      <c r="T232" s="30" t="e">
        <f ca="1">+VLOOKUP($E232,db!$B$26:$C$30,2,FALSE)</f>
        <v>#N/A</v>
      </c>
      <c r="U232" s="30">
        <f t="shared" si="27"/>
        <v>0</v>
      </c>
    </row>
    <row r="233" spans="2:21" ht="15.75" thickBot="1">
      <c r="B233" s="36">
        <f t="shared" si="28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36"/>
      <c r="M233" s="36" t="str">
        <f t="shared" si="26"/>
        <v/>
      </c>
      <c r="N233" s="37"/>
      <c r="P233" s="32">
        <f t="shared" si="22"/>
        <v>0</v>
      </c>
      <c r="Q233" s="32">
        <f t="shared" si="23"/>
        <v>0</v>
      </c>
      <c r="R233" s="32" t="e">
        <f t="shared" si="24"/>
        <v>#N/A</v>
      </c>
      <c r="S233" s="32">
        <f t="shared" si="25"/>
        <v>0</v>
      </c>
      <c r="T233" s="30" t="e">
        <f ca="1">+VLOOKUP($E233,db!$B$26:$C$30,2,FALSE)</f>
        <v>#N/A</v>
      </c>
      <c r="U233" s="30">
        <f t="shared" si="27"/>
        <v>0</v>
      </c>
    </row>
    <row r="234" spans="2:21" ht="15.75" thickBot="1">
      <c r="B234" s="38">
        <f t="shared" si="28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38"/>
      <c r="M234" s="38" t="str">
        <f t="shared" si="26"/>
        <v/>
      </c>
      <c r="N234" s="39"/>
      <c r="P234" s="32">
        <f t="shared" si="22"/>
        <v>0</v>
      </c>
      <c r="Q234" s="32">
        <f t="shared" si="23"/>
        <v>0</v>
      </c>
      <c r="R234" s="32" t="e">
        <f t="shared" si="24"/>
        <v>#N/A</v>
      </c>
      <c r="S234" s="32">
        <f t="shared" si="25"/>
        <v>0</v>
      </c>
      <c r="T234" s="30" t="e">
        <f ca="1">+VLOOKUP($E234,db!$B$26:$C$30,2,FALSE)</f>
        <v>#N/A</v>
      </c>
      <c r="U234" s="30">
        <f t="shared" si="27"/>
        <v>0</v>
      </c>
    </row>
    <row r="235" spans="2:21" ht="15.75" thickBot="1">
      <c r="B235" s="36">
        <f t="shared" si="28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36"/>
      <c r="M235" s="36" t="str">
        <f t="shared" si="26"/>
        <v/>
      </c>
      <c r="N235" s="37"/>
      <c r="P235" s="32">
        <f t="shared" si="22"/>
        <v>0</v>
      </c>
      <c r="Q235" s="32">
        <f t="shared" si="23"/>
        <v>0</v>
      </c>
      <c r="R235" s="32" t="e">
        <f t="shared" si="24"/>
        <v>#N/A</v>
      </c>
      <c r="S235" s="32">
        <f t="shared" si="25"/>
        <v>0</v>
      </c>
      <c r="T235" s="30" t="e">
        <f ca="1">+VLOOKUP($E235,db!$B$26:$C$30,2,FALSE)</f>
        <v>#N/A</v>
      </c>
      <c r="U235" s="30">
        <f t="shared" si="27"/>
        <v>0</v>
      </c>
    </row>
    <row r="236" spans="2:21" ht="15.75" thickBot="1">
      <c r="B236" s="38">
        <f t="shared" si="28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38"/>
      <c r="M236" s="38" t="str">
        <f t="shared" si="26"/>
        <v/>
      </c>
      <c r="N236" s="39"/>
      <c r="P236" s="32">
        <f t="shared" si="22"/>
        <v>0</v>
      </c>
      <c r="Q236" s="32">
        <f t="shared" si="23"/>
        <v>0</v>
      </c>
      <c r="R236" s="32" t="e">
        <f t="shared" si="24"/>
        <v>#N/A</v>
      </c>
      <c r="S236" s="32">
        <f t="shared" si="25"/>
        <v>0</v>
      </c>
      <c r="T236" s="30" t="e">
        <f ca="1">+VLOOKUP($E236,db!$B$26:$C$30,2,FALSE)</f>
        <v>#N/A</v>
      </c>
      <c r="U236" s="30">
        <f t="shared" si="27"/>
        <v>0</v>
      </c>
    </row>
    <row r="237" spans="2:21" ht="15.75" thickBot="1">
      <c r="B237" s="36">
        <f t="shared" si="28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36"/>
      <c r="M237" s="36" t="str">
        <f t="shared" si="26"/>
        <v/>
      </c>
      <c r="N237" s="37"/>
      <c r="P237" s="32">
        <f t="shared" si="22"/>
        <v>0</v>
      </c>
      <c r="Q237" s="32">
        <f t="shared" si="23"/>
        <v>0</v>
      </c>
      <c r="R237" s="32" t="e">
        <f t="shared" si="24"/>
        <v>#N/A</v>
      </c>
      <c r="S237" s="32">
        <f t="shared" si="25"/>
        <v>0</v>
      </c>
      <c r="T237" s="30" t="e">
        <f ca="1">+VLOOKUP($E237,db!$B$26:$C$30,2,FALSE)</f>
        <v>#N/A</v>
      </c>
      <c r="U237" s="30">
        <f t="shared" si="27"/>
        <v>0</v>
      </c>
    </row>
    <row r="238" spans="2:21" ht="15.75" thickBot="1">
      <c r="B238" s="38">
        <f t="shared" si="28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38"/>
      <c r="M238" s="38" t="str">
        <f t="shared" si="26"/>
        <v/>
      </c>
      <c r="N238" s="39"/>
      <c r="P238" s="32">
        <f t="shared" si="22"/>
        <v>0</v>
      </c>
      <c r="Q238" s="32">
        <f t="shared" si="23"/>
        <v>0</v>
      </c>
      <c r="R238" s="32" t="e">
        <f t="shared" si="24"/>
        <v>#N/A</v>
      </c>
      <c r="S238" s="32">
        <f t="shared" si="25"/>
        <v>0</v>
      </c>
      <c r="T238" s="30" t="e">
        <f ca="1">+VLOOKUP($E238,db!$B$26:$C$30,2,FALSE)</f>
        <v>#N/A</v>
      </c>
      <c r="U238" s="30">
        <f t="shared" si="27"/>
        <v>0</v>
      </c>
    </row>
    <row r="239" spans="2:21" ht="15.75" thickBot="1">
      <c r="B239" s="36">
        <f t="shared" si="28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36"/>
      <c r="M239" s="36" t="str">
        <f t="shared" si="26"/>
        <v/>
      </c>
      <c r="N239" s="37"/>
      <c r="P239" s="32">
        <f t="shared" si="22"/>
        <v>0</v>
      </c>
      <c r="Q239" s="32">
        <f t="shared" si="23"/>
        <v>0</v>
      </c>
      <c r="R239" s="32" t="e">
        <f t="shared" si="24"/>
        <v>#N/A</v>
      </c>
      <c r="S239" s="32">
        <f t="shared" si="25"/>
        <v>0</v>
      </c>
      <c r="T239" s="30" t="e">
        <f ca="1">+VLOOKUP($E239,db!$B$26:$C$30,2,FALSE)</f>
        <v>#N/A</v>
      </c>
      <c r="U239" s="30">
        <f t="shared" si="27"/>
        <v>0</v>
      </c>
    </row>
    <row r="240" spans="2:21" ht="15.75" thickBot="1">
      <c r="B240" s="38">
        <f t="shared" si="28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38"/>
      <c r="M240" s="38" t="str">
        <f t="shared" si="26"/>
        <v/>
      </c>
      <c r="N240" s="39"/>
      <c r="P240" s="32">
        <f t="shared" si="22"/>
        <v>0</v>
      </c>
      <c r="Q240" s="32">
        <f t="shared" si="23"/>
        <v>0</v>
      </c>
      <c r="R240" s="32" t="e">
        <f t="shared" si="24"/>
        <v>#N/A</v>
      </c>
      <c r="S240" s="32">
        <f t="shared" si="25"/>
        <v>0</v>
      </c>
      <c r="T240" s="30" t="e">
        <f ca="1">+VLOOKUP($E240,db!$B$26:$C$30,2,FALSE)</f>
        <v>#N/A</v>
      </c>
      <c r="U240" s="30">
        <f t="shared" si="27"/>
        <v>0</v>
      </c>
    </row>
    <row r="241" spans="2:21" ht="15.75" thickBot="1">
      <c r="B241" s="36">
        <f t="shared" si="28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36"/>
      <c r="M241" s="36" t="str">
        <f t="shared" si="26"/>
        <v/>
      </c>
      <c r="N241" s="37"/>
      <c r="P241" s="32">
        <f t="shared" si="22"/>
        <v>0</v>
      </c>
      <c r="Q241" s="32">
        <f t="shared" si="23"/>
        <v>0</v>
      </c>
      <c r="R241" s="32" t="e">
        <f t="shared" si="24"/>
        <v>#N/A</v>
      </c>
      <c r="S241" s="32">
        <f t="shared" si="25"/>
        <v>0</v>
      </c>
      <c r="T241" s="30" t="e">
        <f ca="1">+VLOOKUP($E241,db!$B$26:$C$30,2,FALSE)</f>
        <v>#N/A</v>
      </c>
      <c r="U241" s="30">
        <f t="shared" si="27"/>
        <v>0</v>
      </c>
    </row>
    <row r="242" spans="2:21" ht="15.75" thickBot="1">
      <c r="B242" s="38">
        <f t="shared" si="28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38"/>
      <c r="M242" s="38" t="str">
        <f t="shared" si="26"/>
        <v/>
      </c>
      <c r="N242" s="39"/>
      <c r="P242" s="32">
        <f t="shared" si="22"/>
        <v>0</v>
      </c>
      <c r="Q242" s="32">
        <f t="shared" si="23"/>
        <v>0</v>
      </c>
      <c r="R242" s="32" t="e">
        <f t="shared" si="24"/>
        <v>#N/A</v>
      </c>
      <c r="S242" s="32">
        <f t="shared" si="25"/>
        <v>0</v>
      </c>
      <c r="T242" s="30" t="e">
        <f ca="1">+VLOOKUP($E242,db!$B$26:$C$30,2,FALSE)</f>
        <v>#N/A</v>
      </c>
      <c r="U242" s="30">
        <f t="shared" si="27"/>
        <v>0</v>
      </c>
    </row>
    <row r="243" spans="2:21" ht="15.75" thickBot="1">
      <c r="B243" s="36">
        <f t="shared" si="28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36"/>
      <c r="M243" s="36" t="str">
        <f t="shared" si="26"/>
        <v/>
      </c>
      <c r="N243" s="37"/>
      <c r="P243" s="32">
        <f t="shared" si="22"/>
        <v>0</v>
      </c>
      <c r="Q243" s="32">
        <f t="shared" si="23"/>
        <v>0</v>
      </c>
      <c r="R243" s="32" t="e">
        <f t="shared" si="24"/>
        <v>#N/A</v>
      </c>
      <c r="S243" s="32">
        <f t="shared" si="25"/>
        <v>0</v>
      </c>
      <c r="T243" s="30" t="e">
        <f ca="1">+VLOOKUP($E243,db!$B$26:$C$30,2,FALSE)</f>
        <v>#N/A</v>
      </c>
      <c r="U243" s="30">
        <f t="shared" si="27"/>
        <v>0</v>
      </c>
    </row>
    <row r="244" spans="2:21" ht="15.75" thickBot="1">
      <c r="B244" s="38">
        <f t="shared" si="28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38"/>
      <c r="M244" s="38" t="str">
        <f t="shared" si="26"/>
        <v/>
      </c>
      <c r="N244" s="39"/>
      <c r="P244" s="32">
        <f t="shared" si="22"/>
        <v>0</v>
      </c>
      <c r="Q244" s="32">
        <f t="shared" si="23"/>
        <v>0</v>
      </c>
      <c r="R244" s="32" t="e">
        <f t="shared" si="24"/>
        <v>#N/A</v>
      </c>
      <c r="S244" s="32">
        <f t="shared" si="25"/>
        <v>0</v>
      </c>
      <c r="T244" s="30" t="e">
        <f ca="1">+VLOOKUP($E244,db!$B$26:$C$30,2,FALSE)</f>
        <v>#N/A</v>
      </c>
      <c r="U244" s="30">
        <f t="shared" si="27"/>
        <v>0</v>
      </c>
    </row>
    <row r="245" spans="2:21" ht="15.75" thickBot="1">
      <c r="B245" s="36">
        <f t="shared" si="28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36"/>
      <c r="M245" s="36" t="str">
        <f t="shared" si="26"/>
        <v/>
      </c>
      <c r="N245" s="37"/>
      <c r="P245" s="32">
        <f t="shared" si="22"/>
        <v>0</v>
      </c>
      <c r="Q245" s="32">
        <f t="shared" si="23"/>
        <v>0</v>
      </c>
      <c r="R245" s="32" t="e">
        <f t="shared" si="24"/>
        <v>#N/A</v>
      </c>
      <c r="S245" s="32">
        <f t="shared" si="25"/>
        <v>0</v>
      </c>
      <c r="T245" s="30" t="e">
        <f ca="1">+VLOOKUP($E245,db!$B$26:$C$30,2,FALSE)</f>
        <v>#N/A</v>
      </c>
      <c r="U245" s="30">
        <f t="shared" si="27"/>
        <v>0</v>
      </c>
    </row>
    <row r="246" spans="2:21" ht="15.75" thickBot="1">
      <c r="B246" s="38">
        <f t="shared" si="28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38"/>
      <c r="M246" s="38" t="str">
        <f t="shared" si="26"/>
        <v/>
      </c>
      <c r="N246" s="39"/>
      <c r="P246" s="32">
        <f t="shared" si="22"/>
        <v>0</v>
      </c>
      <c r="Q246" s="32">
        <f t="shared" si="23"/>
        <v>0</v>
      </c>
      <c r="R246" s="32" t="e">
        <f t="shared" si="24"/>
        <v>#N/A</v>
      </c>
      <c r="S246" s="32">
        <f t="shared" si="25"/>
        <v>0</v>
      </c>
      <c r="T246" s="30" t="e">
        <f ca="1">+VLOOKUP($E246,db!$B$26:$C$30,2,FALSE)</f>
        <v>#N/A</v>
      </c>
      <c r="U246" s="30">
        <f t="shared" si="27"/>
        <v>0</v>
      </c>
    </row>
    <row r="247" spans="2:21" ht="15.75" thickBot="1">
      <c r="B247" s="36">
        <f t="shared" si="28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36"/>
      <c r="M247" s="36" t="str">
        <f t="shared" si="26"/>
        <v/>
      </c>
      <c r="N247" s="37"/>
      <c r="P247" s="32">
        <f t="shared" si="22"/>
        <v>0</v>
      </c>
      <c r="Q247" s="32">
        <f t="shared" si="23"/>
        <v>0</v>
      </c>
      <c r="R247" s="32" t="e">
        <f t="shared" si="24"/>
        <v>#N/A</v>
      </c>
      <c r="S247" s="32">
        <f t="shared" si="25"/>
        <v>0</v>
      </c>
      <c r="T247" s="30" t="e">
        <f ca="1">+VLOOKUP($E247,db!$B$26:$C$30,2,FALSE)</f>
        <v>#N/A</v>
      </c>
      <c r="U247" s="30">
        <f t="shared" si="27"/>
        <v>0</v>
      </c>
    </row>
    <row r="248" spans="2:21" ht="15.75" thickBot="1">
      <c r="B248" s="38">
        <f t="shared" si="28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38"/>
      <c r="M248" s="38" t="str">
        <f t="shared" si="26"/>
        <v/>
      </c>
      <c r="N248" s="39"/>
      <c r="P248" s="32">
        <f t="shared" si="22"/>
        <v>0</v>
      </c>
      <c r="Q248" s="32">
        <f t="shared" si="23"/>
        <v>0</v>
      </c>
      <c r="R248" s="32" t="e">
        <f t="shared" si="24"/>
        <v>#N/A</v>
      </c>
      <c r="S248" s="32">
        <f t="shared" si="25"/>
        <v>0</v>
      </c>
      <c r="T248" s="30" t="e">
        <f ca="1">+VLOOKUP($E248,db!$B$26:$C$30,2,FALSE)</f>
        <v>#N/A</v>
      </c>
      <c r="U248" s="30">
        <f t="shared" si="27"/>
        <v>0</v>
      </c>
    </row>
    <row r="249" spans="2:21" ht="15.75" thickBot="1">
      <c r="B249" s="36">
        <f t="shared" si="28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36"/>
      <c r="M249" s="36" t="str">
        <f t="shared" si="26"/>
        <v/>
      </c>
      <c r="N249" s="37"/>
      <c r="P249" s="32">
        <f t="shared" si="22"/>
        <v>0</v>
      </c>
      <c r="Q249" s="32">
        <f t="shared" si="23"/>
        <v>0</v>
      </c>
      <c r="R249" s="32" t="e">
        <f t="shared" si="24"/>
        <v>#N/A</v>
      </c>
      <c r="S249" s="32">
        <f t="shared" si="25"/>
        <v>0</v>
      </c>
      <c r="T249" s="30" t="e">
        <f ca="1">+VLOOKUP($E249,db!$B$26:$C$30,2,FALSE)</f>
        <v>#N/A</v>
      </c>
      <c r="U249" s="30">
        <f t="shared" si="27"/>
        <v>0</v>
      </c>
    </row>
    <row r="250" spans="2:21" ht="15.75" thickBot="1">
      <c r="B250" s="38">
        <f t="shared" si="28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38"/>
      <c r="M250" s="38" t="str">
        <f t="shared" si="26"/>
        <v/>
      </c>
      <c r="N250" s="39"/>
      <c r="P250" s="32">
        <f t="shared" si="22"/>
        <v>0</v>
      </c>
      <c r="Q250" s="32">
        <f t="shared" si="23"/>
        <v>0</v>
      </c>
      <c r="R250" s="32" t="e">
        <f t="shared" si="24"/>
        <v>#N/A</v>
      </c>
      <c r="S250" s="32">
        <f t="shared" si="25"/>
        <v>0</v>
      </c>
      <c r="T250" s="30" t="e">
        <f ca="1">+VLOOKUP($E250,db!$B$26:$C$30,2,FALSE)</f>
        <v>#N/A</v>
      </c>
      <c r="U250" s="30">
        <f t="shared" si="27"/>
        <v>0</v>
      </c>
    </row>
    <row r="251" spans="2:21" ht="15.75" thickBot="1">
      <c r="B251" s="36">
        <f t="shared" si="28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36"/>
      <c r="M251" s="36" t="str">
        <f t="shared" si="26"/>
        <v/>
      </c>
      <c r="N251" s="37"/>
      <c r="P251" s="32">
        <f t="shared" si="22"/>
        <v>0</v>
      </c>
      <c r="Q251" s="32">
        <f t="shared" si="23"/>
        <v>0</v>
      </c>
      <c r="R251" s="32" t="e">
        <f t="shared" si="24"/>
        <v>#N/A</v>
      </c>
      <c r="S251" s="32">
        <f t="shared" si="25"/>
        <v>0</v>
      </c>
      <c r="T251" s="30" t="e">
        <f ca="1">+VLOOKUP($E251,db!$B$26:$C$30,2,FALSE)</f>
        <v>#N/A</v>
      </c>
      <c r="U251" s="30">
        <f t="shared" si="27"/>
        <v>0</v>
      </c>
    </row>
    <row r="252" spans="2:21" ht="15.75" thickBot="1">
      <c r="B252" s="38">
        <f t="shared" si="28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38"/>
      <c r="M252" s="38" t="str">
        <f t="shared" si="26"/>
        <v/>
      </c>
      <c r="N252" s="39"/>
      <c r="P252" s="32">
        <f t="shared" si="22"/>
        <v>0</v>
      </c>
      <c r="Q252" s="32">
        <f t="shared" si="23"/>
        <v>0</v>
      </c>
      <c r="R252" s="32" t="e">
        <f t="shared" si="24"/>
        <v>#N/A</v>
      </c>
      <c r="S252" s="32">
        <f t="shared" si="25"/>
        <v>0</v>
      </c>
      <c r="T252" s="30" t="e">
        <f ca="1">+VLOOKUP($E252,db!$B$26:$C$30,2,FALSE)</f>
        <v>#N/A</v>
      </c>
      <c r="U252" s="30">
        <f t="shared" si="27"/>
        <v>0</v>
      </c>
    </row>
    <row r="253" spans="2:21" ht="15.75" thickBot="1">
      <c r="B253" s="36">
        <f t="shared" si="28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36"/>
      <c r="M253" s="36" t="str">
        <f t="shared" si="26"/>
        <v/>
      </c>
      <c r="N253" s="37"/>
      <c r="P253" s="32">
        <f t="shared" si="22"/>
        <v>0</v>
      </c>
      <c r="Q253" s="32">
        <f t="shared" si="23"/>
        <v>0</v>
      </c>
      <c r="R253" s="32" t="e">
        <f t="shared" si="24"/>
        <v>#N/A</v>
      </c>
      <c r="S253" s="32">
        <f t="shared" si="25"/>
        <v>0</v>
      </c>
      <c r="T253" s="30" t="e">
        <f ca="1">+VLOOKUP($E253,db!$B$26:$C$30,2,FALSE)</f>
        <v>#N/A</v>
      </c>
      <c r="U253" s="30">
        <f t="shared" si="27"/>
        <v>0</v>
      </c>
    </row>
    <row r="254" spans="2:21" ht="15.75" thickBot="1">
      <c r="B254" s="38">
        <f t="shared" si="28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38"/>
      <c r="M254" s="38" t="str">
        <f t="shared" si="26"/>
        <v/>
      </c>
      <c r="N254" s="39"/>
      <c r="P254" s="32">
        <f t="shared" si="22"/>
        <v>0</v>
      </c>
      <c r="Q254" s="32">
        <f t="shared" si="23"/>
        <v>0</v>
      </c>
      <c r="R254" s="32" t="e">
        <f t="shared" si="24"/>
        <v>#N/A</v>
      </c>
      <c r="S254" s="32">
        <f t="shared" si="25"/>
        <v>0</v>
      </c>
      <c r="T254" s="30" t="e">
        <f ca="1">+VLOOKUP($E254,db!$B$26:$C$30,2,FALSE)</f>
        <v>#N/A</v>
      </c>
      <c r="U254" s="30">
        <f t="shared" si="27"/>
        <v>0</v>
      </c>
    </row>
    <row r="255" spans="2:21" ht="15.75" thickBot="1">
      <c r="B255" s="36">
        <f t="shared" si="28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36"/>
      <c r="M255" s="36" t="str">
        <f t="shared" si="26"/>
        <v/>
      </c>
      <c r="N255" s="37"/>
      <c r="P255" s="32">
        <f t="shared" si="22"/>
        <v>0</v>
      </c>
      <c r="Q255" s="32">
        <f t="shared" si="23"/>
        <v>0</v>
      </c>
      <c r="R255" s="32" t="e">
        <f t="shared" si="24"/>
        <v>#N/A</v>
      </c>
      <c r="S255" s="32">
        <f t="shared" si="25"/>
        <v>0</v>
      </c>
      <c r="T255" s="30" t="e">
        <f ca="1">+VLOOKUP($E255,db!$B$26:$C$30,2,FALSE)</f>
        <v>#N/A</v>
      </c>
      <c r="U255" s="30">
        <f t="shared" si="27"/>
        <v>0</v>
      </c>
    </row>
    <row r="256" spans="2:21" ht="15.75" thickBot="1">
      <c r="B256" s="38">
        <f t="shared" si="28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38"/>
      <c r="M256" s="38" t="str">
        <f t="shared" si="26"/>
        <v/>
      </c>
      <c r="N256" s="39"/>
      <c r="P256" s="32">
        <f t="shared" si="22"/>
        <v>0</v>
      </c>
      <c r="Q256" s="32">
        <f t="shared" si="23"/>
        <v>0</v>
      </c>
      <c r="R256" s="32" t="e">
        <f t="shared" si="24"/>
        <v>#N/A</v>
      </c>
      <c r="S256" s="32">
        <f t="shared" si="25"/>
        <v>0</v>
      </c>
      <c r="T256" s="30" t="e">
        <f ca="1">+VLOOKUP($E256,db!$B$26:$C$30,2,FALSE)</f>
        <v>#N/A</v>
      </c>
      <c r="U256" s="30">
        <f t="shared" si="27"/>
        <v>0</v>
      </c>
    </row>
    <row r="257" spans="2:21" ht="15.75" thickBot="1">
      <c r="B257" s="36">
        <f t="shared" si="28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36"/>
      <c r="M257" s="36" t="str">
        <f t="shared" si="26"/>
        <v/>
      </c>
      <c r="N257" s="37"/>
      <c r="P257" s="32">
        <f t="shared" si="22"/>
        <v>0</v>
      </c>
      <c r="Q257" s="32">
        <f t="shared" si="23"/>
        <v>0</v>
      </c>
      <c r="R257" s="32" t="e">
        <f t="shared" si="24"/>
        <v>#N/A</v>
      </c>
      <c r="S257" s="32">
        <f t="shared" si="25"/>
        <v>0</v>
      </c>
      <c r="T257" s="30" t="e">
        <f ca="1">+VLOOKUP($E257,db!$B$26:$C$30,2,FALSE)</f>
        <v>#N/A</v>
      </c>
      <c r="U257" s="30">
        <f t="shared" si="27"/>
        <v>0</v>
      </c>
    </row>
    <row r="258" spans="2:21" ht="15.75" thickBot="1">
      <c r="B258" s="38">
        <f t="shared" si="28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38"/>
      <c r="M258" s="38" t="str">
        <f t="shared" si="26"/>
        <v/>
      </c>
      <c r="N258" s="39"/>
      <c r="P258" s="32">
        <f t="shared" si="22"/>
        <v>0</v>
      </c>
      <c r="Q258" s="32">
        <f t="shared" si="23"/>
        <v>0</v>
      </c>
      <c r="R258" s="32" t="e">
        <f t="shared" si="24"/>
        <v>#N/A</v>
      </c>
      <c r="S258" s="32">
        <f t="shared" si="25"/>
        <v>0</v>
      </c>
      <c r="T258" s="30" t="e">
        <f ca="1">+VLOOKUP($E258,db!$B$26:$C$30,2,FALSE)</f>
        <v>#N/A</v>
      </c>
      <c r="U258" s="30">
        <f t="shared" si="27"/>
        <v>0</v>
      </c>
    </row>
    <row r="259" spans="2:21" ht="15.75" thickBot="1">
      <c r="B259" s="36">
        <f t="shared" si="28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36"/>
      <c r="M259" s="36" t="str">
        <f t="shared" si="26"/>
        <v/>
      </c>
      <c r="N259" s="37"/>
      <c r="P259" s="32">
        <f t="shared" si="22"/>
        <v>0</v>
      </c>
      <c r="Q259" s="32">
        <f t="shared" si="23"/>
        <v>0</v>
      </c>
      <c r="R259" s="32" t="e">
        <f t="shared" si="24"/>
        <v>#N/A</v>
      </c>
      <c r="S259" s="32">
        <f t="shared" si="25"/>
        <v>0</v>
      </c>
      <c r="T259" s="30" t="e">
        <f ca="1">+VLOOKUP($E259,db!$B$26:$C$30,2,FALSE)</f>
        <v>#N/A</v>
      </c>
      <c r="U259" s="30">
        <f t="shared" si="27"/>
        <v>0</v>
      </c>
    </row>
    <row r="260" spans="2:21" ht="15.75" thickBot="1">
      <c r="B260" s="38">
        <f t="shared" si="28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38"/>
      <c r="M260" s="38" t="str">
        <f t="shared" si="26"/>
        <v/>
      </c>
      <c r="N260" s="39"/>
      <c r="P260" s="32">
        <f t="shared" si="22"/>
        <v>0</v>
      </c>
      <c r="Q260" s="32">
        <f t="shared" si="23"/>
        <v>0</v>
      </c>
      <c r="R260" s="32" t="e">
        <f t="shared" si="24"/>
        <v>#N/A</v>
      </c>
      <c r="S260" s="32">
        <f t="shared" si="25"/>
        <v>0</v>
      </c>
      <c r="T260" s="30" t="e">
        <f ca="1">+VLOOKUP($E260,db!$B$26:$C$30,2,FALSE)</f>
        <v>#N/A</v>
      </c>
      <c r="U260" s="30">
        <f t="shared" si="27"/>
        <v>0</v>
      </c>
    </row>
    <row r="261" spans="2:21" ht="15.75" thickBot="1">
      <c r="B261" s="36">
        <f t="shared" si="28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36"/>
      <c r="M261" s="36" t="str">
        <f t="shared" si="26"/>
        <v/>
      </c>
      <c r="N261" s="37"/>
      <c r="P261" s="32">
        <f t="shared" ref="P261:P324" si="29">IF(M261=1,1,0)</f>
        <v>0</v>
      </c>
      <c r="Q261" s="32">
        <f t="shared" ref="Q261:Q324" si="30">IF(ISBLANK(E261),0,IF(P261=0,1,0))</f>
        <v>0</v>
      </c>
      <c r="R261" s="32" t="e">
        <f t="shared" ref="R261:R324" si="31">IF(H261&gt;T261,1,0)</f>
        <v>#N/A</v>
      </c>
      <c r="S261" s="32">
        <f t="shared" ref="S261:S324" si="32">IF(OR(G261="Process of Elim. (50 /50)",G261="Guess (No Confidence)"),1,0)</f>
        <v>0</v>
      </c>
      <c r="T261" s="30" t="e">
        <f ca="1">+VLOOKUP($E261,db!$B$26:$C$30,2,FALSE)</f>
        <v>#N/A</v>
      </c>
      <c r="U261" s="30">
        <f t="shared" si="27"/>
        <v>0</v>
      </c>
    </row>
    <row r="262" spans="2:21" ht="15.75" thickBot="1">
      <c r="B262" s="38">
        <f t="shared" si="28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38"/>
      <c r="M262" s="38" t="str">
        <f t="shared" ref="M262:M325" si="33">IF(ISBLANK(F262),"",IF(F262=L262,1,0))</f>
        <v/>
      </c>
      <c r="N262" s="39"/>
      <c r="P262" s="32">
        <f t="shared" si="29"/>
        <v>0</v>
      </c>
      <c r="Q262" s="32">
        <f t="shared" si="30"/>
        <v>0</v>
      </c>
      <c r="R262" s="32" t="e">
        <f t="shared" si="31"/>
        <v>#N/A</v>
      </c>
      <c r="S262" s="32">
        <f t="shared" si="32"/>
        <v>0</v>
      </c>
      <c r="T262" s="30" t="e">
        <f ca="1">+VLOOKUP($E262,db!$B$26:$C$30,2,FALSE)</f>
        <v>#N/A</v>
      </c>
      <c r="U262" s="30">
        <f t="shared" ref="U262:U325" si="34">IF($A$3=0,0,IF(Q262=1,1,IF(R262=1,2,IF(S262=1,3,0))))</f>
        <v>0</v>
      </c>
    </row>
    <row r="263" spans="2:21" ht="15.75" thickBot="1">
      <c r="B263" s="36">
        <f t="shared" si="28"/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36"/>
      <c r="M263" s="36" t="str">
        <f t="shared" si="33"/>
        <v/>
      </c>
      <c r="N263" s="37"/>
      <c r="P263" s="32">
        <f t="shared" si="29"/>
        <v>0</v>
      </c>
      <c r="Q263" s="32">
        <f t="shared" si="30"/>
        <v>0</v>
      </c>
      <c r="R263" s="32" t="e">
        <f t="shared" si="31"/>
        <v>#N/A</v>
      </c>
      <c r="S263" s="32">
        <f t="shared" si="32"/>
        <v>0</v>
      </c>
      <c r="T263" s="30" t="e">
        <f ca="1">+VLOOKUP($E263,db!$B$26:$C$30,2,FALSE)</f>
        <v>#N/A</v>
      </c>
      <c r="U263" s="30">
        <f t="shared" si="34"/>
        <v>0</v>
      </c>
    </row>
    <row r="264" spans="2:21" ht="15.75" thickBot="1">
      <c r="B264" s="38">
        <f t="shared" si="28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38"/>
      <c r="M264" s="38" t="str">
        <f t="shared" si="33"/>
        <v/>
      </c>
      <c r="N264" s="39"/>
      <c r="P264" s="32">
        <f t="shared" si="29"/>
        <v>0</v>
      </c>
      <c r="Q264" s="32">
        <f t="shared" si="30"/>
        <v>0</v>
      </c>
      <c r="R264" s="32" t="e">
        <f t="shared" si="31"/>
        <v>#N/A</v>
      </c>
      <c r="S264" s="32">
        <f t="shared" si="32"/>
        <v>0</v>
      </c>
      <c r="T264" s="30" t="e">
        <f ca="1">+VLOOKUP($E264,db!$B$26:$C$30,2,FALSE)</f>
        <v>#N/A</v>
      </c>
      <c r="U264" s="30">
        <f t="shared" si="34"/>
        <v>0</v>
      </c>
    </row>
    <row r="265" spans="2:21" ht="15.75" thickBot="1">
      <c r="B265" s="36">
        <f t="shared" si="28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36"/>
      <c r="M265" s="36" t="str">
        <f t="shared" si="33"/>
        <v/>
      </c>
      <c r="N265" s="37"/>
      <c r="P265" s="32">
        <f t="shared" si="29"/>
        <v>0</v>
      </c>
      <c r="Q265" s="32">
        <f t="shared" si="30"/>
        <v>0</v>
      </c>
      <c r="R265" s="32" t="e">
        <f t="shared" si="31"/>
        <v>#N/A</v>
      </c>
      <c r="S265" s="32">
        <f t="shared" si="32"/>
        <v>0</v>
      </c>
      <c r="T265" s="30" t="e">
        <f ca="1">+VLOOKUP($E265,db!$B$26:$C$30,2,FALSE)</f>
        <v>#N/A</v>
      </c>
      <c r="U265" s="30">
        <f t="shared" si="34"/>
        <v>0</v>
      </c>
    </row>
    <row r="266" spans="2:21" ht="15.75" thickBot="1">
      <c r="B266" s="38">
        <f t="shared" si="28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38"/>
      <c r="M266" s="38" t="str">
        <f t="shared" si="33"/>
        <v/>
      </c>
      <c r="N266" s="39"/>
      <c r="P266" s="32">
        <f t="shared" si="29"/>
        <v>0</v>
      </c>
      <c r="Q266" s="32">
        <f t="shared" si="30"/>
        <v>0</v>
      </c>
      <c r="R266" s="32" t="e">
        <f t="shared" si="31"/>
        <v>#N/A</v>
      </c>
      <c r="S266" s="32">
        <f t="shared" si="32"/>
        <v>0</v>
      </c>
      <c r="T266" s="30" t="e">
        <f ca="1">+VLOOKUP($E266,db!$B$26:$C$30,2,FALSE)</f>
        <v>#N/A</v>
      </c>
      <c r="U266" s="30">
        <f t="shared" si="34"/>
        <v>0</v>
      </c>
    </row>
    <row r="267" spans="2:21" ht="15.75" thickBot="1">
      <c r="B267" s="36">
        <f t="shared" si="28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36"/>
      <c r="M267" s="36" t="str">
        <f t="shared" si="33"/>
        <v/>
      </c>
      <c r="N267" s="37"/>
      <c r="P267" s="32">
        <f t="shared" si="29"/>
        <v>0</v>
      </c>
      <c r="Q267" s="32">
        <f t="shared" si="30"/>
        <v>0</v>
      </c>
      <c r="R267" s="32" t="e">
        <f t="shared" si="31"/>
        <v>#N/A</v>
      </c>
      <c r="S267" s="32">
        <f t="shared" si="32"/>
        <v>0</v>
      </c>
      <c r="T267" s="30" t="e">
        <f ca="1">+VLOOKUP($E267,db!$B$26:$C$30,2,FALSE)</f>
        <v>#N/A</v>
      </c>
      <c r="U267" s="30">
        <f t="shared" si="34"/>
        <v>0</v>
      </c>
    </row>
    <row r="268" spans="2:21" ht="15.75" thickBot="1">
      <c r="B268" s="38">
        <f t="shared" ref="B268:B331" si="35">+B267+1</f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38"/>
      <c r="M268" s="38" t="str">
        <f t="shared" si="33"/>
        <v/>
      </c>
      <c r="N268" s="39"/>
      <c r="P268" s="32">
        <f t="shared" si="29"/>
        <v>0</v>
      </c>
      <c r="Q268" s="32">
        <f t="shared" si="30"/>
        <v>0</v>
      </c>
      <c r="R268" s="32" t="e">
        <f t="shared" si="31"/>
        <v>#N/A</v>
      </c>
      <c r="S268" s="32">
        <f t="shared" si="32"/>
        <v>0</v>
      </c>
      <c r="T268" s="30" t="e">
        <f ca="1">+VLOOKUP($E268,db!$B$26:$C$30,2,FALSE)</f>
        <v>#N/A</v>
      </c>
      <c r="U268" s="30">
        <f t="shared" si="34"/>
        <v>0</v>
      </c>
    </row>
    <row r="269" spans="2:21" ht="15.75" thickBot="1">
      <c r="B269" s="36">
        <f t="shared" si="35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36"/>
      <c r="M269" s="36" t="str">
        <f t="shared" si="33"/>
        <v/>
      </c>
      <c r="N269" s="37"/>
      <c r="P269" s="32">
        <f t="shared" si="29"/>
        <v>0</v>
      </c>
      <c r="Q269" s="32">
        <f t="shared" si="30"/>
        <v>0</v>
      </c>
      <c r="R269" s="32" t="e">
        <f t="shared" si="31"/>
        <v>#N/A</v>
      </c>
      <c r="S269" s="32">
        <f t="shared" si="32"/>
        <v>0</v>
      </c>
      <c r="T269" s="30" t="e">
        <f ca="1">+VLOOKUP($E269,db!$B$26:$C$30,2,FALSE)</f>
        <v>#N/A</v>
      </c>
      <c r="U269" s="30">
        <f t="shared" si="34"/>
        <v>0</v>
      </c>
    </row>
    <row r="270" spans="2:21" ht="15.75" thickBot="1">
      <c r="B270" s="38">
        <f t="shared" si="35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38"/>
      <c r="M270" s="38" t="str">
        <f t="shared" si="33"/>
        <v/>
      </c>
      <c r="N270" s="39"/>
      <c r="P270" s="32">
        <f t="shared" si="29"/>
        <v>0</v>
      </c>
      <c r="Q270" s="32">
        <f t="shared" si="30"/>
        <v>0</v>
      </c>
      <c r="R270" s="32" t="e">
        <f t="shared" si="31"/>
        <v>#N/A</v>
      </c>
      <c r="S270" s="32">
        <f t="shared" si="32"/>
        <v>0</v>
      </c>
      <c r="T270" s="30" t="e">
        <f ca="1">+VLOOKUP($E270,db!$B$26:$C$30,2,FALSE)</f>
        <v>#N/A</v>
      </c>
      <c r="U270" s="30">
        <f t="shared" si="34"/>
        <v>0</v>
      </c>
    </row>
    <row r="271" spans="2:21" ht="15.75" thickBot="1">
      <c r="B271" s="36">
        <f t="shared" si="35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36"/>
      <c r="M271" s="36" t="str">
        <f t="shared" si="33"/>
        <v/>
      </c>
      <c r="N271" s="37"/>
      <c r="P271" s="32">
        <f t="shared" si="29"/>
        <v>0</v>
      </c>
      <c r="Q271" s="32">
        <f t="shared" si="30"/>
        <v>0</v>
      </c>
      <c r="R271" s="32" t="e">
        <f t="shared" si="31"/>
        <v>#N/A</v>
      </c>
      <c r="S271" s="32">
        <f t="shared" si="32"/>
        <v>0</v>
      </c>
      <c r="T271" s="30" t="e">
        <f ca="1">+VLOOKUP($E271,db!$B$26:$C$30,2,FALSE)</f>
        <v>#N/A</v>
      </c>
      <c r="U271" s="30">
        <f t="shared" si="34"/>
        <v>0</v>
      </c>
    </row>
    <row r="272" spans="2:21" ht="15.75" thickBot="1">
      <c r="B272" s="38">
        <f t="shared" si="35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38"/>
      <c r="M272" s="38" t="str">
        <f t="shared" si="33"/>
        <v/>
      </c>
      <c r="N272" s="39"/>
      <c r="P272" s="32">
        <f t="shared" si="29"/>
        <v>0</v>
      </c>
      <c r="Q272" s="32">
        <f t="shared" si="30"/>
        <v>0</v>
      </c>
      <c r="R272" s="32" t="e">
        <f t="shared" si="31"/>
        <v>#N/A</v>
      </c>
      <c r="S272" s="32">
        <f t="shared" si="32"/>
        <v>0</v>
      </c>
      <c r="T272" s="30" t="e">
        <f ca="1">+VLOOKUP($E272,db!$B$26:$C$30,2,FALSE)</f>
        <v>#N/A</v>
      </c>
      <c r="U272" s="30">
        <f t="shared" si="34"/>
        <v>0</v>
      </c>
    </row>
    <row r="273" spans="2:21" ht="15.75" thickBot="1">
      <c r="B273" s="36">
        <f t="shared" si="35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36"/>
      <c r="M273" s="36" t="str">
        <f t="shared" si="33"/>
        <v/>
      </c>
      <c r="N273" s="37"/>
      <c r="P273" s="32">
        <f t="shared" si="29"/>
        <v>0</v>
      </c>
      <c r="Q273" s="32">
        <f t="shared" si="30"/>
        <v>0</v>
      </c>
      <c r="R273" s="32" t="e">
        <f t="shared" si="31"/>
        <v>#N/A</v>
      </c>
      <c r="S273" s="32">
        <f t="shared" si="32"/>
        <v>0</v>
      </c>
      <c r="T273" s="30" t="e">
        <f ca="1">+VLOOKUP($E273,db!$B$26:$C$30,2,FALSE)</f>
        <v>#N/A</v>
      </c>
      <c r="U273" s="30">
        <f t="shared" si="34"/>
        <v>0</v>
      </c>
    </row>
    <row r="274" spans="2:21" ht="15.75" thickBot="1">
      <c r="B274" s="38">
        <f t="shared" si="35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38"/>
      <c r="M274" s="38" t="str">
        <f t="shared" si="33"/>
        <v/>
      </c>
      <c r="N274" s="39"/>
      <c r="P274" s="32">
        <f t="shared" si="29"/>
        <v>0</v>
      </c>
      <c r="Q274" s="32">
        <f t="shared" si="30"/>
        <v>0</v>
      </c>
      <c r="R274" s="32" t="e">
        <f t="shared" si="31"/>
        <v>#N/A</v>
      </c>
      <c r="S274" s="32">
        <f t="shared" si="32"/>
        <v>0</v>
      </c>
      <c r="T274" s="30" t="e">
        <f ca="1">+VLOOKUP($E274,db!$B$26:$C$30,2,FALSE)</f>
        <v>#N/A</v>
      </c>
      <c r="U274" s="30">
        <f t="shared" si="34"/>
        <v>0</v>
      </c>
    </row>
    <row r="275" spans="2:21" ht="15.75" thickBot="1">
      <c r="B275" s="36">
        <f t="shared" si="35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36"/>
      <c r="M275" s="36" t="str">
        <f t="shared" si="33"/>
        <v/>
      </c>
      <c r="N275" s="37"/>
      <c r="P275" s="32">
        <f t="shared" si="29"/>
        <v>0</v>
      </c>
      <c r="Q275" s="32">
        <f t="shared" si="30"/>
        <v>0</v>
      </c>
      <c r="R275" s="32" t="e">
        <f t="shared" si="31"/>
        <v>#N/A</v>
      </c>
      <c r="S275" s="32">
        <f t="shared" si="32"/>
        <v>0</v>
      </c>
      <c r="T275" s="30" t="e">
        <f ca="1">+VLOOKUP($E275,db!$B$26:$C$30,2,FALSE)</f>
        <v>#N/A</v>
      </c>
      <c r="U275" s="30">
        <f t="shared" si="34"/>
        <v>0</v>
      </c>
    </row>
    <row r="276" spans="2:21" ht="15.75" thickBot="1">
      <c r="B276" s="38">
        <f t="shared" si="35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38"/>
      <c r="M276" s="38" t="str">
        <f t="shared" si="33"/>
        <v/>
      </c>
      <c r="N276" s="39"/>
      <c r="P276" s="32">
        <f t="shared" si="29"/>
        <v>0</v>
      </c>
      <c r="Q276" s="32">
        <f t="shared" si="30"/>
        <v>0</v>
      </c>
      <c r="R276" s="32" t="e">
        <f t="shared" si="31"/>
        <v>#N/A</v>
      </c>
      <c r="S276" s="32">
        <f t="shared" si="32"/>
        <v>0</v>
      </c>
      <c r="T276" s="30" t="e">
        <f ca="1">+VLOOKUP($E276,db!$B$26:$C$30,2,FALSE)</f>
        <v>#N/A</v>
      </c>
      <c r="U276" s="30">
        <f t="shared" si="34"/>
        <v>0</v>
      </c>
    </row>
    <row r="277" spans="2:21" ht="15.75" thickBot="1">
      <c r="B277" s="36">
        <f t="shared" si="35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36"/>
      <c r="M277" s="36" t="str">
        <f t="shared" si="33"/>
        <v/>
      </c>
      <c r="N277" s="37"/>
      <c r="P277" s="32">
        <f t="shared" si="29"/>
        <v>0</v>
      </c>
      <c r="Q277" s="32">
        <f t="shared" si="30"/>
        <v>0</v>
      </c>
      <c r="R277" s="32" t="e">
        <f t="shared" si="31"/>
        <v>#N/A</v>
      </c>
      <c r="S277" s="32">
        <f t="shared" si="32"/>
        <v>0</v>
      </c>
      <c r="T277" s="30" t="e">
        <f ca="1">+VLOOKUP($E277,db!$B$26:$C$30,2,FALSE)</f>
        <v>#N/A</v>
      </c>
      <c r="U277" s="30">
        <f t="shared" si="34"/>
        <v>0</v>
      </c>
    </row>
    <row r="278" spans="2:21" ht="15.75" thickBot="1">
      <c r="B278" s="38">
        <f t="shared" si="35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38"/>
      <c r="M278" s="38" t="str">
        <f t="shared" si="33"/>
        <v/>
      </c>
      <c r="N278" s="39"/>
      <c r="P278" s="32">
        <f t="shared" si="29"/>
        <v>0</v>
      </c>
      <c r="Q278" s="32">
        <f t="shared" si="30"/>
        <v>0</v>
      </c>
      <c r="R278" s="32" t="e">
        <f t="shared" si="31"/>
        <v>#N/A</v>
      </c>
      <c r="S278" s="32">
        <f t="shared" si="32"/>
        <v>0</v>
      </c>
      <c r="T278" s="30" t="e">
        <f ca="1">+VLOOKUP($E278,db!$B$26:$C$30,2,FALSE)</f>
        <v>#N/A</v>
      </c>
      <c r="U278" s="30">
        <f t="shared" si="34"/>
        <v>0</v>
      </c>
    </row>
    <row r="279" spans="2:21" ht="15.75" thickBot="1">
      <c r="B279" s="36">
        <f t="shared" si="35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36"/>
      <c r="M279" s="36" t="str">
        <f t="shared" si="33"/>
        <v/>
      </c>
      <c r="N279" s="37"/>
      <c r="P279" s="32">
        <f t="shared" si="29"/>
        <v>0</v>
      </c>
      <c r="Q279" s="32">
        <f t="shared" si="30"/>
        <v>0</v>
      </c>
      <c r="R279" s="32" t="e">
        <f t="shared" si="31"/>
        <v>#N/A</v>
      </c>
      <c r="S279" s="32">
        <f t="shared" si="32"/>
        <v>0</v>
      </c>
      <c r="T279" s="30" t="e">
        <f ca="1">+VLOOKUP($E279,db!$B$26:$C$30,2,FALSE)</f>
        <v>#N/A</v>
      </c>
      <c r="U279" s="30">
        <f t="shared" si="34"/>
        <v>0</v>
      </c>
    </row>
    <row r="280" spans="2:21" ht="15.75" thickBot="1">
      <c r="B280" s="38">
        <f t="shared" si="35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38"/>
      <c r="M280" s="38" t="str">
        <f t="shared" si="33"/>
        <v/>
      </c>
      <c r="N280" s="39"/>
      <c r="P280" s="32">
        <f t="shared" si="29"/>
        <v>0</v>
      </c>
      <c r="Q280" s="32">
        <f t="shared" si="30"/>
        <v>0</v>
      </c>
      <c r="R280" s="32" t="e">
        <f t="shared" si="31"/>
        <v>#N/A</v>
      </c>
      <c r="S280" s="32">
        <f t="shared" si="32"/>
        <v>0</v>
      </c>
      <c r="T280" s="30" t="e">
        <f ca="1">+VLOOKUP($E280,db!$B$26:$C$30,2,FALSE)</f>
        <v>#N/A</v>
      </c>
      <c r="U280" s="30">
        <f t="shared" si="34"/>
        <v>0</v>
      </c>
    </row>
    <row r="281" spans="2:21" ht="15.75" thickBot="1">
      <c r="B281" s="36">
        <f t="shared" si="35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36"/>
      <c r="M281" s="36" t="str">
        <f t="shared" si="33"/>
        <v/>
      </c>
      <c r="N281" s="37"/>
      <c r="P281" s="32">
        <f t="shared" si="29"/>
        <v>0</v>
      </c>
      <c r="Q281" s="32">
        <f t="shared" si="30"/>
        <v>0</v>
      </c>
      <c r="R281" s="32" t="e">
        <f t="shared" si="31"/>
        <v>#N/A</v>
      </c>
      <c r="S281" s="32">
        <f t="shared" si="32"/>
        <v>0</v>
      </c>
      <c r="T281" s="30" t="e">
        <f ca="1">+VLOOKUP($E281,db!$B$26:$C$30,2,FALSE)</f>
        <v>#N/A</v>
      </c>
      <c r="U281" s="30">
        <f t="shared" si="34"/>
        <v>0</v>
      </c>
    </row>
    <row r="282" spans="2:21" ht="15.75" thickBot="1">
      <c r="B282" s="38">
        <f t="shared" si="35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38"/>
      <c r="M282" s="38" t="str">
        <f t="shared" si="33"/>
        <v/>
      </c>
      <c r="N282" s="39"/>
      <c r="P282" s="32">
        <f t="shared" si="29"/>
        <v>0</v>
      </c>
      <c r="Q282" s="32">
        <f t="shared" si="30"/>
        <v>0</v>
      </c>
      <c r="R282" s="32" t="e">
        <f t="shared" si="31"/>
        <v>#N/A</v>
      </c>
      <c r="S282" s="32">
        <f t="shared" si="32"/>
        <v>0</v>
      </c>
      <c r="T282" s="30" t="e">
        <f ca="1">+VLOOKUP($E282,db!$B$26:$C$30,2,FALSE)</f>
        <v>#N/A</v>
      </c>
      <c r="U282" s="30">
        <f t="shared" si="34"/>
        <v>0</v>
      </c>
    </row>
    <row r="283" spans="2:21" ht="15.75" thickBot="1">
      <c r="B283" s="36">
        <f t="shared" si="35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36"/>
      <c r="M283" s="36" t="str">
        <f t="shared" si="33"/>
        <v/>
      </c>
      <c r="N283" s="37"/>
      <c r="P283" s="32">
        <f t="shared" si="29"/>
        <v>0</v>
      </c>
      <c r="Q283" s="32">
        <f t="shared" si="30"/>
        <v>0</v>
      </c>
      <c r="R283" s="32" t="e">
        <f t="shared" si="31"/>
        <v>#N/A</v>
      </c>
      <c r="S283" s="32">
        <f t="shared" si="32"/>
        <v>0</v>
      </c>
      <c r="T283" s="30" t="e">
        <f ca="1">+VLOOKUP($E283,db!$B$26:$C$30,2,FALSE)</f>
        <v>#N/A</v>
      </c>
      <c r="U283" s="30">
        <f t="shared" si="34"/>
        <v>0</v>
      </c>
    </row>
    <row r="284" spans="2:21" ht="15.75" thickBot="1">
      <c r="B284" s="38">
        <f t="shared" si="35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38"/>
      <c r="M284" s="38" t="str">
        <f t="shared" si="33"/>
        <v/>
      </c>
      <c r="N284" s="39"/>
      <c r="P284" s="32">
        <f t="shared" si="29"/>
        <v>0</v>
      </c>
      <c r="Q284" s="32">
        <f t="shared" si="30"/>
        <v>0</v>
      </c>
      <c r="R284" s="32" t="e">
        <f t="shared" si="31"/>
        <v>#N/A</v>
      </c>
      <c r="S284" s="32">
        <f t="shared" si="32"/>
        <v>0</v>
      </c>
      <c r="T284" s="30" t="e">
        <f ca="1">+VLOOKUP($E284,db!$B$26:$C$30,2,FALSE)</f>
        <v>#N/A</v>
      </c>
      <c r="U284" s="30">
        <f t="shared" si="34"/>
        <v>0</v>
      </c>
    </row>
    <row r="285" spans="2:21" ht="15.75" thickBot="1">
      <c r="B285" s="36">
        <f t="shared" si="35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36"/>
      <c r="M285" s="36" t="str">
        <f t="shared" si="33"/>
        <v/>
      </c>
      <c r="N285" s="37"/>
      <c r="P285" s="32">
        <f t="shared" si="29"/>
        <v>0</v>
      </c>
      <c r="Q285" s="32">
        <f t="shared" si="30"/>
        <v>0</v>
      </c>
      <c r="R285" s="32" t="e">
        <f t="shared" si="31"/>
        <v>#N/A</v>
      </c>
      <c r="S285" s="32">
        <f t="shared" si="32"/>
        <v>0</v>
      </c>
      <c r="T285" s="30" t="e">
        <f ca="1">+VLOOKUP($E285,db!$B$26:$C$30,2,FALSE)</f>
        <v>#N/A</v>
      </c>
      <c r="U285" s="30">
        <f t="shared" si="34"/>
        <v>0</v>
      </c>
    </row>
    <row r="286" spans="2:21" ht="15.75" thickBot="1">
      <c r="B286" s="38">
        <f t="shared" si="35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38"/>
      <c r="M286" s="38" t="str">
        <f t="shared" si="33"/>
        <v/>
      </c>
      <c r="N286" s="39"/>
      <c r="P286" s="32">
        <f t="shared" si="29"/>
        <v>0</v>
      </c>
      <c r="Q286" s="32">
        <f t="shared" si="30"/>
        <v>0</v>
      </c>
      <c r="R286" s="32" t="e">
        <f t="shared" si="31"/>
        <v>#N/A</v>
      </c>
      <c r="S286" s="32">
        <f t="shared" si="32"/>
        <v>0</v>
      </c>
      <c r="T286" s="30" t="e">
        <f ca="1">+VLOOKUP($E286,db!$B$26:$C$30,2,FALSE)</f>
        <v>#N/A</v>
      </c>
      <c r="U286" s="30">
        <f t="shared" si="34"/>
        <v>0</v>
      </c>
    </row>
    <row r="287" spans="2:21" ht="15.75" thickBot="1">
      <c r="B287" s="36">
        <f t="shared" si="35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36"/>
      <c r="M287" s="36" t="str">
        <f t="shared" si="33"/>
        <v/>
      </c>
      <c r="N287" s="37"/>
      <c r="P287" s="32">
        <f t="shared" si="29"/>
        <v>0</v>
      </c>
      <c r="Q287" s="32">
        <f t="shared" si="30"/>
        <v>0</v>
      </c>
      <c r="R287" s="32" t="e">
        <f t="shared" si="31"/>
        <v>#N/A</v>
      </c>
      <c r="S287" s="32">
        <f t="shared" si="32"/>
        <v>0</v>
      </c>
      <c r="T287" s="30" t="e">
        <f ca="1">+VLOOKUP($E287,db!$B$26:$C$30,2,FALSE)</f>
        <v>#N/A</v>
      </c>
      <c r="U287" s="30">
        <f t="shared" si="34"/>
        <v>0</v>
      </c>
    </row>
    <row r="288" spans="2:21" ht="15.75" thickBot="1">
      <c r="B288" s="38">
        <f t="shared" si="35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38"/>
      <c r="M288" s="38" t="str">
        <f t="shared" si="33"/>
        <v/>
      </c>
      <c r="N288" s="39"/>
      <c r="P288" s="32">
        <f t="shared" si="29"/>
        <v>0</v>
      </c>
      <c r="Q288" s="32">
        <f t="shared" si="30"/>
        <v>0</v>
      </c>
      <c r="R288" s="32" t="e">
        <f t="shared" si="31"/>
        <v>#N/A</v>
      </c>
      <c r="S288" s="32">
        <f t="shared" si="32"/>
        <v>0</v>
      </c>
      <c r="T288" s="30" t="e">
        <f ca="1">+VLOOKUP($E288,db!$B$26:$C$30,2,FALSE)</f>
        <v>#N/A</v>
      </c>
      <c r="U288" s="30">
        <f t="shared" si="34"/>
        <v>0</v>
      </c>
    </row>
    <row r="289" spans="2:21" ht="15.75" thickBot="1">
      <c r="B289" s="36">
        <f t="shared" si="35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36"/>
      <c r="M289" s="36" t="str">
        <f t="shared" si="33"/>
        <v/>
      </c>
      <c r="N289" s="37"/>
      <c r="P289" s="32">
        <f t="shared" si="29"/>
        <v>0</v>
      </c>
      <c r="Q289" s="32">
        <f t="shared" si="30"/>
        <v>0</v>
      </c>
      <c r="R289" s="32" t="e">
        <f t="shared" si="31"/>
        <v>#N/A</v>
      </c>
      <c r="S289" s="32">
        <f t="shared" si="32"/>
        <v>0</v>
      </c>
      <c r="T289" s="30" t="e">
        <f ca="1">+VLOOKUP($E289,db!$B$26:$C$30,2,FALSE)</f>
        <v>#N/A</v>
      </c>
      <c r="U289" s="30">
        <f t="shared" si="34"/>
        <v>0</v>
      </c>
    </row>
    <row r="290" spans="2:21" ht="15.75" thickBot="1">
      <c r="B290" s="38">
        <f t="shared" si="35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38"/>
      <c r="M290" s="38" t="str">
        <f t="shared" si="33"/>
        <v/>
      </c>
      <c r="N290" s="39"/>
      <c r="P290" s="32">
        <f t="shared" si="29"/>
        <v>0</v>
      </c>
      <c r="Q290" s="32">
        <f t="shared" si="30"/>
        <v>0</v>
      </c>
      <c r="R290" s="32" t="e">
        <f t="shared" si="31"/>
        <v>#N/A</v>
      </c>
      <c r="S290" s="32">
        <f t="shared" si="32"/>
        <v>0</v>
      </c>
      <c r="T290" s="30" t="e">
        <f ca="1">+VLOOKUP($E290,db!$B$26:$C$30,2,FALSE)</f>
        <v>#N/A</v>
      </c>
      <c r="U290" s="30">
        <f t="shared" si="34"/>
        <v>0</v>
      </c>
    </row>
    <row r="291" spans="2:21" ht="15.75" thickBot="1">
      <c r="B291" s="36">
        <f t="shared" si="35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36"/>
      <c r="M291" s="36" t="str">
        <f t="shared" si="33"/>
        <v/>
      </c>
      <c r="N291" s="37"/>
      <c r="P291" s="32">
        <f t="shared" si="29"/>
        <v>0</v>
      </c>
      <c r="Q291" s="32">
        <f t="shared" si="30"/>
        <v>0</v>
      </c>
      <c r="R291" s="32" t="e">
        <f t="shared" si="31"/>
        <v>#N/A</v>
      </c>
      <c r="S291" s="32">
        <f t="shared" si="32"/>
        <v>0</v>
      </c>
      <c r="T291" s="30" t="e">
        <f ca="1">+VLOOKUP($E291,db!$B$26:$C$30,2,FALSE)</f>
        <v>#N/A</v>
      </c>
      <c r="U291" s="30">
        <f t="shared" si="34"/>
        <v>0</v>
      </c>
    </row>
    <row r="292" spans="2:21" ht="15.75" thickBot="1">
      <c r="B292" s="38">
        <f t="shared" si="35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38"/>
      <c r="M292" s="38" t="str">
        <f t="shared" si="33"/>
        <v/>
      </c>
      <c r="N292" s="39"/>
      <c r="P292" s="32">
        <f t="shared" si="29"/>
        <v>0</v>
      </c>
      <c r="Q292" s="32">
        <f t="shared" si="30"/>
        <v>0</v>
      </c>
      <c r="R292" s="32" t="e">
        <f t="shared" si="31"/>
        <v>#N/A</v>
      </c>
      <c r="S292" s="32">
        <f t="shared" si="32"/>
        <v>0</v>
      </c>
      <c r="T292" s="30" t="e">
        <f ca="1">+VLOOKUP($E292,db!$B$26:$C$30,2,FALSE)</f>
        <v>#N/A</v>
      </c>
      <c r="U292" s="30">
        <f t="shared" si="34"/>
        <v>0</v>
      </c>
    </row>
    <row r="293" spans="2:21" ht="15.75" thickBot="1">
      <c r="B293" s="36">
        <f t="shared" si="35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36"/>
      <c r="M293" s="36" t="str">
        <f t="shared" si="33"/>
        <v/>
      </c>
      <c r="N293" s="37"/>
      <c r="P293" s="32">
        <f t="shared" si="29"/>
        <v>0</v>
      </c>
      <c r="Q293" s="32">
        <f t="shared" si="30"/>
        <v>0</v>
      </c>
      <c r="R293" s="32" t="e">
        <f t="shared" si="31"/>
        <v>#N/A</v>
      </c>
      <c r="S293" s="32">
        <f t="shared" si="32"/>
        <v>0</v>
      </c>
      <c r="T293" s="30" t="e">
        <f ca="1">+VLOOKUP($E293,db!$B$26:$C$30,2,FALSE)</f>
        <v>#N/A</v>
      </c>
      <c r="U293" s="30">
        <f t="shared" si="34"/>
        <v>0</v>
      </c>
    </row>
    <row r="294" spans="2:21" ht="15.75" thickBot="1">
      <c r="B294" s="38">
        <f t="shared" si="35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38"/>
      <c r="M294" s="38" t="str">
        <f t="shared" si="33"/>
        <v/>
      </c>
      <c r="N294" s="39"/>
      <c r="P294" s="32">
        <f t="shared" si="29"/>
        <v>0</v>
      </c>
      <c r="Q294" s="32">
        <f t="shared" si="30"/>
        <v>0</v>
      </c>
      <c r="R294" s="32" t="e">
        <f t="shared" si="31"/>
        <v>#N/A</v>
      </c>
      <c r="S294" s="32">
        <f t="shared" si="32"/>
        <v>0</v>
      </c>
      <c r="T294" s="30" t="e">
        <f ca="1">+VLOOKUP($E294,db!$B$26:$C$30,2,FALSE)</f>
        <v>#N/A</v>
      </c>
      <c r="U294" s="30">
        <f t="shared" si="34"/>
        <v>0</v>
      </c>
    </row>
    <row r="295" spans="2:21" ht="15.75" thickBot="1">
      <c r="B295" s="36">
        <f t="shared" si="35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36"/>
      <c r="M295" s="36" t="str">
        <f t="shared" si="33"/>
        <v/>
      </c>
      <c r="N295" s="37"/>
      <c r="P295" s="32">
        <f t="shared" si="29"/>
        <v>0</v>
      </c>
      <c r="Q295" s="32">
        <f t="shared" si="30"/>
        <v>0</v>
      </c>
      <c r="R295" s="32" t="e">
        <f t="shared" si="31"/>
        <v>#N/A</v>
      </c>
      <c r="S295" s="32">
        <f t="shared" si="32"/>
        <v>0</v>
      </c>
      <c r="T295" s="30" t="e">
        <f ca="1">+VLOOKUP($E295,db!$B$26:$C$30,2,FALSE)</f>
        <v>#N/A</v>
      </c>
      <c r="U295" s="30">
        <f t="shared" si="34"/>
        <v>0</v>
      </c>
    </row>
    <row r="296" spans="2:21" ht="15.75" thickBot="1">
      <c r="B296" s="38">
        <f t="shared" si="35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38"/>
      <c r="M296" s="38" t="str">
        <f t="shared" si="33"/>
        <v/>
      </c>
      <c r="N296" s="39"/>
      <c r="P296" s="32">
        <f t="shared" si="29"/>
        <v>0</v>
      </c>
      <c r="Q296" s="32">
        <f t="shared" si="30"/>
        <v>0</v>
      </c>
      <c r="R296" s="32" t="e">
        <f t="shared" si="31"/>
        <v>#N/A</v>
      </c>
      <c r="S296" s="32">
        <f t="shared" si="32"/>
        <v>0</v>
      </c>
      <c r="T296" s="30" t="e">
        <f ca="1">+VLOOKUP($E296,db!$B$26:$C$30,2,FALSE)</f>
        <v>#N/A</v>
      </c>
      <c r="U296" s="30">
        <f t="shared" si="34"/>
        <v>0</v>
      </c>
    </row>
    <row r="297" spans="2:21" ht="15.75" thickBot="1">
      <c r="B297" s="36">
        <f t="shared" si="35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36"/>
      <c r="M297" s="36" t="str">
        <f t="shared" si="33"/>
        <v/>
      </c>
      <c r="N297" s="37"/>
      <c r="P297" s="32">
        <f t="shared" si="29"/>
        <v>0</v>
      </c>
      <c r="Q297" s="32">
        <f t="shared" si="30"/>
        <v>0</v>
      </c>
      <c r="R297" s="32" t="e">
        <f t="shared" si="31"/>
        <v>#N/A</v>
      </c>
      <c r="S297" s="32">
        <f t="shared" si="32"/>
        <v>0</v>
      </c>
      <c r="T297" s="30" t="e">
        <f ca="1">+VLOOKUP($E297,db!$B$26:$C$30,2,FALSE)</f>
        <v>#N/A</v>
      </c>
      <c r="U297" s="30">
        <f t="shared" si="34"/>
        <v>0</v>
      </c>
    </row>
    <row r="298" spans="2:21" ht="15.75" thickBot="1">
      <c r="B298" s="38">
        <f t="shared" si="35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38"/>
      <c r="M298" s="38" t="str">
        <f t="shared" si="33"/>
        <v/>
      </c>
      <c r="N298" s="39"/>
      <c r="P298" s="32">
        <f t="shared" si="29"/>
        <v>0</v>
      </c>
      <c r="Q298" s="32">
        <f t="shared" si="30"/>
        <v>0</v>
      </c>
      <c r="R298" s="32" t="e">
        <f t="shared" si="31"/>
        <v>#N/A</v>
      </c>
      <c r="S298" s="32">
        <f t="shared" si="32"/>
        <v>0</v>
      </c>
      <c r="T298" s="30" t="e">
        <f ca="1">+VLOOKUP($E298,db!$B$26:$C$30,2,FALSE)</f>
        <v>#N/A</v>
      </c>
      <c r="U298" s="30">
        <f t="shared" si="34"/>
        <v>0</v>
      </c>
    </row>
    <row r="299" spans="2:21" ht="15.75" thickBot="1">
      <c r="B299" s="36">
        <f t="shared" si="35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36"/>
      <c r="M299" s="36" t="str">
        <f t="shared" si="33"/>
        <v/>
      </c>
      <c r="N299" s="37"/>
      <c r="P299" s="32">
        <f t="shared" si="29"/>
        <v>0</v>
      </c>
      <c r="Q299" s="32">
        <f t="shared" si="30"/>
        <v>0</v>
      </c>
      <c r="R299" s="32" t="e">
        <f t="shared" si="31"/>
        <v>#N/A</v>
      </c>
      <c r="S299" s="32">
        <f t="shared" si="32"/>
        <v>0</v>
      </c>
      <c r="T299" s="30" t="e">
        <f ca="1">+VLOOKUP($E299,db!$B$26:$C$30,2,FALSE)</f>
        <v>#N/A</v>
      </c>
      <c r="U299" s="30">
        <f t="shared" si="34"/>
        <v>0</v>
      </c>
    </row>
    <row r="300" spans="2:21" ht="15.75" thickBot="1">
      <c r="B300" s="38">
        <f t="shared" si="35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38"/>
      <c r="M300" s="38" t="str">
        <f t="shared" si="33"/>
        <v/>
      </c>
      <c r="N300" s="39"/>
      <c r="P300" s="32">
        <f t="shared" si="29"/>
        <v>0</v>
      </c>
      <c r="Q300" s="32">
        <f t="shared" si="30"/>
        <v>0</v>
      </c>
      <c r="R300" s="32" t="e">
        <f t="shared" si="31"/>
        <v>#N/A</v>
      </c>
      <c r="S300" s="32">
        <f t="shared" si="32"/>
        <v>0</v>
      </c>
      <c r="T300" s="30" t="e">
        <f ca="1">+VLOOKUP($E300,db!$B$26:$C$30,2,FALSE)</f>
        <v>#N/A</v>
      </c>
      <c r="U300" s="30">
        <f t="shared" si="34"/>
        <v>0</v>
      </c>
    </row>
    <row r="301" spans="2:21" ht="15.75" thickBot="1">
      <c r="B301" s="36">
        <f t="shared" si="35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36"/>
      <c r="M301" s="36" t="str">
        <f t="shared" si="33"/>
        <v/>
      </c>
      <c r="N301" s="37"/>
      <c r="P301" s="32">
        <f t="shared" si="29"/>
        <v>0</v>
      </c>
      <c r="Q301" s="32">
        <f t="shared" si="30"/>
        <v>0</v>
      </c>
      <c r="R301" s="32" t="e">
        <f t="shared" si="31"/>
        <v>#N/A</v>
      </c>
      <c r="S301" s="32">
        <f t="shared" si="32"/>
        <v>0</v>
      </c>
      <c r="T301" s="30" t="e">
        <f ca="1">+VLOOKUP($E301,db!$B$26:$C$30,2,FALSE)</f>
        <v>#N/A</v>
      </c>
      <c r="U301" s="30">
        <f t="shared" si="34"/>
        <v>0</v>
      </c>
    </row>
    <row r="302" spans="2:21" ht="15.75" thickBot="1">
      <c r="B302" s="38">
        <f t="shared" si="35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38"/>
      <c r="M302" s="38" t="str">
        <f t="shared" si="33"/>
        <v/>
      </c>
      <c r="N302" s="39"/>
      <c r="P302" s="32">
        <f t="shared" si="29"/>
        <v>0</v>
      </c>
      <c r="Q302" s="32">
        <f t="shared" si="30"/>
        <v>0</v>
      </c>
      <c r="R302" s="32" t="e">
        <f t="shared" si="31"/>
        <v>#N/A</v>
      </c>
      <c r="S302" s="32">
        <f t="shared" si="32"/>
        <v>0</v>
      </c>
      <c r="T302" s="30" t="e">
        <f ca="1">+VLOOKUP($E302,db!$B$26:$C$30,2,FALSE)</f>
        <v>#N/A</v>
      </c>
      <c r="U302" s="30">
        <f t="shared" si="34"/>
        <v>0</v>
      </c>
    </row>
    <row r="303" spans="2:21" ht="15.75" thickBot="1">
      <c r="B303" s="36">
        <f t="shared" si="35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36"/>
      <c r="M303" s="36" t="str">
        <f t="shared" si="33"/>
        <v/>
      </c>
      <c r="N303" s="37"/>
      <c r="P303" s="32">
        <f t="shared" si="29"/>
        <v>0</v>
      </c>
      <c r="Q303" s="32">
        <f t="shared" si="30"/>
        <v>0</v>
      </c>
      <c r="R303" s="32" t="e">
        <f t="shared" si="31"/>
        <v>#N/A</v>
      </c>
      <c r="S303" s="32">
        <f t="shared" si="32"/>
        <v>0</v>
      </c>
      <c r="T303" s="30" t="e">
        <f ca="1">+VLOOKUP($E303,db!$B$26:$C$30,2,FALSE)</f>
        <v>#N/A</v>
      </c>
      <c r="U303" s="30">
        <f t="shared" si="34"/>
        <v>0</v>
      </c>
    </row>
    <row r="304" spans="2:21" ht="15.75" thickBot="1">
      <c r="B304" s="38">
        <f t="shared" si="35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38"/>
      <c r="M304" s="38" t="str">
        <f t="shared" si="33"/>
        <v/>
      </c>
      <c r="N304" s="39"/>
      <c r="P304" s="32">
        <f t="shared" si="29"/>
        <v>0</v>
      </c>
      <c r="Q304" s="32">
        <f t="shared" si="30"/>
        <v>0</v>
      </c>
      <c r="R304" s="32" t="e">
        <f t="shared" si="31"/>
        <v>#N/A</v>
      </c>
      <c r="S304" s="32">
        <f t="shared" si="32"/>
        <v>0</v>
      </c>
      <c r="T304" s="30" t="e">
        <f ca="1">+VLOOKUP($E304,db!$B$26:$C$30,2,FALSE)</f>
        <v>#N/A</v>
      </c>
      <c r="U304" s="30">
        <f t="shared" si="34"/>
        <v>0</v>
      </c>
    </row>
    <row r="305" spans="2:21" ht="15.75" thickBot="1">
      <c r="B305" s="36">
        <f t="shared" si="35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36"/>
      <c r="M305" s="36" t="str">
        <f t="shared" si="33"/>
        <v/>
      </c>
      <c r="N305" s="37"/>
      <c r="P305" s="32">
        <f t="shared" si="29"/>
        <v>0</v>
      </c>
      <c r="Q305" s="32">
        <f t="shared" si="30"/>
        <v>0</v>
      </c>
      <c r="R305" s="32" t="e">
        <f t="shared" si="31"/>
        <v>#N/A</v>
      </c>
      <c r="S305" s="32">
        <f t="shared" si="32"/>
        <v>0</v>
      </c>
      <c r="T305" s="30" t="e">
        <f ca="1">+VLOOKUP($E305,db!$B$26:$C$30,2,FALSE)</f>
        <v>#N/A</v>
      </c>
      <c r="U305" s="30">
        <f t="shared" si="34"/>
        <v>0</v>
      </c>
    </row>
    <row r="306" spans="2:21" ht="15.75" thickBot="1">
      <c r="B306" s="38">
        <f t="shared" si="35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38"/>
      <c r="M306" s="38" t="str">
        <f t="shared" si="33"/>
        <v/>
      </c>
      <c r="N306" s="39"/>
      <c r="P306" s="32">
        <f t="shared" si="29"/>
        <v>0</v>
      </c>
      <c r="Q306" s="32">
        <f t="shared" si="30"/>
        <v>0</v>
      </c>
      <c r="R306" s="32" t="e">
        <f t="shared" si="31"/>
        <v>#N/A</v>
      </c>
      <c r="S306" s="32">
        <f t="shared" si="32"/>
        <v>0</v>
      </c>
      <c r="T306" s="30" t="e">
        <f ca="1">+VLOOKUP($E306,db!$B$26:$C$30,2,FALSE)</f>
        <v>#N/A</v>
      </c>
      <c r="U306" s="30">
        <f t="shared" si="34"/>
        <v>0</v>
      </c>
    </row>
    <row r="307" spans="2:21" ht="15.75" thickBot="1">
      <c r="B307" s="36">
        <f t="shared" si="35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36"/>
      <c r="M307" s="36" t="str">
        <f t="shared" si="33"/>
        <v/>
      </c>
      <c r="N307" s="37"/>
      <c r="P307" s="32">
        <f t="shared" si="29"/>
        <v>0</v>
      </c>
      <c r="Q307" s="32">
        <f t="shared" si="30"/>
        <v>0</v>
      </c>
      <c r="R307" s="32" t="e">
        <f t="shared" si="31"/>
        <v>#N/A</v>
      </c>
      <c r="S307" s="32">
        <f t="shared" si="32"/>
        <v>0</v>
      </c>
      <c r="T307" s="30" t="e">
        <f ca="1">+VLOOKUP($E307,db!$B$26:$C$30,2,FALSE)</f>
        <v>#N/A</v>
      </c>
      <c r="U307" s="30">
        <f t="shared" si="34"/>
        <v>0</v>
      </c>
    </row>
    <row r="308" spans="2:21" ht="15.75" thickBot="1">
      <c r="B308" s="38">
        <f t="shared" si="35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38"/>
      <c r="M308" s="38" t="str">
        <f t="shared" si="33"/>
        <v/>
      </c>
      <c r="N308" s="39"/>
      <c r="P308" s="32">
        <f t="shared" si="29"/>
        <v>0</v>
      </c>
      <c r="Q308" s="32">
        <f t="shared" si="30"/>
        <v>0</v>
      </c>
      <c r="R308" s="32" t="e">
        <f t="shared" si="31"/>
        <v>#N/A</v>
      </c>
      <c r="S308" s="32">
        <f t="shared" si="32"/>
        <v>0</v>
      </c>
      <c r="T308" s="30" t="e">
        <f ca="1">+VLOOKUP($E308,db!$B$26:$C$30,2,FALSE)</f>
        <v>#N/A</v>
      </c>
      <c r="U308" s="30">
        <f t="shared" si="34"/>
        <v>0</v>
      </c>
    </row>
    <row r="309" spans="2:21" ht="15.75" thickBot="1">
      <c r="B309" s="36">
        <f t="shared" si="35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36"/>
      <c r="M309" s="36" t="str">
        <f t="shared" si="33"/>
        <v/>
      </c>
      <c r="N309" s="37"/>
      <c r="P309" s="32">
        <f t="shared" si="29"/>
        <v>0</v>
      </c>
      <c r="Q309" s="32">
        <f t="shared" si="30"/>
        <v>0</v>
      </c>
      <c r="R309" s="32" t="e">
        <f t="shared" si="31"/>
        <v>#N/A</v>
      </c>
      <c r="S309" s="32">
        <f t="shared" si="32"/>
        <v>0</v>
      </c>
      <c r="T309" s="30" t="e">
        <f ca="1">+VLOOKUP($E309,db!$B$26:$C$30,2,FALSE)</f>
        <v>#N/A</v>
      </c>
      <c r="U309" s="30">
        <f t="shared" si="34"/>
        <v>0</v>
      </c>
    </row>
    <row r="310" spans="2:21" ht="15.75" thickBot="1">
      <c r="B310" s="38">
        <f t="shared" si="35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38"/>
      <c r="M310" s="38" t="str">
        <f t="shared" si="33"/>
        <v/>
      </c>
      <c r="N310" s="39"/>
      <c r="P310" s="32">
        <f t="shared" si="29"/>
        <v>0</v>
      </c>
      <c r="Q310" s="32">
        <f t="shared" si="30"/>
        <v>0</v>
      </c>
      <c r="R310" s="32" t="e">
        <f t="shared" si="31"/>
        <v>#N/A</v>
      </c>
      <c r="S310" s="32">
        <f t="shared" si="32"/>
        <v>0</v>
      </c>
      <c r="T310" s="30" t="e">
        <f ca="1">+VLOOKUP($E310,db!$B$26:$C$30,2,FALSE)</f>
        <v>#N/A</v>
      </c>
      <c r="U310" s="30">
        <f t="shared" si="34"/>
        <v>0</v>
      </c>
    </row>
    <row r="311" spans="2:21" ht="15.75" thickBot="1">
      <c r="B311" s="36">
        <f t="shared" si="35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36"/>
      <c r="M311" s="36" t="str">
        <f t="shared" si="33"/>
        <v/>
      </c>
      <c r="N311" s="37"/>
      <c r="P311" s="32">
        <f t="shared" si="29"/>
        <v>0</v>
      </c>
      <c r="Q311" s="32">
        <f t="shared" si="30"/>
        <v>0</v>
      </c>
      <c r="R311" s="32" t="e">
        <f t="shared" si="31"/>
        <v>#N/A</v>
      </c>
      <c r="S311" s="32">
        <f t="shared" si="32"/>
        <v>0</v>
      </c>
      <c r="T311" s="30" t="e">
        <f ca="1">+VLOOKUP($E311,db!$B$26:$C$30,2,FALSE)</f>
        <v>#N/A</v>
      </c>
      <c r="U311" s="30">
        <f t="shared" si="34"/>
        <v>0</v>
      </c>
    </row>
    <row r="312" spans="2:21" ht="15.75" thickBot="1">
      <c r="B312" s="38">
        <f t="shared" si="35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38"/>
      <c r="M312" s="38" t="str">
        <f t="shared" si="33"/>
        <v/>
      </c>
      <c r="N312" s="39"/>
      <c r="P312" s="32">
        <f t="shared" si="29"/>
        <v>0</v>
      </c>
      <c r="Q312" s="32">
        <f t="shared" si="30"/>
        <v>0</v>
      </c>
      <c r="R312" s="32" t="e">
        <f t="shared" si="31"/>
        <v>#N/A</v>
      </c>
      <c r="S312" s="32">
        <f t="shared" si="32"/>
        <v>0</v>
      </c>
      <c r="T312" s="30" t="e">
        <f ca="1">+VLOOKUP($E312,db!$B$26:$C$30,2,FALSE)</f>
        <v>#N/A</v>
      </c>
      <c r="U312" s="30">
        <f t="shared" si="34"/>
        <v>0</v>
      </c>
    </row>
    <row r="313" spans="2:21" ht="15.75" thickBot="1">
      <c r="B313" s="36">
        <f t="shared" si="35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36"/>
      <c r="M313" s="36" t="str">
        <f t="shared" si="33"/>
        <v/>
      </c>
      <c r="N313" s="37"/>
      <c r="P313" s="32">
        <f t="shared" si="29"/>
        <v>0</v>
      </c>
      <c r="Q313" s="32">
        <f t="shared" si="30"/>
        <v>0</v>
      </c>
      <c r="R313" s="32" t="e">
        <f t="shared" si="31"/>
        <v>#N/A</v>
      </c>
      <c r="S313" s="32">
        <f t="shared" si="32"/>
        <v>0</v>
      </c>
      <c r="T313" s="30" t="e">
        <f ca="1">+VLOOKUP($E313,db!$B$26:$C$30,2,FALSE)</f>
        <v>#N/A</v>
      </c>
      <c r="U313" s="30">
        <f t="shared" si="34"/>
        <v>0</v>
      </c>
    </row>
    <row r="314" spans="2:21" ht="15.75" thickBot="1">
      <c r="B314" s="38">
        <f t="shared" si="35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38"/>
      <c r="M314" s="38" t="str">
        <f t="shared" si="33"/>
        <v/>
      </c>
      <c r="N314" s="39"/>
      <c r="P314" s="32">
        <f t="shared" si="29"/>
        <v>0</v>
      </c>
      <c r="Q314" s="32">
        <f t="shared" si="30"/>
        <v>0</v>
      </c>
      <c r="R314" s="32" t="e">
        <f t="shared" si="31"/>
        <v>#N/A</v>
      </c>
      <c r="S314" s="32">
        <f t="shared" si="32"/>
        <v>0</v>
      </c>
      <c r="T314" s="30" t="e">
        <f ca="1">+VLOOKUP($E314,db!$B$26:$C$30,2,FALSE)</f>
        <v>#N/A</v>
      </c>
      <c r="U314" s="30">
        <f t="shared" si="34"/>
        <v>0</v>
      </c>
    </row>
    <row r="315" spans="2:21" ht="15.75" thickBot="1">
      <c r="B315" s="36">
        <f t="shared" si="35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36"/>
      <c r="M315" s="36" t="str">
        <f t="shared" si="33"/>
        <v/>
      </c>
      <c r="N315" s="37"/>
      <c r="P315" s="32">
        <f t="shared" si="29"/>
        <v>0</v>
      </c>
      <c r="Q315" s="32">
        <f t="shared" si="30"/>
        <v>0</v>
      </c>
      <c r="R315" s="32" t="e">
        <f t="shared" si="31"/>
        <v>#N/A</v>
      </c>
      <c r="S315" s="32">
        <f t="shared" si="32"/>
        <v>0</v>
      </c>
      <c r="T315" s="30" t="e">
        <f ca="1">+VLOOKUP($E315,db!$B$26:$C$30,2,FALSE)</f>
        <v>#N/A</v>
      </c>
      <c r="U315" s="30">
        <f t="shared" si="34"/>
        <v>0</v>
      </c>
    </row>
    <row r="316" spans="2:21" ht="15.75" thickBot="1">
      <c r="B316" s="38">
        <f t="shared" si="35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38"/>
      <c r="M316" s="38" t="str">
        <f t="shared" si="33"/>
        <v/>
      </c>
      <c r="N316" s="39"/>
      <c r="P316" s="32">
        <f t="shared" si="29"/>
        <v>0</v>
      </c>
      <c r="Q316" s="32">
        <f t="shared" si="30"/>
        <v>0</v>
      </c>
      <c r="R316" s="32" t="e">
        <f t="shared" si="31"/>
        <v>#N/A</v>
      </c>
      <c r="S316" s="32">
        <f t="shared" si="32"/>
        <v>0</v>
      </c>
      <c r="T316" s="30" t="e">
        <f ca="1">+VLOOKUP($E316,db!$B$26:$C$30,2,FALSE)</f>
        <v>#N/A</v>
      </c>
      <c r="U316" s="30">
        <f t="shared" si="34"/>
        <v>0</v>
      </c>
    </row>
    <row r="317" spans="2:21" ht="15.75" thickBot="1">
      <c r="B317" s="36">
        <f t="shared" si="35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36"/>
      <c r="M317" s="36" t="str">
        <f t="shared" si="33"/>
        <v/>
      </c>
      <c r="N317" s="37"/>
      <c r="P317" s="32">
        <f t="shared" si="29"/>
        <v>0</v>
      </c>
      <c r="Q317" s="32">
        <f t="shared" si="30"/>
        <v>0</v>
      </c>
      <c r="R317" s="32" t="e">
        <f t="shared" si="31"/>
        <v>#N/A</v>
      </c>
      <c r="S317" s="32">
        <f t="shared" si="32"/>
        <v>0</v>
      </c>
      <c r="T317" s="30" t="e">
        <f ca="1">+VLOOKUP($E317,db!$B$26:$C$30,2,FALSE)</f>
        <v>#N/A</v>
      </c>
      <c r="U317" s="30">
        <f t="shared" si="34"/>
        <v>0</v>
      </c>
    </row>
    <row r="318" spans="2:21" ht="15.75" thickBot="1">
      <c r="B318" s="38">
        <f t="shared" si="35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38"/>
      <c r="M318" s="38" t="str">
        <f t="shared" si="33"/>
        <v/>
      </c>
      <c r="N318" s="39"/>
      <c r="P318" s="32">
        <f t="shared" si="29"/>
        <v>0</v>
      </c>
      <c r="Q318" s="32">
        <f t="shared" si="30"/>
        <v>0</v>
      </c>
      <c r="R318" s="32" t="e">
        <f t="shared" si="31"/>
        <v>#N/A</v>
      </c>
      <c r="S318" s="32">
        <f t="shared" si="32"/>
        <v>0</v>
      </c>
      <c r="T318" s="30" t="e">
        <f ca="1">+VLOOKUP($E318,db!$B$26:$C$30,2,FALSE)</f>
        <v>#N/A</v>
      </c>
      <c r="U318" s="30">
        <f t="shared" si="34"/>
        <v>0</v>
      </c>
    </row>
    <row r="319" spans="2:21" ht="15.75" thickBot="1">
      <c r="B319" s="36">
        <f t="shared" si="35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36"/>
      <c r="M319" s="36" t="str">
        <f t="shared" si="33"/>
        <v/>
      </c>
      <c r="N319" s="37"/>
      <c r="P319" s="32">
        <f t="shared" si="29"/>
        <v>0</v>
      </c>
      <c r="Q319" s="32">
        <f t="shared" si="30"/>
        <v>0</v>
      </c>
      <c r="R319" s="32" t="e">
        <f t="shared" si="31"/>
        <v>#N/A</v>
      </c>
      <c r="S319" s="32">
        <f t="shared" si="32"/>
        <v>0</v>
      </c>
      <c r="T319" s="30" t="e">
        <f ca="1">+VLOOKUP($E319,db!$B$26:$C$30,2,FALSE)</f>
        <v>#N/A</v>
      </c>
      <c r="U319" s="30">
        <f t="shared" si="34"/>
        <v>0</v>
      </c>
    </row>
    <row r="320" spans="2:21" ht="15.75" thickBot="1">
      <c r="B320" s="38">
        <f t="shared" si="35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38"/>
      <c r="M320" s="38" t="str">
        <f t="shared" si="33"/>
        <v/>
      </c>
      <c r="N320" s="39"/>
      <c r="P320" s="32">
        <f t="shared" si="29"/>
        <v>0</v>
      </c>
      <c r="Q320" s="32">
        <f t="shared" si="30"/>
        <v>0</v>
      </c>
      <c r="R320" s="32" t="e">
        <f t="shared" si="31"/>
        <v>#N/A</v>
      </c>
      <c r="S320" s="32">
        <f t="shared" si="32"/>
        <v>0</v>
      </c>
      <c r="T320" s="30" t="e">
        <f ca="1">+VLOOKUP($E320,db!$B$26:$C$30,2,FALSE)</f>
        <v>#N/A</v>
      </c>
      <c r="U320" s="30">
        <f t="shared" si="34"/>
        <v>0</v>
      </c>
    </row>
    <row r="321" spans="2:21" ht="15.75" thickBot="1">
      <c r="B321" s="36">
        <f t="shared" si="35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36"/>
      <c r="M321" s="36" t="str">
        <f t="shared" si="33"/>
        <v/>
      </c>
      <c r="N321" s="37"/>
      <c r="P321" s="32">
        <f t="shared" si="29"/>
        <v>0</v>
      </c>
      <c r="Q321" s="32">
        <f t="shared" si="30"/>
        <v>0</v>
      </c>
      <c r="R321" s="32" t="e">
        <f t="shared" si="31"/>
        <v>#N/A</v>
      </c>
      <c r="S321" s="32">
        <f t="shared" si="32"/>
        <v>0</v>
      </c>
      <c r="T321" s="30" t="e">
        <f ca="1">+VLOOKUP($E321,db!$B$26:$C$30,2,FALSE)</f>
        <v>#N/A</v>
      </c>
      <c r="U321" s="30">
        <f t="shared" si="34"/>
        <v>0</v>
      </c>
    </row>
    <row r="322" spans="2:21" ht="15.75" thickBot="1">
      <c r="B322" s="38">
        <f t="shared" si="35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38"/>
      <c r="M322" s="38" t="str">
        <f t="shared" si="33"/>
        <v/>
      </c>
      <c r="N322" s="39"/>
      <c r="P322" s="32">
        <f t="shared" si="29"/>
        <v>0</v>
      </c>
      <c r="Q322" s="32">
        <f t="shared" si="30"/>
        <v>0</v>
      </c>
      <c r="R322" s="32" t="e">
        <f t="shared" si="31"/>
        <v>#N/A</v>
      </c>
      <c r="S322" s="32">
        <f t="shared" si="32"/>
        <v>0</v>
      </c>
      <c r="T322" s="30" t="e">
        <f ca="1">+VLOOKUP($E322,db!$B$26:$C$30,2,FALSE)</f>
        <v>#N/A</v>
      </c>
      <c r="U322" s="30">
        <f t="shared" si="34"/>
        <v>0</v>
      </c>
    </row>
    <row r="323" spans="2:21" ht="15.75" thickBot="1">
      <c r="B323" s="36">
        <f t="shared" si="35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36"/>
      <c r="M323" s="36" t="str">
        <f t="shared" si="33"/>
        <v/>
      </c>
      <c r="N323" s="37"/>
      <c r="P323" s="32">
        <f t="shared" si="29"/>
        <v>0</v>
      </c>
      <c r="Q323" s="32">
        <f t="shared" si="30"/>
        <v>0</v>
      </c>
      <c r="R323" s="32" t="e">
        <f t="shared" si="31"/>
        <v>#N/A</v>
      </c>
      <c r="S323" s="32">
        <f t="shared" si="32"/>
        <v>0</v>
      </c>
      <c r="T323" s="30" t="e">
        <f ca="1">+VLOOKUP($E323,db!$B$26:$C$30,2,FALSE)</f>
        <v>#N/A</v>
      </c>
      <c r="U323" s="30">
        <f t="shared" si="34"/>
        <v>0</v>
      </c>
    </row>
    <row r="324" spans="2:21" ht="15.75" thickBot="1">
      <c r="B324" s="38">
        <f t="shared" si="35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38"/>
      <c r="M324" s="38" t="str">
        <f t="shared" si="33"/>
        <v/>
      </c>
      <c r="N324" s="39"/>
      <c r="P324" s="32">
        <f t="shared" si="29"/>
        <v>0</v>
      </c>
      <c r="Q324" s="32">
        <f t="shared" si="30"/>
        <v>0</v>
      </c>
      <c r="R324" s="32" t="e">
        <f t="shared" si="31"/>
        <v>#N/A</v>
      </c>
      <c r="S324" s="32">
        <f t="shared" si="32"/>
        <v>0</v>
      </c>
      <c r="T324" s="30" t="e">
        <f ca="1">+VLOOKUP($E324,db!$B$26:$C$30,2,FALSE)</f>
        <v>#N/A</v>
      </c>
      <c r="U324" s="30">
        <f t="shared" si="34"/>
        <v>0</v>
      </c>
    </row>
    <row r="325" spans="2:21" ht="15.75" thickBot="1">
      <c r="B325" s="36">
        <f t="shared" si="35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36"/>
      <c r="M325" s="36" t="str">
        <f t="shared" si="33"/>
        <v/>
      </c>
      <c r="N325" s="37"/>
      <c r="P325" s="32">
        <f t="shared" ref="P325:P388" si="36">IF(M325=1,1,0)</f>
        <v>0</v>
      </c>
      <c r="Q325" s="32">
        <f t="shared" ref="Q325:Q388" si="37">IF(ISBLANK(E325),0,IF(P325=0,1,0))</f>
        <v>0</v>
      </c>
      <c r="R325" s="32" t="e">
        <f t="shared" ref="R325:R388" si="38">IF(H325&gt;T325,1,0)</f>
        <v>#N/A</v>
      </c>
      <c r="S325" s="32">
        <f t="shared" ref="S325:S388" si="39">IF(OR(G325="Process of Elim. (50 /50)",G325="Guess (No Confidence)"),1,0)</f>
        <v>0</v>
      </c>
      <c r="T325" s="30" t="e">
        <f ca="1">+VLOOKUP($E325,db!$B$26:$C$30,2,FALSE)</f>
        <v>#N/A</v>
      </c>
      <c r="U325" s="30">
        <f t="shared" si="34"/>
        <v>0</v>
      </c>
    </row>
    <row r="326" spans="2:21" ht="15.75" thickBot="1">
      <c r="B326" s="38">
        <f t="shared" si="35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38"/>
      <c r="M326" s="38" t="str">
        <f t="shared" ref="M326:M389" si="40">IF(ISBLANK(F326),"",IF(F326=L326,1,0))</f>
        <v/>
      </c>
      <c r="N326" s="39"/>
      <c r="P326" s="32">
        <f t="shared" si="36"/>
        <v>0</v>
      </c>
      <c r="Q326" s="32">
        <f t="shared" si="37"/>
        <v>0</v>
      </c>
      <c r="R326" s="32" t="e">
        <f t="shared" si="38"/>
        <v>#N/A</v>
      </c>
      <c r="S326" s="32">
        <f t="shared" si="39"/>
        <v>0</v>
      </c>
      <c r="T326" s="30" t="e">
        <f ca="1">+VLOOKUP($E326,db!$B$26:$C$30,2,FALSE)</f>
        <v>#N/A</v>
      </c>
      <c r="U326" s="30">
        <f t="shared" ref="U326:U389" si="41">IF($A$3=0,0,IF(Q326=1,1,IF(R326=1,2,IF(S326=1,3,0))))</f>
        <v>0</v>
      </c>
    </row>
    <row r="327" spans="2:21" ht="15.75" thickBot="1">
      <c r="B327" s="36">
        <f t="shared" si="35"/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36"/>
      <c r="M327" s="36" t="str">
        <f t="shared" si="40"/>
        <v/>
      </c>
      <c r="N327" s="37"/>
      <c r="P327" s="32">
        <f t="shared" si="36"/>
        <v>0</v>
      </c>
      <c r="Q327" s="32">
        <f t="shared" si="37"/>
        <v>0</v>
      </c>
      <c r="R327" s="32" t="e">
        <f t="shared" si="38"/>
        <v>#N/A</v>
      </c>
      <c r="S327" s="32">
        <f t="shared" si="39"/>
        <v>0</v>
      </c>
      <c r="T327" s="30" t="e">
        <f ca="1">+VLOOKUP($E327,db!$B$26:$C$30,2,FALSE)</f>
        <v>#N/A</v>
      </c>
      <c r="U327" s="30">
        <f t="shared" si="41"/>
        <v>0</v>
      </c>
    </row>
    <row r="328" spans="2:21" ht="15.75" thickBot="1">
      <c r="B328" s="38">
        <f t="shared" si="35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38"/>
      <c r="M328" s="38" t="str">
        <f t="shared" si="40"/>
        <v/>
      </c>
      <c r="N328" s="39"/>
      <c r="P328" s="32">
        <f t="shared" si="36"/>
        <v>0</v>
      </c>
      <c r="Q328" s="32">
        <f t="shared" si="37"/>
        <v>0</v>
      </c>
      <c r="R328" s="32" t="e">
        <f t="shared" si="38"/>
        <v>#N/A</v>
      </c>
      <c r="S328" s="32">
        <f t="shared" si="39"/>
        <v>0</v>
      </c>
      <c r="T328" s="30" t="e">
        <f ca="1">+VLOOKUP($E328,db!$B$26:$C$30,2,FALSE)</f>
        <v>#N/A</v>
      </c>
      <c r="U328" s="30">
        <f t="shared" si="41"/>
        <v>0</v>
      </c>
    </row>
    <row r="329" spans="2:21" ht="15.75" thickBot="1">
      <c r="B329" s="36">
        <f t="shared" si="35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36"/>
      <c r="M329" s="36" t="str">
        <f t="shared" si="40"/>
        <v/>
      </c>
      <c r="N329" s="37"/>
      <c r="P329" s="32">
        <f t="shared" si="36"/>
        <v>0</v>
      </c>
      <c r="Q329" s="32">
        <f t="shared" si="37"/>
        <v>0</v>
      </c>
      <c r="R329" s="32" t="e">
        <f t="shared" si="38"/>
        <v>#N/A</v>
      </c>
      <c r="S329" s="32">
        <f t="shared" si="39"/>
        <v>0</v>
      </c>
      <c r="T329" s="30" t="e">
        <f ca="1">+VLOOKUP($E329,db!$B$26:$C$30,2,FALSE)</f>
        <v>#N/A</v>
      </c>
      <c r="U329" s="30">
        <f t="shared" si="41"/>
        <v>0</v>
      </c>
    </row>
    <row r="330" spans="2:21" ht="15.75" thickBot="1">
      <c r="B330" s="38">
        <f t="shared" si="35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38"/>
      <c r="M330" s="38" t="str">
        <f t="shared" si="40"/>
        <v/>
      </c>
      <c r="N330" s="39"/>
      <c r="P330" s="32">
        <f t="shared" si="36"/>
        <v>0</v>
      </c>
      <c r="Q330" s="32">
        <f t="shared" si="37"/>
        <v>0</v>
      </c>
      <c r="R330" s="32" t="e">
        <f t="shared" si="38"/>
        <v>#N/A</v>
      </c>
      <c r="S330" s="32">
        <f t="shared" si="39"/>
        <v>0</v>
      </c>
      <c r="T330" s="30" t="e">
        <f ca="1">+VLOOKUP($E330,db!$B$26:$C$30,2,FALSE)</f>
        <v>#N/A</v>
      </c>
      <c r="U330" s="30">
        <f t="shared" si="41"/>
        <v>0</v>
      </c>
    </row>
    <row r="331" spans="2:21" ht="15.75" thickBot="1">
      <c r="B331" s="36">
        <f t="shared" si="35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36"/>
      <c r="M331" s="36" t="str">
        <f t="shared" si="40"/>
        <v/>
      </c>
      <c r="N331" s="37"/>
      <c r="P331" s="32">
        <f t="shared" si="36"/>
        <v>0</v>
      </c>
      <c r="Q331" s="32">
        <f t="shared" si="37"/>
        <v>0</v>
      </c>
      <c r="R331" s="32" t="e">
        <f t="shared" si="38"/>
        <v>#N/A</v>
      </c>
      <c r="S331" s="32">
        <f t="shared" si="39"/>
        <v>0</v>
      </c>
      <c r="T331" s="30" t="e">
        <f ca="1">+VLOOKUP($E331,db!$B$26:$C$30,2,FALSE)</f>
        <v>#N/A</v>
      </c>
      <c r="U331" s="30">
        <f t="shared" si="41"/>
        <v>0</v>
      </c>
    </row>
    <row r="332" spans="2:21" ht="15.75" thickBot="1">
      <c r="B332" s="38">
        <f t="shared" ref="B332:B395" si="42">+B331+1</f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38"/>
      <c r="M332" s="38" t="str">
        <f t="shared" si="40"/>
        <v/>
      </c>
      <c r="N332" s="39"/>
      <c r="P332" s="32">
        <f t="shared" si="36"/>
        <v>0</v>
      </c>
      <c r="Q332" s="32">
        <f t="shared" si="37"/>
        <v>0</v>
      </c>
      <c r="R332" s="32" t="e">
        <f t="shared" si="38"/>
        <v>#N/A</v>
      </c>
      <c r="S332" s="32">
        <f t="shared" si="39"/>
        <v>0</v>
      </c>
      <c r="T332" s="30" t="e">
        <f ca="1">+VLOOKUP($E332,db!$B$26:$C$30,2,FALSE)</f>
        <v>#N/A</v>
      </c>
      <c r="U332" s="30">
        <f t="shared" si="41"/>
        <v>0</v>
      </c>
    </row>
    <row r="333" spans="2:21" ht="15.75" thickBot="1">
      <c r="B333" s="36">
        <f t="shared" si="42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36"/>
      <c r="M333" s="36" t="str">
        <f t="shared" si="40"/>
        <v/>
      </c>
      <c r="N333" s="37"/>
      <c r="P333" s="32">
        <f t="shared" si="36"/>
        <v>0</v>
      </c>
      <c r="Q333" s="32">
        <f t="shared" si="37"/>
        <v>0</v>
      </c>
      <c r="R333" s="32" t="e">
        <f t="shared" si="38"/>
        <v>#N/A</v>
      </c>
      <c r="S333" s="32">
        <f t="shared" si="39"/>
        <v>0</v>
      </c>
      <c r="T333" s="30" t="e">
        <f ca="1">+VLOOKUP($E333,db!$B$26:$C$30,2,FALSE)</f>
        <v>#N/A</v>
      </c>
      <c r="U333" s="30">
        <f t="shared" si="41"/>
        <v>0</v>
      </c>
    </row>
    <row r="334" spans="2:21" ht="15.75" thickBot="1">
      <c r="B334" s="38">
        <f t="shared" si="42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38"/>
      <c r="M334" s="38" t="str">
        <f t="shared" si="40"/>
        <v/>
      </c>
      <c r="N334" s="39"/>
      <c r="P334" s="32">
        <f t="shared" si="36"/>
        <v>0</v>
      </c>
      <c r="Q334" s="32">
        <f t="shared" si="37"/>
        <v>0</v>
      </c>
      <c r="R334" s="32" t="e">
        <f t="shared" si="38"/>
        <v>#N/A</v>
      </c>
      <c r="S334" s="32">
        <f t="shared" si="39"/>
        <v>0</v>
      </c>
      <c r="T334" s="30" t="e">
        <f ca="1">+VLOOKUP($E334,db!$B$26:$C$30,2,FALSE)</f>
        <v>#N/A</v>
      </c>
      <c r="U334" s="30">
        <f t="shared" si="41"/>
        <v>0</v>
      </c>
    </row>
    <row r="335" spans="2:21" ht="15.75" thickBot="1">
      <c r="B335" s="36">
        <f t="shared" si="42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36"/>
      <c r="M335" s="36" t="str">
        <f t="shared" si="40"/>
        <v/>
      </c>
      <c r="N335" s="37"/>
      <c r="P335" s="32">
        <f t="shared" si="36"/>
        <v>0</v>
      </c>
      <c r="Q335" s="32">
        <f t="shared" si="37"/>
        <v>0</v>
      </c>
      <c r="R335" s="32" t="e">
        <f t="shared" si="38"/>
        <v>#N/A</v>
      </c>
      <c r="S335" s="32">
        <f t="shared" si="39"/>
        <v>0</v>
      </c>
      <c r="T335" s="30" t="e">
        <f ca="1">+VLOOKUP($E335,db!$B$26:$C$30,2,FALSE)</f>
        <v>#N/A</v>
      </c>
      <c r="U335" s="30">
        <f t="shared" si="41"/>
        <v>0</v>
      </c>
    </row>
    <row r="336" spans="2:21" ht="15.75" thickBot="1">
      <c r="B336" s="38">
        <f t="shared" si="42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38"/>
      <c r="M336" s="38" t="str">
        <f t="shared" si="40"/>
        <v/>
      </c>
      <c r="N336" s="39"/>
      <c r="P336" s="32">
        <f t="shared" si="36"/>
        <v>0</v>
      </c>
      <c r="Q336" s="32">
        <f t="shared" si="37"/>
        <v>0</v>
      </c>
      <c r="R336" s="32" t="e">
        <f t="shared" si="38"/>
        <v>#N/A</v>
      </c>
      <c r="S336" s="32">
        <f t="shared" si="39"/>
        <v>0</v>
      </c>
      <c r="T336" s="30" t="e">
        <f ca="1">+VLOOKUP($E336,db!$B$26:$C$30,2,FALSE)</f>
        <v>#N/A</v>
      </c>
      <c r="U336" s="30">
        <f t="shared" si="41"/>
        <v>0</v>
      </c>
    </row>
    <row r="337" spans="2:21" ht="15.75" thickBot="1">
      <c r="B337" s="36">
        <f t="shared" si="42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36"/>
      <c r="M337" s="36" t="str">
        <f t="shared" si="40"/>
        <v/>
      </c>
      <c r="N337" s="37"/>
      <c r="P337" s="32">
        <f t="shared" si="36"/>
        <v>0</v>
      </c>
      <c r="Q337" s="32">
        <f t="shared" si="37"/>
        <v>0</v>
      </c>
      <c r="R337" s="32" t="e">
        <f t="shared" si="38"/>
        <v>#N/A</v>
      </c>
      <c r="S337" s="32">
        <f t="shared" si="39"/>
        <v>0</v>
      </c>
      <c r="T337" s="30" t="e">
        <f ca="1">+VLOOKUP($E337,db!$B$26:$C$30,2,FALSE)</f>
        <v>#N/A</v>
      </c>
      <c r="U337" s="30">
        <f t="shared" si="41"/>
        <v>0</v>
      </c>
    </row>
    <row r="338" spans="2:21" ht="15.75" thickBot="1">
      <c r="B338" s="38">
        <f t="shared" si="42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38"/>
      <c r="M338" s="38" t="str">
        <f t="shared" si="40"/>
        <v/>
      </c>
      <c r="N338" s="39"/>
      <c r="P338" s="32">
        <f t="shared" si="36"/>
        <v>0</v>
      </c>
      <c r="Q338" s="32">
        <f t="shared" si="37"/>
        <v>0</v>
      </c>
      <c r="R338" s="32" t="e">
        <f t="shared" si="38"/>
        <v>#N/A</v>
      </c>
      <c r="S338" s="32">
        <f t="shared" si="39"/>
        <v>0</v>
      </c>
      <c r="T338" s="30" t="e">
        <f ca="1">+VLOOKUP($E338,db!$B$26:$C$30,2,FALSE)</f>
        <v>#N/A</v>
      </c>
      <c r="U338" s="30">
        <f t="shared" si="41"/>
        <v>0</v>
      </c>
    </row>
    <row r="339" spans="2:21" ht="15.75" thickBot="1">
      <c r="B339" s="36">
        <f t="shared" si="42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36"/>
      <c r="M339" s="36" t="str">
        <f t="shared" si="40"/>
        <v/>
      </c>
      <c r="N339" s="37"/>
      <c r="P339" s="32">
        <f t="shared" si="36"/>
        <v>0</v>
      </c>
      <c r="Q339" s="32">
        <f t="shared" si="37"/>
        <v>0</v>
      </c>
      <c r="R339" s="32" t="e">
        <f t="shared" si="38"/>
        <v>#N/A</v>
      </c>
      <c r="S339" s="32">
        <f t="shared" si="39"/>
        <v>0</v>
      </c>
      <c r="T339" s="30" t="e">
        <f ca="1">+VLOOKUP($E339,db!$B$26:$C$30,2,FALSE)</f>
        <v>#N/A</v>
      </c>
      <c r="U339" s="30">
        <f t="shared" si="41"/>
        <v>0</v>
      </c>
    </row>
    <row r="340" spans="2:21" ht="15.75" thickBot="1">
      <c r="B340" s="38">
        <f t="shared" si="42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38"/>
      <c r="M340" s="38" t="str">
        <f t="shared" si="40"/>
        <v/>
      </c>
      <c r="N340" s="39"/>
      <c r="P340" s="32">
        <f t="shared" si="36"/>
        <v>0</v>
      </c>
      <c r="Q340" s="32">
        <f t="shared" si="37"/>
        <v>0</v>
      </c>
      <c r="R340" s="32" t="e">
        <f t="shared" si="38"/>
        <v>#N/A</v>
      </c>
      <c r="S340" s="32">
        <f t="shared" si="39"/>
        <v>0</v>
      </c>
      <c r="T340" s="30" t="e">
        <f ca="1">+VLOOKUP($E340,db!$B$26:$C$30,2,FALSE)</f>
        <v>#N/A</v>
      </c>
      <c r="U340" s="30">
        <f t="shared" si="41"/>
        <v>0</v>
      </c>
    </row>
    <row r="341" spans="2:21" ht="15.75" thickBot="1">
      <c r="B341" s="36">
        <f t="shared" si="42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36"/>
      <c r="M341" s="36" t="str">
        <f t="shared" si="40"/>
        <v/>
      </c>
      <c r="N341" s="37"/>
      <c r="P341" s="32">
        <f t="shared" si="36"/>
        <v>0</v>
      </c>
      <c r="Q341" s="32">
        <f t="shared" si="37"/>
        <v>0</v>
      </c>
      <c r="R341" s="32" t="e">
        <f t="shared" si="38"/>
        <v>#N/A</v>
      </c>
      <c r="S341" s="32">
        <f t="shared" si="39"/>
        <v>0</v>
      </c>
      <c r="T341" s="30" t="e">
        <f ca="1">+VLOOKUP($E341,db!$B$26:$C$30,2,FALSE)</f>
        <v>#N/A</v>
      </c>
      <c r="U341" s="30">
        <f t="shared" si="41"/>
        <v>0</v>
      </c>
    </row>
    <row r="342" spans="2:21" ht="15.75" thickBot="1">
      <c r="B342" s="38">
        <f t="shared" si="42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38"/>
      <c r="M342" s="38" t="str">
        <f t="shared" si="40"/>
        <v/>
      </c>
      <c r="N342" s="39"/>
      <c r="P342" s="32">
        <f t="shared" si="36"/>
        <v>0</v>
      </c>
      <c r="Q342" s="32">
        <f t="shared" si="37"/>
        <v>0</v>
      </c>
      <c r="R342" s="32" t="e">
        <f t="shared" si="38"/>
        <v>#N/A</v>
      </c>
      <c r="S342" s="32">
        <f t="shared" si="39"/>
        <v>0</v>
      </c>
      <c r="T342" s="30" t="e">
        <f ca="1">+VLOOKUP($E342,db!$B$26:$C$30,2,FALSE)</f>
        <v>#N/A</v>
      </c>
      <c r="U342" s="30">
        <f t="shared" si="41"/>
        <v>0</v>
      </c>
    </row>
    <row r="343" spans="2:21" ht="15.75" thickBot="1">
      <c r="B343" s="36">
        <f t="shared" si="42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36"/>
      <c r="M343" s="36" t="str">
        <f t="shared" si="40"/>
        <v/>
      </c>
      <c r="N343" s="37"/>
      <c r="P343" s="32">
        <f t="shared" si="36"/>
        <v>0</v>
      </c>
      <c r="Q343" s="32">
        <f t="shared" si="37"/>
        <v>0</v>
      </c>
      <c r="R343" s="32" t="e">
        <f t="shared" si="38"/>
        <v>#N/A</v>
      </c>
      <c r="S343" s="32">
        <f t="shared" si="39"/>
        <v>0</v>
      </c>
      <c r="T343" s="30" t="e">
        <f ca="1">+VLOOKUP($E343,db!$B$26:$C$30,2,FALSE)</f>
        <v>#N/A</v>
      </c>
      <c r="U343" s="30">
        <f t="shared" si="41"/>
        <v>0</v>
      </c>
    </row>
    <row r="344" spans="2:21" ht="15.75" thickBot="1">
      <c r="B344" s="38">
        <f t="shared" si="42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38"/>
      <c r="M344" s="38" t="str">
        <f t="shared" si="40"/>
        <v/>
      </c>
      <c r="N344" s="39"/>
      <c r="P344" s="32">
        <f t="shared" si="36"/>
        <v>0</v>
      </c>
      <c r="Q344" s="32">
        <f t="shared" si="37"/>
        <v>0</v>
      </c>
      <c r="R344" s="32" t="e">
        <f t="shared" si="38"/>
        <v>#N/A</v>
      </c>
      <c r="S344" s="32">
        <f t="shared" si="39"/>
        <v>0</v>
      </c>
      <c r="T344" s="30" t="e">
        <f ca="1">+VLOOKUP($E344,db!$B$26:$C$30,2,FALSE)</f>
        <v>#N/A</v>
      </c>
      <c r="U344" s="30">
        <f t="shared" si="41"/>
        <v>0</v>
      </c>
    </row>
    <row r="345" spans="2:21" ht="15.75" thickBot="1">
      <c r="B345" s="36">
        <f t="shared" si="42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36"/>
      <c r="M345" s="36" t="str">
        <f t="shared" si="40"/>
        <v/>
      </c>
      <c r="N345" s="37"/>
      <c r="P345" s="32">
        <f t="shared" si="36"/>
        <v>0</v>
      </c>
      <c r="Q345" s="32">
        <f t="shared" si="37"/>
        <v>0</v>
      </c>
      <c r="R345" s="32" t="e">
        <f t="shared" si="38"/>
        <v>#N/A</v>
      </c>
      <c r="S345" s="32">
        <f t="shared" si="39"/>
        <v>0</v>
      </c>
      <c r="T345" s="30" t="e">
        <f ca="1">+VLOOKUP($E345,db!$B$26:$C$30,2,FALSE)</f>
        <v>#N/A</v>
      </c>
      <c r="U345" s="30">
        <f t="shared" si="41"/>
        <v>0</v>
      </c>
    </row>
    <row r="346" spans="2:21" ht="15.75" thickBot="1">
      <c r="B346" s="38">
        <f t="shared" si="42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38"/>
      <c r="M346" s="38" t="str">
        <f t="shared" si="40"/>
        <v/>
      </c>
      <c r="N346" s="39"/>
      <c r="P346" s="32">
        <f t="shared" si="36"/>
        <v>0</v>
      </c>
      <c r="Q346" s="32">
        <f t="shared" si="37"/>
        <v>0</v>
      </c>
      <c r="R346" s="32" t="e">
        <f t="shared" si="38"/>
        <v>#N/A</v>
      </c>
      <c r="S346" s="32">
        <f t="shared" si="39"/>
        <v>0</v>
      </c>
      <c r="T346" s="30" t="e">
        <f ca="1">+VLOOKUP($E346,db!$B$26:$C$30,2,FALSE)</f>
        <v>#N/A</v>
      </c>
      <c r="U346" s="30">
        <f t="shared" si="41"/>
        <v>0</v>
      </c>
    </row>
    <row r="347" spans="2:21" ht="15.75" thickBot="1">
      <c r="B347" s="36">
        <f t="shared" si="42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36"/>
      <c r="M347" s="36" t="str">
        <f t="shared" si="40"/>
        <v/>
      </c>
      <c r="N347" s="37"/>
      <c r="P347" s="32">
        <f t="shared" si="36"/>
        <v>0</v>
      </c>
      <c r="Q347" s="32">
        <f t="shared" si="37"/>
        <v>0</v>
      </c>
      <c r="R347" s="32" t="e">
        <f t="shared" si="38"/>
        <v>#N/A</v>
      </c>
      <c r="S347" s="32">
        <f t="shared" si="39"/>
        <v>0</v>
      </c>
      <c r="T347" s="30" t="e">
        <f ca="1">+VLOOKUP($E347,db!$B$26:$C$30,2,FALSE)</f>
        <v>#N/A</v>
      </c>
      <c r="U347" s="30">
        <f t="shared" si="41"/>
        <v>0</v>
      </c>
    </row>
    <row r="348" spans="2:21" ht="15.75" thickBot="1">
      <c r="B348" s="38">
        <f t="shared" si="42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38"/>
      <c r="M348" s="38" t="str">
        <f t="shared" si="40"/>
        <v/>
      </c>
      <c r="N348" s="39"/>
      <c r="P348" s="32">
        <f t="shared" si="36"/>
        <v>0</v>
      </c>
      <c r="Q348" s="32">
        <f t="shared" si="37"/>
        <v>0</v>
      </c>
      <c r="R348" s="32" t="e">
        <f t="shared" si="38"/>
        <v>#N/A</v>
      </c>
      <c r="S348" s="32">
        <f t="shared" si="39"/>
        <v>0</v>
      </c>
      <c r="T348" s="30" t="e">
        <f ca="1">+VLOOKUP($E348,db!$B$26:$C$30,2,FALSE)</f>
        <v>#N/A</v>
      </c>
      <c r="U348" s="30">
        <f t="shared" si="41"/>
        <v>0</v>
      </c>
    </row>
    <row r="349" spans="2:21" ht="15.75" thickBot="1">
      <c r="B349" s="36">
        <f t="shared" si="42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36"/>
      <c r="M349" s="36" t="str">
        <f t="shared" si="40"/>
        <v/>
      </c>
      <c r="N349" s="37"/>
      <c r="P349" s="32">
        <f t="shared" si="36"/>
        <v>0</v>
      </c>
      <c r="Q349" s="32">
        <f t="shared" si="37"/>
        <v>0</v>
      </c>
      <c r="R349" s="32" t="e">
        <f t="shared" si="38"/>
        <v>#N/A</v>
      </c>
      <c r="S349" s="32">
        <f t="shared" si="39"/>
        <v>0</v>
      </c>
      <c r="T349" s="30" t="e">
        <f ca="1">+VLOOKUP($E349,db!$B$26:$C$30,2,FALSE)</f>
        <v>#N/A</v>
      </c>
      <c r="U349" s="30">
        <f t="shared" si="41"/>
        <v>0</v>
      </c>
    </row>
    <row r="350" spans="2:21" ht="15.75" thickBot="1">
      <c r="B350" s="38">
        <f t="shared" si="42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38"/>
      <c r="M350" s="38" t="str">
        <f t="shared" si="40"/>
        <v/>
      </c>
      <c r="N350" s="39"/>
      <c r="P350" s="32">
        <f t="shared" si="36"/>
        <v>0</v>
      </c>
      <c r="Q350" s="32">
        <f t="shared" si="37"/>
        <v>0</v>
      </c>
      <c r="R350" s="32" t="e">
        <f t="shared" si="38"/>
        <v>#N/A</v>
      </c>
      <c r="S350" s="32">
        <f t="shared" si="39"/>
        <v>0</v>
      </c>
      <c r="T350" s="30" t="e">
        <f ca="1">+VLOOKUP($E350,db!$B$26:$C$30,2,FALSE)</f>
        <v>#N/A</v>
      </c>
      <c r="U350" s="30">
        <f t="shared" si="41"/>
        <v>0</v>
      </c>
    </row>
    <row r="351" spans="2:21" ht="15.75" thickBot="1">
      <c r="B351" s="36">
        <f t="shared" si="42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36"/>
      <c r="M351" s="36" t="str">
        <f t="shared" si="40"/>
        <v/>
      </c>
      <c r="N351" s="37"/>
      <c r="P351" s="32">
        <f t="shared" si="36"/>
        <v>0</v>
      </c>
      <c r="Q351" s="32">
        <f t="shared" si="37"/>
        <v>0</v>
      </c>
      <c r="R351" s="32" t="e">
        <f t="shared" si="38"/>
        <v>#N/A</v>
      </c>
      <c r="S351" s="32">
        <f t="shared" si="39"/>
        <v>0</v>
      </c>
      <c r="T351" s="30" t="e">
        <f ca="1">+VLOOKUP($E351,db!$B$26:$C$30,2,FALSE)</f>
        <v>#N/A</v>
      </c>
      <c r="U351" s="30">
        <f t="shared" si="41"/>
        <v>0</v>
      </c>
    </row>
    <row r="352" spans="2:21" ht="15.75" thickBot="1">
      <c r="B352" s="38">
        <f t="shared" si="42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38"/>
      <c r="M352" s="38" t="str">
        <f t="shared" si="40"/>
        <v/>
      </c>
      <c r="N352" s="39"/>
      <c r="P352" s="32">
        <f t="shared" si="36"/>
        <v>0</v>
      </c>
      <c r="Q352" s="32">
        <f t="shared" si="37"/>
        <v>0</v>
      </c>
      <c r="R352" s="32" t="e">
        <f t="shared" si="38"/>
        <v>#N/A</v>
      </c>
      <c r="S352" s="32">
        <f t="shared" si="39"/>
        <v>0</v>
      </c>
      <c r="T352" s="30" t="e">
        <f ca="1">+VLOOKUP($E352,db!$B$26:$C$30,2,FALSE)</f>
        <v>#N/A</v>
      </c>
      <c r="U352" s="30">
        <f t="shared" si="41"/>
        <v>0</v>
      </c>
    </row>
    <row r="353" spans="2:21" ht="15.75" thickBot="1">
      <c r="B353" s="36">
        <f t="shared" si="42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36"/>
      <c r="M353" s="36" t="str">
        <f t="shared" si="40"/>
        <v/>
      </c>
      <c r="N353" s="37"/>
      <c r="P353" s="32">
        <f t="shared" si="36"/>
        <v>0</v>
      </c>
      <c r="Q353" s="32">
        <f t="shared" si="37"/>
        <v>0</v>
      </c>
      <c r="R353" s="32" t="e">
        <f t="shared" si="38"/>
        <v>#N/A</v>
      </c>
      <c r="S353" s="32">
        <f t="shared" si="39"/>
        <v>0</v>
      </c>
      <c r="T353" s="30" t="e">
        <f ca="1">+VLOOKUP($E353,db!$B$26:$C$30,2,FALSE)</f>
        <v>#N/A</v>
      </c>
      <c r="U353" s="30">
        <f t="shared" si="41"/>
        <v>0</v>
      </c>
    </row>
    <row r="354" spans="2:21" ht="15.75" thickBot="1">
      <c r="B354" s="38">
        <f t="shared" si="42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38"/>
      <c r="M354" s="38" t="str">
        <f t="shared" si="40"/>
        <v/>
      </c>
      <c r="N354" s="39"/>
      <c r="P354" s="32">
        <f t="shared" si="36"/>
        <v>0</v>
      </c>
      <c r="Q354" s="32">
        <f t="shared" si="37"/>
        <v>0</v>
      </c>
      <c r="R354" s="32" t="e">
        <f t="shared" si="38"/>
        <v>#N/A</v>
      </c>
      <c r="S354" s="32">
        <f t="shared" si="39"/>
        <v>0</v>
      </c>
      <c r="T354" s="30" t="e">
        <f ca="1">+VLOOKUP($E354,db!$B$26:$C$30,2,FALSE)</f>
        <v>#N/A</v>
      </c>
      <c r="U354" s="30">
        <f t="shared" si="41"/>
        <v>0</v>
      </c>
    </row>
    <row r="355" spans="2:21" ht="15.75" thickBot="1">
      <c r="B355" s="36">
        <f t="shared" si="42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36"/>
      <c r="M355" s="36" t="str">
        <f t="shared" si="40"/>
        <v/>
      </c>
      <c r="N355" s="37"/>
      <c r="P355" s="32">
        <f t="shared" si="36"/>
        <v>0</v>
      </c>
      <c r="Q355" s="32">
        <f t="shared" si="37"/>
        <v>0</v>
      </c>
      <c r="R355" s="32" t="e">
        <f t="shared" si="38"/>
        <v>#N/A</v>
      </c>
      <c r="S355" s="32">
        <f t="shared" si="39"/>
        <v>0</v>
      </c>
      <c r="T355" s="30" t="e">
        <f ca="1">+VLOOKUP($E355,db!$B$26:$C$30,2,FALSE)</f>
        <v>#N/A</v>
      </c>
      <c r="U355" s="30">
        <f t="shared" si="41"/>
        <v>0</v>
      </c>
    </row>
    <row r="356" spans="2:21" ht="15.75" thickBot="1">
      <c r="B356" s="38">
        <f t="shared" si="42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38"/>
      <c r="M356" s="38" t="str">
        <f t="shared" si="40"/>
        <v/>
      </c>
      <c r="N356" s="39"/>
      <c r="P356" s="32">
        <f t="shared" si="36"/>
        <v>0</v>
      </c>
      <c r="Q356" s="32">
        <f t="shared" si="37"/>
        <v>0</v>
      </c>
      <c r="R356" s="32" t="e">
        <f t="shared" si="38"/>
        <v>#N/A</v>
      </c>
      <c r="S356" s="32">
        <f t="shared" si="39"/>
        <v>0</v>
      </c>
      <c r="T356" s="30" t="e">
        <f ca="1">+VLOOKUP($E356,db!$B$26:$C$30,2,FALSE)</f>
        <v>#N/A</v>
      </c>
      <c r="U356" s="30">
        <f t="shared" si="41"/>
        <v>0</v>
      </c>
    </row>
    <row r="357" spans="2:21" ht="15.75" thickBot="1">
      <c r="B357" s="36">
        <f t="shared" si="42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36"/>
      <c r="M357" s="36" t="str">
        <f t="shared" si="40"/>
        <v/>
      </c>
      <c r="N357" s="37"/>
      <c r="P357" s="32">
        <f t="shared" si="36"/>
        <v>0</v>
      </c>
      <c r="Q357" s="32">
        <f t="shared" si="37"/>
        <v>0</v>
      </c>
      <c r="R357" s="32" t="e">
        <f t="shared" si="38"/>
        <v>#N/A</v>
      </c>
      <c r="S357" s="32">
        <f t="shared" si="39"/>
        <v>0</v>
      </c>
      <c r="T357" s="30" t="e">
        <f ca="1">+VLOOKUP($E357,db!$B$26:$C$30,2,FALSE)</f>
        <v>#N/A</v>
      </c>
      <c r="U357" s="30">
        <f t="shared" si="41"/>
        <v>0</v>
      </c>
    </row>
    <row r="358" spans="2:21" ht="15.75" thickBot="1">
      <c r="B358" s="38">
        <f t="shared" si="42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38"/>
      <c r="M358" s="38" t="str">
        <f t="shared" si="40"/>
        <v/>
      </c>
      <c r="N358" s="39"/>
      <c r="P358" s="32">
        <f t="shared" si="36"/>
        <v>0</v>
      </c>
      <c r="Q358" s="32">
        <f t="shared" si="37"/>
        <v>0</v>
      </c>
      <c r="R358" s="32" t="e">
        <f t="shared" si="38"/>
        <v>#N/A</v>
      </c>
      <c r="S358" s="32">
        <f t="shared" si="39"/>
        <v>0</v>
      </c>
      <c r="T358" s="30" t="e">
        <f ca="1">+VLOOKUP($E358,db!$B$26:$C$30,2,FALSE)</f>
        <v>#N/A</v>
      </c>
      <c r="U358" s="30">
        <f t="shared" si="41"/>
        <v>0</v>
      </c>
    </row>
    <row r="359" spans="2:21" ht="15.75" thickBot="1">
      <c r="B359" s="36">
        <f t="shared" si="42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36"/>
      <c r="M359" s="36" t="str">
        <f t="shared" si="40"/>
        <v/>
      </c>
      <c r="N359" s="37"/>
      <c r="P359" s="32">
        <f t="shared" si="36"/>
        <v>0</v>
      </c>
      <c r="Q359" s="32">
        <f t="shared" si="37"/>
        <v>0</v>
      </c>
      <c r="R359" s="32" t="e">
        <f t="shared" si="38"/>
        <v>#N/A</v>
      </c>
      <c r="S359" s="32">
        <f t="shared" si="39"/>
        <v>0</v>
      </c>
      <c r="T359" s="30" t="e">
        <f ca="1">+VLOOKUP($E359,db!$B$26:$C$30,2,FALSE)</f>
        <v>#N/A</v>
      </c>
      <c r="U359" s="30">
        <f t="shared" si="41"/>
        <v>0</v>
      </c>
    </row>
    <row r="360" spans="2:21" ht="15.75" thickBot="1">
      <c r="B360" s="38">
        <f t="shared" si="42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38"/>
      <c r="M360" s="38" t="str">
        <f t="shared" si="40"/>
        <v/>
      </c>
      <c r="N360" s="39"/>
      <c r="P360" s="32">
        <f t="shared" si="36"/>
        <v>0</v>
      </c>
      <c r="Q360" s="32">
        <f t="shared" si="37"/>
        <v>0</v>
      </c>
      <c r="R360" s="32" t="e">
        <f t="shared" si="38"/>
        <v>#N/A</v>
      </c>
      <c r="S360" s="32">
        <f t="shared" si="39"/>
        <v>0</v>
      </c>
      <c r="T360" s="30" t="e">
        <f ca="1">+VLOOKUP($E360,db!$B$26:$C$30,2,FALSE)</f>
        <v>#N/A</v>
      </c>
      <c r="U360" s="30">
        <f t="shared" si="41"/>
        <v>0</v>
      </c>
    </row>
    <row r="361" spans="2:21" ht="15.75" thickBot="1">
      <c r="B361" s="36">
        <f t="shared" si="42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36"/>
      <c r="M361" s="36" t="str">
        <f t="shared" si="40"/>
        <v/>
      </c>
      <c r="N361" s="37"/>
      <c r="P361" s="32">
        <f t="shared" si="36"/>
        <v>0</v>
      </c>
      <c r="Q361" s="32">
        <f t="shared" si="37"/>
        <v>0</v>
      </c>
      <c r="R361" s="32" t="e">
        <f t="shared" si="38"/>
        <v>#N/A</v>
      </c>
      <c r="S361" s="32">
        <f t="shared" si="39"/>
        <v>0</v>
      </c>
      <c r="T361" s="30" t="e">
        <f ca="1">+VLOOKUP($E361,db!$B$26:$C$30,2,FALSE)</f>
        <v>#N/A</v>
      </c>
      <c r="U361" s="30">
        <f t="shared" si="41"/>
        <v>0</v>
      </c>
    </row>
    <row r="362" spans="2:21" ht="15.75" thickBot="1">
      <c r="B362" s="38">
        <f t="shared" si="42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38"/>
      <c r="M362" s="38" t="str">
        <f t="shared" si="40"/>
        <v/>
      </c>
      <c r="N362" s="39"/>
      <c r="P362" s="32">
        <f t="shared" si="36"/>
        <v>0</v>
      </c>
      <c r="Q362" s="32">
        <f t="shared" si="37"/>
        <v>0</v>
      </c>
      <c r="R362" s="32" t="e">
        <f t="shared" si="38"/>
        <v>#N/A</v>
      </c>
      <c r="S362" s="32">
        <f t="shared" si="39"/>
        <v>0</v>
      </c>
      <c r="T362" s="30" t="e">
        <f ca="1">+VLOOKUP($E362,db!$B$26:$C$30,2,FALSE)</f>
        <v>#N/A</v>
      </c>
      <c r="U362" s="30">
        <f t="shared" si="41"/>
        <v>0</v>
      </c>
    </row>
    <row r="363" spans="2:21" ht="15.75" thickBot="1">
      <c r="B363" s="36">
        <f t="shared" si="42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36"/>
      <c r="M363" s="36" t="str">
        <f t="shared" si="40"/>
        <v/>
      </c>
      <c r="N363" s="37"/>
      <c r="P363" s="32">
        <f t="shared" si="36"/>
        <v>0</v>
      </c>
      <c r="Q363" s="32">
        <f t="shared" si="37"/>
        <v>0</v>
      </c>
      <c r="R363" s="32" t="e">
        <f t="shared" si="38"/>
        <v>#N/A</v>
      </c>
      <c r="S363" s="32">
        <f t="shared" si="39"/>
        <v>0</v>
      </c>
      <c r="T363" s="30" t="e">
        <f ca="1">+VLOOKUP($E363,db!$B$26:$C$30,2,FALSE)</f>
        <v>#N/A</v>
      </c>
      <c r="U363" s="30">
        <f t="shared" si="41"/>
        <v>0</v>
      </c>
    </row>
    <row r="364" spans="2:21" ht="15.75" thickBot="1">
      <c r="B364" s="38">
        <f t="shared" si="42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38"/>
      <c r="M364" s="38" t="str">
        <f t="shared" si="40"/>
        <v/>
      </c>
      <c r="N364" s="39"/>
      <c r="P364" s="32">
        <f t="shared" si="36"/>
        <v>0</v>
      </c>
      <c r="Q364" s="32">
        <f t="shared" si="37"/>
        <v>0</v>
      </c>
      <c r="R364" s="32" t="e">
        <f t="shared" si="38"/>
        <v>#N/A</v>
      </c>
      <c r="S364" s="32">
        <f t="shared" si="39"/>
        <v>0</v>
      </c>
      <c r="T364" s="30" t="e">
        <f ca="1">+VLOOKUP($E364,db!$B$26:$C$30,2,FALSE)</f>
        <v>#N/A</v>
      </c>
      <c r="U364" s="30">
        <f t="shared" si="41"/>
        <v>0</v>
      </c>
    </row>
    <row r="365" spans="2:21" ht="15.75" thickBot="1">
      <c r="B365" s="36">
        <f t="shared" si="42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36"/>
      <c r="M365" s="36" t="str">
        <f t="shared" si="40"/>
        <v/>
      </c>
      <c r="N365" s="37"/>
      <c r="P365" s="32">
        <f t="shared" si="36"/>
        <v>0</v>
      </c>
      <c r="Q365" s="32">
        <f t="shared" si="37"/>
        <v>0</v>
      </c>
      <c r="R365" s="32" t="e">
        <f t="shared" si="38"/>
        <v>#N/A</v>
      </c>
      <c r="S365" s="32">
        <f t="shared" si="39"/>
        <v>0</v>
      </c>
      <c r="T365" s="30" t="e">
        <f ca="1">+VLOOKUP($E365,db!$B$26:$C$30,2,FALSE)</f>
        <v>#N/A</v>
      </c>
      <c r="U365" s="30">
        <f t="shared" si="41"/>
        <v>0</v>
      </c>
    </row>
    <row r="366" spans="2:21" ht="15.75" thickBot="1">
      <c r="B366" s="38">
        <f t="shared" si="42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38"/>
      <c r="M366" s="38" t="str">
        <f t="shared" si="40"/>
        <v/>
      </c>
      <c r="N366" s="39"/>
      <c r="P366" s="32">
        <f t="shared" si="36"/>
        <v>0</v>
      </c>
      <c r="Q366" s="32">
        <f t="shared" si="37"/>
        <v>0</v>
      </c>
      <c r="R366" s="32" t="e">
        <f t="shared" si="38"/>
        <v>#N/A</v>
      </c>
      <c r="S366" s="32">
        <f t="shared" si="39"/>
        <v>0</v>
      </c>
      <c r="T366" s="30" t="e">
        <f ca="1">+VLOOKUP($E366,db!$B$26:$C$30,2,FALSE)</f>
        <v>#N/A</v>
      </c>
      <c r="U366" s="30">
        <f t="shared" si="41"/>
        <v>0</v>
      </c>
    </row>
    <row r="367" spans="2:21" ht="15.75" thickBot="1">
      <c r="B367" s="36">
        <f t="shared" si="42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36"/>
      <c r="M367" s="36" t="str">
        <f t="shared" si="40"/>
        <v/>
      </c>
      <c r="N367" s="37"/>
      <c r="P367" s="32">
        <f t="shared" si="36"/>
        <v>0</v>
      </c>
      <c r="Q367" s="32">
        <f t="shared" si="37"/>
        <v>0</v>
      </c>
      <c r="R367" s="32" t="e">
        <f t="shared" si="38"/>
        <v>#N/A</v>
      </c>
      <c r="S367" s="32">
        <f t="shared" si="39"/>
        <v>0</v>
      </c>
      <c r="T367" s="30" t="e">
        <f ca="1">+VLOOKUP($E367,db!$B$26:$C$30,2,FALSE)</f>
        <v>#N/A</v>
      </c>
      <c r="U367" s="30">
        <f t="shared" si="41"/>
        <v>0</v>
      </c>
    </row>
    <row r="368" spans="2:21" ht="15.75" thickBot="1">
      <c r="B368" s="38">
        <f t="shared" si="42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38"/>
      <c r="M368" s="38" t="str">
        <f t="shared" si="40"/>
        <v/>
      </c>
      <c r="N368" s="39"/>
      <c r="P368" s="32">
        <f t="shared" si="36"/>
        <v>0</v>
      </c>
      <c r="Q368" s="32">
        <f t="shared" si="37"/>
        <v>0</v>
      </c>
      <c r="R368" s="32" t="e">
        <f t="shared" si="38"/>
        <v>#N/A</v>
      </c>
      <c r="S368" s="32">
        <f t="shared" si="39"/>
        <v>0</v>
      </c>
      <c r="T368" s="30" t="e">
        <f ca="1">+VLOOKUP($E368,db!$B$26:$C$30,2,FALSE)</f>
        <v>#N/A</v>
      </c>
      <c r="U368" s="30">
        <f t="shared" si="41"/>
        <v>0</v>
      </c>
    </row>
    <row r="369" spans="2:21" ht="15.75" thickBot="1">
      <c r="B369" s="36">
        <f t="shared" si="42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36"/>
      <c r="M369" s="36" t="str">
        <f t="shared" si="40"/>
        <v/>
      </c>
      <c r="N369" s="37"/>
      <c r="P369" s="32">
        <f t="shared" si="36"/>
        <v>0</v>
      </c>
      <c r="Q369" s="32">
        <f t="shared" si="37"/>
        <v>0</v>
      </c>
      <c r="R369" s="32" t="e">
        <f t="shared" si="38"/>
        <v>#N/A</v>
      </c>
      <c r="S369" s="32">
        <f t="shared" si="39"/>
        <v>0</v>
      </c>
      <c r="T369" s="30" t="e">
        <f ca="1">+VLOOKUP($E369,db!$B$26:$C$30,2,FALSE)</f>
        <v>#N/A</v>
      </c>
      <c r="U369" s="30">
        <f t="shared" si="41"/>
        <v>0</v>
      </c>
    </row>
    <row r="370" spans="2:21" ht="15.75" thickBot="1">
      <c r="B370" s="38">
        <f t="shared" si="42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38"/>
      <c r="M370" s="38" t="str">
        <f t="shared" si="40"/>
        <v/>
      </c>
      <c r="N370" s="39"/>
      <c r="P370" s="32">
        <f t="shared" si="36"/>
        <v>0</v>
      </c>
      <c r="Q370" s="32">
        <f t="shared" si="37"/>
        <v>0</v>
      </c>
      <c r="R370" s="32" t="e">
        <f t="shared" si="38"/>
        <v>#N/A</v>
      </c>
      <c r="S370" s="32">
        <f t="shared" si="39"/>
        <v>0</v>
      </c>
      <c r="T370" s="30" t="e">
        <f ca="1">+VLOOKUP($E370,db!$B$26:$C$30,2,FALSE)</f>
        <v>#N/A</v>
      </c>
      <c r="U370" s="30">
        <f t="shared" si="41"/>
        <v>0</v>
      </c>
    </row>
    <row r="371" spans="2:21" ht="15.75" thickBot="1">
      <c r="B371" s="36">
        <f t="shared" si="42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36"/>
      <c r="M371" s="36" t="str">
        <f t="shared" si="40"/>
        <v/>
      </c>
      <c r="N371" s="37"/>
      <c r="P371" s="32">
        <f t="shared" si="36"/>
        <v>0</v>
      </c>
      <c r="Q371" s="32">
        <f t="shared" si="37"/>
        <v>0</v>
      </c>
      <c r="R371" s="32" t="e">
        <f t="shared" si="38"/>
        <v>#N/A</v>
      </c>
      <c r="S371" s="32">
        <f t="shared" si="39"/>
        <v>0</v>
      </c>
      <c r="T371" s="30" t="e">
        <f ca="1">+VLOOKUP($E371,db!$B$26:$C$30,2,FALSE)</f>
        <v>#N/A</v>
      </c>
      <c r="U371" s="30">
        <f t="shared" si="41"/>
        <v>0</v>
      </c>
    </row>
    <row r="372" spans="2:21" ht="15.75" thickBot="1">
      <c r="B372" s="38">
        <f t="shared" si="42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38"/>
      <c r="M372" s="38" t="str">
        <f t="shared" si="40"/>
        <v/>
      </c>
      <c r="N372" s="39"/>
      <c r="P372" s="32">
        <f t="shared" si="36"/>
        <v>0</v>
      </c>
      <c r="Q372" s="32">
        <f t="shared" si="37"/>
        <v>0</v>
      </c>
      <c r="R372" s="32" t="e">
        <f t="shared" si="38"/>
        <v>#N/A</v>
      </c>
      <c r="S372" s="32">
        <f t="shared" si="39"/>
        <v>0</v>
      </c>
      <c r="T372" s="30" t="e">
        <f ca="1">+VLOOKUP($E372,db!$B$26:$C$30,2,FALSE)</f>
        <v>#N/A</v>
      </c>
      <c r="U372" s="30">
        <f t="shared" si="41"/>
        <v>0</v>
      </c>
    </row>
    <row r="373" spans="2:21" ht="15.75" thickBot="1">
      <c r="B373" s="36">
        <f t="shared" si="42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36"/>
      <c r="M373" s="36" t="str">
        <f t="shared" si="40"/>
        <v/>
      </c>
      <c r="N373" s="37"/>
      <c r="P373" s="32">
        <f t="shared" si="36"/>
        <v>0</v>
      </c>
      <c r="Q373" s="32">
        <f t="shared" si="37"/>
        <v>0</v>
      </c>
      <c r="R373" s="32" t="e">
        <f t="shared" si="38"/>
        <v>#N/A</v>
      </c>
      <c r="S373" s="32">
        <f t="shared" si="39"/>
        <v>0</v>
      </c>
      <c r="T373" s="30" t="e">
        <f ca="1">+VLOOKUP($E373,db!$B$26:$C$30,2,FALSE)</f>
        <v>#N/A</v>
      </c>
      <c r="U373" s="30">
        <f t="shared" si="41"/>
        <v>0</v>
      </c>
    </row>
    <row r="374" spans="2:21" ht="15.75" thickBot="1">
      <c r="B374" s="38">
        <f t="shared" si="42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38"/>
      <c r="M374" s="38" t="str">
        <f t="shared" si="40"/>
        <v/>
      </c>
      <c r="N374" s="39"/>
      <c r="P374" s="32">
        <f t="shared" si="36"/>
        <v>0</v>
      </c>
      <c r="Q374" s="32">
        <f t="shared" si="37"/>
        <v>0</v>
      </c>
      <c r="R374" s="32" t="e">
        <f t="shared" si="38"/>
        <v>#N/A</v>
      </c>
      <c r="S374" s="32">
        <f t="shared" si="39"/>
        <v>0</v>
      </c>
      <c r="T374" s="30" t="e">
        <f ca="1">+VLOOKUP($E374,db!$B$26:$C$30,2,FALSE)</f>
        <v>#N/A</v>
      </c>
      <c r="U374" s="30">
        <f t="shared" si="41"/>
        <v>0</v>
      </c>
    </row>
    <row r="375" spans="2:21" ht="15.75" thickBot="1">
      <c r="B375" s="36">
        <f t="shared" si="42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36"/>
      <c r="M375" s="36" t="str">
        <f t="shared" si="40"/>
        <v/>
      </c>
      <c r="N375" s="37"/>
      <c r="P375" s="32">
        <f t="shared" si="36"/>
        <v>0</v>
      </c>
      <c r="Q375" s="32">
        <f t="shared" si="37"/>
        <v>0</v>
      </c>
      <c r="R375" s="32" t="e">
        <f t="shared" si="38"/>
        <v>#N/A</v>
      </c>
      <c r="S375" s="32">
        <f t="shared" si="39"/>
        <v>0</v>
      </c>
      <c r="T375" s="30" t="e">
        <f ca="1">+VLOOKUP($E375,db!$B$26:$C$30,2,FALSE)</f>
        <v>#N/A</v>
      </c>
      <c r="U375" s="30">
        <f t="shared" si="41"/>
        <v>0</v>
      </c>
    </row>
    <row r="376" spans="2:21" ht="15.75" thickBot="1">
      <c r="B376" s="38">
        <f t="shared" si="42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38"/>
      <c r="M376" s="38" t="str">
        <f t="shared" si="40"/>
        <v/>
      </c>
      <c r="N376" s="39"/>
      <c r="P376" s="32">
        <f t="shared" si="36"/>
        <v>0</v>
      </c>
      <c r="Q376" s="32">
        <f t="shared" si="37"/>
        <v>0</v>
      </c>
      <c r="R376" s="32" t="e">
        <f t="shared" si="38"/>
        <v>#N/A</v>
      </c>
      <c r="S376" s="32">
        <f t="shared" si="39"/>
        <v>0</v>
      </c>
      <c r="T376" s="30" t="e">
        <f ca="1">+VLOOKUP($E376,db!$B$26:$C$30,2,FALSE)</f>
        <v>#N/A</v>
      </c>
      <c r="U376" s="30">
        <f t="shared" si="41"/>
        <v>0</v>
      </c>
    </row>
    <row r="377" spans="2:21" ht="15.75" thickBot="1">
      <c r="B377" s="36">
        <f t="shared" si="42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36"/>
      <c r="M377" s="36" t="str">
        <f t="shared" si="40"/>
        <v/>
      </c>
      <c r="N377" s="37"/>
      <c r="P377" s="32">
        <f t="shared" si="36"/>
        <v>0</v>
      </c>
      <c r="Q377" s="32">
        <f t="shared" si="37"/>
        <v>0</v>
      </c>
      <c r="R377" s="32" t="e">
        <f t="shared" si="38"/>
        <v>#N/A</v>
      </c>
      <c r="S377" s="32">
        <f t="shared" si="39"/>
        <v>0</v>
      </c>
      <c r="T377" s="30" t="e">
        <f ca="1">+VLOOKUP($E377,db!$B$26:$C$30,2,FALSE)</f>
        <v>#N/A</v>
      </c>
      <c r="U377" s="30">
        <f t="shared" si="41"/>
        <v>0</v>
      </c>
    </row>
    <row r="378" spans="2:21" ht="15.75" thickBot="1">
      <c r="B378" s="38">
        <f t="shared" si="42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38"/>
      <c r="M378" s="38" t="str">
        <f t="shared" si="40"/>
        <v/>
      </c>
      <c r="N378" s="39"/>
      <c r="P378" s="32">
        <f t="shared" si="36"/>
        <v>0</v>
      </c>
      <c r="Q378" s="32">
        <f t="shared" si="37"/>
        <v>0</v>
      </c>
      <c r="R378" s="32" t="e">
        <f t="shared" si="38"/>
        <v>#N/A</v>
      </c>
      <c r="S378" s="32">
        <f t="shared" si="39"/>
        <v>0</v>
      </c>
      <c r="T378" s="30" t="e">
        <f ca="1">+VLOOKUP($E378,db!$B$26:$C$30,2,FALSE)</f>
        <v>#N/A</v>
      </c>
      <c r="U378" s="30">
        <f t="shared" si="41"/>
        <v>0</v>
      </c>
    </row>
    <row r="379" spans="2:21" ht="15.75" thickBot="1">
      <c r="B379" s="36">
        <f t="shared" si="42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36"/>
      <c r="M379" s="36" t="str">
        <f t="shared" si="40"/>
        <v/>
      </c>
      <c r="N379" s="37"/>
      <c r="P379" s="32">
        <f t="shared" si="36"/>
        <v>0</v>
      </c>
      <c r="Q379" s="32">
        <f t="shared" si="37"/>
        <v>0</v>
      </c>
      <c r="R379" s="32" t="e">
        <f t="shared" si="38"/>
        <v>#N/A</v>
      </c>
      <c r="S379" s="32">
        <f t="shared" si="39"/>
        <v>0</v>
      </c>
      <c r="T379" s="30" t="e">
        <f ca="1">+VLOOKUP($E379,db!$B$26:$C$30,2,FALSE)</f>
        <v>#N/A</v>
      </c>
      <c r="U379" s="30">
        <f t="shared" si="41"/>
        <v>0</v>
      </c>
    </row>
    <row r="380" spans="2:21" ht="15.75" thickBot="1">
      <c r="B380" s="38">
        <f t="shared" si="42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38"/>
      <c r="M380" s="38" t="str">
        <f t="shared" si="40"/>
        <v/>
      </c>
      <c r="N380" s="39"/>
      <c r="P380" s="32">
        <f t="shared" si="36"/>
        <v>0</v>
      </c>
      <c r="Q380" s="32">
        <f t="shared" si="37"/>
        <v>0</v>
      </c>
      <c r="R380" s="32" t="e">
        <f t="shared" si="38"/>
        <v>#N/A</v>
      </c>
      <c r="S380" s="32">
        <f t="shared" si="39"/>
        <v>0</v>
      </c>
      <c r="T380" s="30" t="e">
        <f ca="1">+VLOOKUP($E380,db!$B$26:$C$30,2,FALSE)</f>
        <v>#N/A</v>
      </c>
      <c r="U380" s="30">
        <f t="shared" si="41"/>
        <v>0</v>
      </c>
    </row>
    <row r="381" spans="2:21" ht="15.75" thickBot="1">
      <c r="B381" s="36">
        <f t="shared" si="42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36"/>
      <c r="M381" s="36" t="str">
        <f t="shared" si="40"/>
        <v/>
      </c>
      <c r="N381" s="37"/>
      <c r="P381" s="32">
        <f t="shared" si="36"/>
        <v>0</v>
      </c>
      <c r="Q381" s="32">
        <f t="shared" si="37"/>
        <v>0</v>
      </c>
      <c r="R381" s="32" t="e">
        <f t="shared" si="38"/>
        <v>#N/A</v>
      </c>
      <c r="S381" s="32">
        <f t="shared" si="39"/>
        <v>0</v>
      </c>
      <c r="T381" s="30" t="e">
        <f ca="1">+VLOOKUP($E381,db!$B$26:$C$30,2,FALSE)</f>
        <v>#N/A</v>
      </c>
      <c r="U381" s="30">
        <f t="shared" si="41"/>
        <v>0</v>
      </c>
    </row>
    <row r="382" spans="2:21" ht="15.75" thickBot="1">
      <c r="B382" s="38">
        <f t="shared" si="42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38"/>
      <c r="M382" s="38" t="str">
        <f t="shared" si="40"/>
        <v/>
      </c>
      <c r="N382" s="39"/>
      <c r="P382" s="32">
        <f t="shared" si="36"/>
        <v>0</v>
      </c>
      <c r="Q382" s="32">
        <f t="shared" si="37"/>
        <v>0</v>
      </c>
      <c r="R382" s="32" t="e">
        <f t="shared" si="38"/>
        <v>#N/A</v>
      </c>
      <c r="S382" s="32">
        <f t="shared" si="39"/>
        <v>0</v>
      </c>
      <c r="T382" s="30" t="e">
        <f ca="1">+VLOOKUP($E382,db!$B$26:$C$30,2,FALSE)</f>
        <v>#N/A</v>
      </c>
      <c r="U382" s="30">
        <f t="shared" si="41"/>
        <v>0</v>
      </c>
    </row>
    <row r="383" spans="2:21" ht="15.75" thickBot="1">
      <c r="B383" s="36">
        <f t="shared" si="42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36"/>
      <c r="M383" s="36" t="str">
        <f t="shared" si="40"/>
        <v/>
      </c>
      <c r="N383" s="37"/>
      <c r="P383" s="32">
        <f t="shared" si="36"/>
        <v>0</v>
      </c>
      <c r="Q383" s="32">
        <f t="shared" si="37"/>
        <v>0</v>
      </c>
      <c r="R383" s="32" t="e">
        <f t="shared" si="38"/>
        <v>#N/A</v>
      </c>
      <c r="S383" s="32">
        <f t="shared" si="39"/>
        <v>0</v>
      </c>
      <c r="T383" s="30" t="e">
        <f ca="1">+VLOOKUP($E383,db!$B$26:$C$30,2,FALSE)</f>
        <v>#N/A</v>
      </c>
      <c r="U383" s="30">
        <f t="shared" si="41"/>
        <v>0</v>
      </c>
    </row>
    <row r="384" spans="2:21" ht="15.75" thickBot="1">
      <c r="B384" s="38">
        <f t="shared" si="42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38"/>
      <c r="M384" s="38" t="str">
        <f t="shared" si="40"/>
        <v/>
      </c>
      <c r="N384" s="39"/>
      <c r="P384" s="32">
        <f t="shared" si="36"/>
        <v>0</v>
      </c>
      <c r="Q384" s="32">
        <f t="shared" si="37"/>
        <v>0</v>
      </c>
      <c r="R384" s="32" t="e">
        <f t="shared" si="38"/>
        <v>#N/A</v>
      </c>
      <c r="S384" s="32">
        <f t="shared" si="39"/>
        <v>0</v>
      </c>
      <c r="T384" s="30" t="e">
        <f ca="1">+VLOOKUP($E384,db!$B$26:$C$30,2,FALSE)</f>
        <v>#N/A</v>
      </c>
      <c r="U384" s="30">
        <f t="shared" si="41"/>
        <v>0</v>
      </c>
    </row>
    <row r="385" spans="2:21" ht="15.75" thickBot="1">
      <c r="B385" s="36">
        <f t="shared" si="42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36"/>
      <c r="M385" s="36" t="str">
        <f t="shared" si="40"/>
        <v/>
      </c>
      <c r="N385" s="37"/>
      <c r="P385" s="32">
        <f t="shared" si="36"/>
        <v>0</v>
      </c>
      <c r="Q385" s="32">
        <f t="shared" si="37"/>
        <v>0</v>
      </c>
      <c r="R385" s="32" t="e">
        <f t="shared" si="38"/>
        <v>#N/A</v>
      </c>
      <c r="S385" s="32">
        <f t="shared" si="39"/>
        <v>0</v>
      </c>
      <c r="T385" s="30" t="e">
        <f ca="1">+VLOOKUP($E385,db!$B$26:$C$30,2,FALSE)</f>
        <v>#N/A</v>
      </c>
      <c r="U385" s="30">
        <f t="shared" si="41"/>
        <v>0</v>
      </c>
    </row>
    <row r="386" spans="2:21" ht="15.75" thickBot="1">
      <c r="B386" s="38">
        <f t="shared" si="42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38"/>
      <c r="M386" s="38" t="str">
        <f t="shared" si="40"/>
        <v/>
      </c>
      <c r="N386" s="39"/>
      <c r="P386" s="32">
        <f t="shared" si="36"/>
        <v>0</v>
      </c>
      <c r="Q386" s="32">
        <f t="shared" si="37"/>
        <v>0</v>
      </c>
      <c r="R386" s="32" t="e">
        <f t="shared" si="38"/>
        <v>#N/A</v>
      </c>
      <c r="S386" s="32">
        <f t="shared" si="39"/>
        <v>0</v>
      </c>
      <c r="T386" s="30" t="e">
        <f ca="1">+VLOOKUP($E386,db!$B$26:$C$30,2,FALSE)</f>
        <v>#N/A</v>
      </c>
      <c r="U386" s="30">
        <f t="shared" si="41"/>
        <v>0</v>
      </c>
    </row>
    <row r="387" spans="2:21" ht="15.75" thickBot="1">
      <c r="B387" s="36">
        <f t="shared" si="42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36"/>
      <c r="M387" s="36" t="str">
        <f t="shared" si="40"/>
        <v/>
      </c>
      <c r="N387" s="37"/>
      <c r="P387" s="32">
        <f t="shared" si="36"/>
        <v>0</v>
      </c>
      <c r="Q387" s="32">
        <f t="shared" si="37"/>
        <v>0</v>
      </c>
      <c r="R387" s="32" t="e">
        <f t="shared" si="38"/>
        <v>#N/A</v>
      </c>
      <c r="S387" s="32">
        <f t="shared" si="39"/>
        <v>0</v>
      </c>
      <c r="T387" s="30" t="e">
        <f ca="1">+VLOOKUP($E387,db!$B$26:$C$30,2,FALSE)</f>
        <v>#N/A</v>
      </c>
      <c r="U387" s="30">
        <f t="shared" si="41"/>
        <v>0</v>
      </c>
    </row>
    <row r="388" spans="2:21" ht="15.75" thickBot="1">
      <c r="B388" s="38">
        <f t="shared" si="42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38"/>
      <c r="M388" s="38" t="str">
        <f t="shared" si="40"/>
        <v/>
      </c>
      <c r="N388" s="39"/>
      <c r="P388" s="32">
        <f t="shared" si="36"/>
        <v>0</v>
      </c>
      <c r="Q388" s="32">
        <f t="shared" si="37"/>
        <v>0</v>
      </c>
      <c r="R388" s="32" t="e">
        <f t="shared" si="38"/>
        <v>#N/A</v>
      </c>
      <c r="S388" s="32">
        <f t="shared" si="39"/>
        <v>0</v>
      </c>
      <c r="T388" s="30" t="e">
        <f ca="1">+VLOOKUP($E388,db!$B$26:$C$30,2,FALSE)</f>
        <v>#N/A</v>
      </c>
      <c r="U388" s="30">
        <f t="shared" si="41"/>
        <v>0</v>
      </c>
    </row>
    <row r="389" spans="2:21" ht="15.75" thickBot="1">
      <c r="B389" s="36">
        <f t="shared" si="42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36"/>
      <c r="M389" s="36" t="str">
        <f t="shared" si="40"/>
        <v/>
      </c>
      <c r="N389" s="37"/>
      <c r="P389" s="32">
        <f t="shared" ref="P389:P452" si="43">IF(M389=1,1,0)</f>
        <v>0</v>
      </c>
      <c r="Q389" s="32">
        <f t="shared" ref="Q389:Q452" si="44">IF(ISBLANK(E389),0,IF(P389=0,1,0))</f>
        <v>0</v>
      </c>
      <c r="R389" s="32" t="e">
        <f t="shared" ref="R389:R452" si="45">IF(H389&gt;T389,1,0)</f>
        <v>#N/A</v>
      </c>
      <c r="S389" s="32">
        <f t="shared" ref="S389:S452" si="46">IF(OR(G389="Process of Elim. (50 /50)",G389="Guess (No Confidence)"),1,0)</f>
        <v>0</v>
      </c>
      <c r="T389" s="30" t="e">
        <f ca="1">+VLOOKUP($E389,db!$B$26:$C$30,2,FALSE)</f>
        <v>#N/A</v>
      </c>
      <c r="U389" s="30">
        <f t="shared" si="41"/>
        <v>0</v>
      </c>
    </row>
    <row r="390" spans="2:21" ht="15.75" thickBot="1">
      <c r="B390" s="38">
        <f t="shared" si="42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38"/>
      <c r="M390" s="38" t="str">
        <f t="shared" ref="M390:M453" si="47">IF(ISBLANK(F390),"",IF(F390=L390,1,0))</f>
        <v/>
      </c>
      <c r="N390" s="39"/>
      <c r="P390" s="32">
        <f t="shared" si="43"/>
        <v>0</v>
      </c>
      <c r="Q390" s="32">
        <f t="shared" si="44"/>
        <v>0</v>
      </c>
      <c r="R390" s="32" t="e">
        <f t="shared" si="45"/>
        <v>#N/A</v>
      </c>
      <c r="S390" s="32">
        <f t="shared" si="46"/>
        <v>0</v>
      </c>
      <c r="T390" s="30" t="e">
        <f ca="1">+VLOOKUP($E390,db!$B$26:$C$30,2,FALSE)</f>
        <v>#N/A</v>
      </c>
      <c r="U390" s="30">
        <f t="shared" ref="U390:U453" si="48">IF($A$3=0,0,IF(Q390=1,1,IF(R390=1,2,IF(S390=1,3,0))))</f>
        <v>0</v>
      </c>
    </row>
    <row r="391" spans="2:21" ht="15.75" thickBot="1">
      <c r="B391" s="36">
        <f t="shared" si="42"/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36"/>
      <c r="M391" s="36" t="str">
        <f t="shared" si="47"/>
        <v/>
      </c>
      <c r="N391" s="37"/>
      <c r="P391" s="32">
        <f t="shared" si="43"/>
        <v>0</v>
      </c>
      <c r="Q391" s="32">
        <f t="shared" si="44"/>
        <v>0</v>
      </c>
      <c r="R391" s="32" t="e">
        <f t="shared" si="45"/>
        <v>#N/A</v>
      </c>
      <c r="S391" s="32">
        <f t="shared" si="46"/>
        <v>0</v>
      </c>
      <c r="T391" s="30" t="e">
        <f ca="1">+VLOOKUP($E391,db!$B$26:$C$30,2,FALSE)</f>
        <v>#N/A</v>
      </c>
      <c r="U391" s="30">
        <f t="shared" si="48"/>
        <v>0</v>
      </c>
    </row>
    <row r="392" spans="2:21" ht="15.75" thickBot="1">
      <c r="B392" s="38">
        <f t="shared" si="42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38"/>
      <c r="M392" s="38" t="str">
        <f t="shared" si="47"/>
        <v/>
      </c>
      <c r="N392" s="39"/>
      <c r="P392" s="32">
        <f t="shared" si="43"/>
        <v>0</v>
      </c>
      <c r="Q392" s="32">
        <f t="shared" si="44"/>
        <v>0</v>
      </c>
      <c r="R392" s="32" t="e">
        <f t="shared" si="45"/>
        <v>#N/A</v>
      </c>
      <c r="S392" s="32">
        <f t="shared" si="46"/>
        <v>0</v>
      </c>
      <c r="T392" s="30" t="e">
        <f ca="1">+VLOOKUP($E392,db!$B$26:$C$30,2,FALSE)</f>
        <v>#N/A</v>
      </c>
      <c r="U392" s="30">
        <f t="shared" si="48"/>
        <v>0</v>
      </c>
    </row>
    <row r="393" spans="2:21" ht="15.75" thickBot="1">
      <c r="B393" s="36">
        <f t="shared" si="42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36"/>
      <c r="M393" s="36" t="str">
        <f t="shared" si="47"/>
        <v/>
      </c>
      <c r="N393" s="37"/>
      <c r="P393" s="32">
        <f t="shared" si="43"/>
        <v>0</v>
      </c>
      <c r="Q393" s="32">
        <f t="shared" si="44"/>
        <v>0</v>
      </c>
      <c r="R393" s="32" t="e">
        <f t="shared" si="45"/>
        <v>#N/A</v>
      </c>
      <c r="S393" s="32">
        <f t="shared" si="46"/>
        <v>0</v>
      </c>
      <c r="T393" s="30" t="e">
        <f ca="1">+VLOOKUP($E393,db!$B$26:$C$30,2,FALSE)</f>
        <v>#N/A</v>
      </c>
      <c r="U393" s="30">
        <f t="shared" si="48"/>
        <v>0</v>
      </c>
    </row>
    <row r="394" spans="2:21" ht="15.75" thickBot="1">
      <c r="B394" s="38">
        <f t="shared" si="42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38"/>
      <c r="M394" s="38" t="str">
        <f t="shared" si="47"/>
        <v/>
      </c>
      <c r="N394" s="39"/>
      <c r="P394" s="32">
        <f t="shared" si="43"/>
        <v>0</v>
      </c>
      <c r="Q394" s="32">
        <f t="shared" si="44"/>
        <v>0</v>
      </c>
      <c r="R394" s="32" t="e">
        <f t="shared" si="45"/>
        <v>#N/A</v>
      </c>
      <c r="S394" s="32">
        <f t="shared" si="46"/>
        <v>0</v>
      </c>
      <c r="T394" s="30" t="e">
        <f ca="1">+VLOOKUP($E394,db!$B$26:$C$30,2,FALSE)</f>
        <v>#N/A</v>
      </c>
      <c r="U394" s="30">
        <f t="shared" si="48"/>
        <v>0</v>
      </c>
    </row>
    <row r="395" spans="2:21" ht="15.75" thickBot="1">
      <c r="B395" s="36">
        <f t="shared" si="42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36"/>
      <c r="M395" s="36" t="str">
        <f t="shared" si="47"/>
        <v/>
      </c>
      <c r="N395" s="37"/>
      <c r="P395" s="32">
        <f t="shared" si="43"/>
        <v>0</v>
      </c>
      <c r="Q395" s="32">
        <f t="shared" si="44"/>
        <v>0</v>
      </c>
      <c r="R395" s="32" t="e">
        <f t="shared" si="45"/>
        <v>#N/A</v>
      </c>
      <c r="S395" s="32">
        <f t="shared" si="46"/>
        <v>0</v>
      </c>
      <c r="T395" s="30" t="e">
        <f ca="1">+VLOOKUP($E395,db!$B$26:$C$30,2,FALSE)</f>
        <v>#N/A</v>
      </c>
      <c r="U395" s="30">
        <f t="shared" si="48"/>
        <v>0</v>
      </c>
    </row>
    <row r="396" spans="2:21" ht="15.75" thickBot="1">
      <c r="B396" s="38">
        <f t="shared" ref="B396:B459" si="49">+B395+1</f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38"/>
      <c r="M396" s="38" t="str">
        <f t="shared" si="47"/>
        <v/>
      </c>
      <c r="N396" s="39"/>
      <c r="P396" s="32">
        <f t="shared" si="43"/>
        <v>0</v>
      </c>
      <c r="Q396" s="32">
        <f t="shared" si="44"/>
        <v>0</v>
      </c>
      <c r="R396" s="32" t="e">
        <f t="shared" si="45"/>
        <v>#N/A</v>
      </c>
      <c r="S396" s="32">
        <f t="shared" si="46"/>
        <v>0</v>
      </c>
      <c r="T396" s="30" t="e">
        <f ca="1">+VLOOKUP($E396,db!$B$26:$C$30,2,FALSE)</f>
        <v>#N/A</v>
      </c>
      <c r="U396" s="30">
        <f t="shared" si="48"/>
        <v>0</v>
      </c>
    </row>
    <row r="397" spans="2:21" ht="15.75" thickBot="1">
      <c r="B397" s="36">
        <f t="shared" si="49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36"/>
      <c r="M397" s="36" t="str">
        <f t="shared" si="47"/>
        <v/>
      </c>
      <c r="N397" s="37"/>
      <c r="P397" s="32">
        <f t="shared" si="43"/>
        <v>0</v>
      </c>
      <c r="Q397" s="32">
        <f t="shared" si="44"/>
        <v>0</v>
      </c>
      <c r="R397" s="32" t="e">
        <f t="shared" si="45"/>
        <v>#N/A</v>
      </c>
      <c r="S397" s="32">
        <f t="shared" si="46"/>
        <v>0</v>
      </c>
      <c r="T397" s="30" t="e">
        <f ca="1">+VLOOKUP($E397,db!$B$26:$C$30,2,FALSE)</f>
        <v>#N/A</v>
      </c>
      <c r="U397" s="30">
        <f t="shared" si="48"/>
        <v>0</v>
      </c>
    </row>
    <row r="398" spans="2:21" ht="15.75" thickBot="1">
      <c r="B398" s="38">
        <f t="shared" si="49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38"/>
      <c r="M398" s="38" t="str">
        <f t="shared" si="47"/>
        <v/>
      </c>
      <c r="N398" s="39"/>
      <c r="P398" s="32">
        <f t="shared" si="43"/>
        <v>0</v>
      </c>
      <c r="Q398" s="32">
        <f t="shared" si="44"/>
        <v>0</v>
      </c>
      <c r="R398" s="32" t="e">
        <f t="shared" si="45"/>
        <v>#N/A</v>
      </c>
      <c r="S398" s="32">
        <f t="shared" si="46"/>
        <v>0</v>
      </c>
      <c r="T398" s="30" t="e">
        <f ca="1">+VLOOKUP($E398,db!$B$26:$C$30,2,FALSE)</f>
        <v>#N/A</v>
      </c>
      <c r="U398" s="30">
        <f t="shared" si="48"/>
        <v>0</v>
      </c>
    </row>
    <row r="399" spans="2:21" ht="15.75" thickBot="1">
      <c r="B399" s="36">
        <f t="shared" si="49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36"/>
      <c r="M399" s="36" t="str">
        <f t="shared" si="47"/>
        <v/>
      </c>
      <c r="N399" s="37"/>
      <c r="P399" s="32">
        <f t="shared" si="43"/>
        <v>0</v>
      </c>
      <c r="Q399" s="32">
        <f t="shared" si="44"/>
        <v>0</v>
      </c>
      <c r="R399" s="32" t="e">
        <f t="shared" si="45"/>
        <v>#N/A</v>
      </c>
      <c r="S399" s="32">
        <f t="shared" si="46"/>
        <v>0</v>
      </c>
      <c r="T399" s="30" t="e">
        <f ca="1">+VLOOKUP($E399,db!$B$26:$C$30,2,FALSE)</f>
        <v>#N/A</v>
      </c>
      <c r="U399" s="30">
        <f t="shared" si="48"/>
        <v>0</v>
      </c>
    </row>
    <row r="400" spans="2:21" ht="15.75" thickBot="1">
      <c r="B400" s="38">
        <f t="shared" si="49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38"/>
      <c r="M400" s="38" t="str">
        <f t="shared" si="47"/>
        <v/>
      </c>
      <c r="N400" s="39"/>
      <c r="P400" s="32">
        <f t="shared" si="43"/>
        <v>0</v>
      </c>
      <c r="Q400" s="32">
        <f t="shared" si="44"/>
        <v>0</v>
      </c>
      <c r="R400" s="32" t="e">
        <f t="shared" si="45"/>
        <v>#N/A</v>
      </c>
      <c r="S400" s="32">
        <f t="shared" si="46"/>
        <v>0</v>
      </c>
      <c r="T400" s="30" t="e">
        <f ca="1">+VLOOKUP($E400,db!$B$26:$C$30,2,FALSE)</f>
        <v>#N/A</v>
      </c>
      <c r="U400" s="30">
        <f t="shared" si="48"/>
        <v>0</v>
      </c>
    </row>
    <row r="401" spans="2:21" ht="15.75" thickBot="1">
      <c r="B401" s="36">
        <f t="shared" si="49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36"/>
      <c r="M401" s="36" t="str">
        <f t="shared" si="47"/>
        <v/>
      </c>
      <c r="N401" s="37"/>
      <c r="P401" s="32">
        <f t="shared" si="43"/>
        <v>0</v>
      </c>
      <c r="Q401" s="32">
        <f t="shared" si="44"/>
        <v>0</v>
      </c>
      <c r="R401" s="32" t="e">
        <f t="shared" si="45"/>
        <v>#N/A</v>
      </c>
      <c r="S401" s="32">
        <f t="shared" si="46"/>
        <v>0</v>
      </c>
      <c r="T401" s="30" t="e">
        <f ca="1">+VLOOKUP($E401,db!$B$26:$C$30,2,FALSE)</f>
        <v>#N/A</v>
      </c>
      <c r="U401" s="30">
        <f t="shared" si="48"/>
        <v>0</v>
      </c>
    </row>
    <row r="402" spans="2:21" ht="15.75" thickBot="1">
      <c r="B402" s="38">
        <f t="shared" si="49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38"/>
      <c r="M402" s="38" t="str">
        <f t="shared" si="47"/>
        <v/>
      </c>
      <c r="N402" s="39"/>
      <c r="P402" s="32">
        <f t="shared" si="43"/>
        <v>0</v>
      </c>
      <c r="Q402" s="32">
        <f t="shared" si="44"/>
        <v>0</v>
      </c>
      <c r="R402" s="32" t="e">
        <f t="shared" si="45"/>
        <v>#N/A</v>
      </c>
      <c r="S402" s="32">
        <f t="shared" si="46"/>
        <v>0</v>
      </c>
      <c r="T402" s="30" t="e">
        <f ca="1">+VLOOKUP($E402,db!$B$26:$C$30,2,FALSE)</f>
        <v>#N/A</v>
      </c>
      <c r="U402" s="30">
        <f t="shared" si="48"/>
        <v>0</v>
      </c>
    </row>
    <row r="403" spans="2:21" ht="15.75" thickBot="1">
      <c r="B403" s="36">
        <f t="shared" si="49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36"/>
      <c r="M403" s="36" t="str">
        <f t="shared" si="47"/>
        <v/>
      </c>
      <c r="N403" s="37"/>
      <c r="P403" s="32">
        <f t="shared" si="43"/>
        <v>0</v>
      </c>
      <c r="Q403" s="32">
        <f t="shared" si="44"/>
        <v>0</v>
      </c>
      <c r="R403" s="32" t="e">
        <f t="shared" si="45"/>
        <v>#N/A</v>
      </c>
      <c r="S403" s="32">
        <f t="shared" si="46"/>
        <v>0</v>
      </c>
      <c r="T403" s="30" t="e">
        <f ca="1">+VLOOKUP($E403,db!$B$26:$C$30,2,FALSE)</f>
        <v>#N/A</v>
      </c>
      <c r="U403" s="30">
        <f t="shared" si="48"/>
        <v>0</v>
      </c>
    </row>
    <row r="404" spans="2:21" ht="15.75" thickBot="1">
      <c r="B404" s="38">
        <f t="shared" si="49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38"/>
      <c r="M404" s="38" t="str">
        <f t="shared" si="47"/>
        <v/>
      </c>
      <c r="N404" s="39"/>
      <c r="P404" s="32">
        <f t="shared" si="43"/>
        <v>0</v>
      </c>
      <c r="Q404" s="32">
        <f t="shared" si="44"/>
        <v>0</v>
      </c>
      <c r="R404" s="32" t="e">
        <f t="shared" si="45"/>
        <v>#N/A</v>
      </c>
      <c r="S404" s="32">
        <f t="shared" si="46"/>
        <v>0</v>
      </c>
      <c r="T404" s="30" t="e">
        <f ca="1">+VLOOKUP($E404,db!$B$26:$C$30,2,FALSE)</f>
        <v>#N/A</v>
      </c>
      <c r="U404" s="30">
        <f t="shared" si="48"/>
        <v>0</v>
      </c>
    </row>
    <row r="405" spans="2:21" ht="15.75" thickBot="1">
      <c r="B405" s="36">
        <f t="shared" si="49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36"/>
      <c r="M405" s="36" t="str">
        <f t="shared" si="47"/>
        <v/>
      </c>
      <c r="N405" s="37"/>
      <c r="P405" s="32">
        <f t="shared" si="43"/>
        <v>0</v>
      </c>
      <c r="Q405" s="32">
        <f t="shared" si="44"/>
        <v>0</v>
      </c>
      <c r="R405" s="32" t="e">
        <f t="shared" si="45"/>
        <v>#N/A</v>
      </c>
      <c r="S405" s="32">
        <f t="shared" si="46"/>
        <v>0</v>
      </c>
      <c r="T405" s="30" t="e">
        <f ca="1">+VLOOKUP($E405,db!$B$26:$C$30,2,FALSE)</f>
        <v>#N/A</v>
      </c>
      <c r="U405" s="30">
        <f t="shared" si="48"/>
        <v>0</v>
      </c>
    </row>
    <row r="406" spans="2:21" ht="15.75" thickBot="1">
      <c r="B406" s="38">
        <f t="shared" si="49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38"/>
      <c r="M406" s="38" t="str">
        <f t="shared" si="47"/>
        <v/>
      </c>
      <c r="N406" s="39"/>
      <c r="P406" s="32">
        <f t="shared" si="43"/>
        <v>0</v>
      </c>
      <c r="Q406" s="32">
        <f t="shared" si="44"/>
        <v>0</v>
      </c>
      <c r="R406" s="32" t="e">
        <f t="shared" si="45"/>
        <v>#N/A</v>
      </c>
      <c r="S406" s="32">
        <f t="shared" si="46"/>
        <v>0</v>
      </c>
      <c r="T406" s="30" t="e">
        <f ca="1">+VLOOKUP($E406,db!$B$26:$C$30,2,FALSE)</f>
        <v>#N/A</v>
      </c>
      <c r="U406" s="30">
        <f t="shared" si="48"/>
        <v>0</v>
      </c>
    </row>
    <row r="407" spans="2:21" ht="15.75" thickBot="1">
      <c r="B407" s="36">
        <f t="shared" si="49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36"/>
      <c r="M407" s="36" t="str">
        <f t="shared" si="47"/>
        <v/>
      </c>
      <c r="N407" s="37"/>
      <c r="P407" s="32">
        <f t="shared" si="43"/>
        <v>0</v>
      </c>
      <c r="Q407" s="32">
        <f t="shared" si="44"/>
        <v>0</v>
      </c>
      <c r="R407" s="32" t="e">
        <f t="shared" si="45"/>
        <v>#N/A</v>
      </c>
      <c r="S407" s="32">
        <f t="shared" si="46"/>
        <v>0</v>
      </c>
      <c r="T407" s="30" t="e">
        <f ca="1">+VLOOKUP($E407,db!$B$26:$C$30,2,FALSE)</f>
        <v>#N/A</v>
      </c>
      <c r="U407" s="30">
        <f t="shared" si="48"/>
        <v>0</v>
      </c>
    </row>
    <row r="408" spans="2:21" ht="15.75" thickBot="1">
      <c r="B408" s="38">
        <f t="shared" si="49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38"/>
      <c r="M408" s="38" t="str">
        <f t="shared" si="47"/>
        <v/>
      </c>
      <c r="N408" s="39"/>
      <c r="P408" s="32">
        <f t="shared" si="43"/>
        <v>0</v>
      </c>
      <c r="Q408" s="32">
        <f t="shared" si="44"/>
        <v>0</v>
      </c>
      <c r="R408" s="32" t="e">
        <f t="shared" si="45"/>
        <v>#N/A</v>
      </c>
      <c r="S408" s="32">
        <f t="shared" si="46"/>
        <v>0</v>
      </c>
      <c r="T408" s="30" t="e">
        <f ca="1">+VLOOKUP($E408,db!$B$26:$C$30,2,FALSE)</f>
        <v>#N/A</v>
      </c>
      <c r="U408" s="30">
        <f t="shared" si="48"/>
        <v>0</v>
      </c>
    </row>
    <row r="409" spans="2:21" ht="15.75" thickBot="1">
      <c r="B409" s="36">
        <f t="shared" si="49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36"/>
      <c r="M409" s="36" t="str">
        <f t="shared" si="47"/>
        <v/>
      </c>
      <c r="N409" s="37"/>
      <c r="P409" s="32">
        <f t="shared" si="43"/>
        <v>0</v>
      </c>
      <c r="Q409" s="32">
        <f t="shared" si="44"/>
        <v>0</v>
      </c>
      <c r="R409" s="32" t="e">
        <f t="shared" si="45"/>
        <v>#N/A</v>
      </c>
      <c r="S409" s="32">
        <f t="shared" si="46"/>
        <v>0</v>
      </c>
      <c r="T409" s="30" t="e">
        <f ca="1">+VLOOKUP($E409,db!$B$26:$C$30,2,FALSE)</f>
        <v>#N/A</v>
      </c>
      <c r="U409" s="30">
        <f t="shared" si="48"/>
        <v>0</v>
      </c>
    </row>
    <row r="410" spans="2:21" ht="15.75" thickBot="1">
      <c r="B410" s="38">
        <f t="shared" si="49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38"/>
      <c r="M410" s="38" t="str">
        <f t="shared" si="47"/>
        <v/>
      </c>
      <c r="N410" s="39"/>
      <c r="P410" s="32">
        <f t="shared" si="43"/>
        <v>0</v>
      </c>
      <c r="Q410" s="32">
        <f t="shared" si="44"/>
        <v>0</v>
      </c>
      <c r="R410" s="32" t="e">
        <f t="shared" si="45"/>
        <v>#N/A</v>
      </c>
      <c r="S410" s="32">
        <f t="shared" si="46"/>
        <v>0</v>
      </c>
      <c r="T410" s="30" t="e">
        <f ca="1">+VLOOKUP($E410,db!$B$26:$C$30,2,FALSE)</f>
        <v>#N/A</v>
      </c>
      <c r="U410" s="30">
        <f t="shared" si="48"/>
        <v>0</v>
      </c>
    </row>
    <row r="411" spans="2:21" ht="15.75" thickBot="1">
      <c r="B411" s="36">
        <f t="shared" si="49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36"/>
      <c r="M411" s="36" t="str">
        <f t="shared" si="47"/>
        <v/>
      </c>
      <c r="N411" s="37"/>
      <c r="P411" s="32">
        <f t="shared" si="43"/>
        <v>0</v>
      </c>
      <c r="Q411" s="32">
        <f t="shared" si="44"/>
        <v>0</v>
      </c>
      <c r="R411" s="32" t="e">
        <f t="shared" si="45"/>
        <v>#N/A</v>
      </c>
      <c r="S411" s="32">
        <f t="shared" si="46"/>
        <v>0</v>
      </c>
      <c r="T411" s="30" t="e">
        <f ca="1">+VLOOKUP($E411,db!$B$26:$C$30,2,FALSE)</f>
        <v>#N/A</v>
      </c>
      <c r="U411" s="30">
        <f t="shared" si="48"/>
        <v>0</v>
      </c>
    </row>
    <row r="412" spans="2:21" ht="15.75" thickBot="1">
      <c r="B412" s="38">
        <f t="shared" si="49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38"/>
      <c r="M412" s="38" t="str">
        <f t="shared" si="47"/>
        <v/>
      </c>
      <c r="N412" s="39"/>
      <c r="P412" s="32">
        <f t="shared" si="43"/>
        <v>0</v>
      </c>
      <c r="Q412" s="32">
        <f t="shared" si="44"/>
        <v>0</v>
      </c>
      <c r="R412" s="32" t="e">
        <f t="shared" si="45"/>
        <v>#N/A</v>
      </c>
      <c r="S412" s="32">
        <f t="shared" si="46"/>
        <v>0</v>
      </c>
      <c r="T412" s="30" t="e">
        <f ca="1">+VLOOKUP($E412,db!$B$26:$C$30,2,FALSE)</f>
        <v>#N/A</v>
      </c>
      <c r="U412" s="30">
        <f t="shared" si="48"/>
        <v>0</v>
      </c>
    </row>
    <row r="413" spans="2:21" ht="15.75" thickBot="1">
      <c r="B413" s="36">
        <f t="shared" si="49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36"/>
      <c r="M413" s="36" t="str">
        <f t="shared" si="47"/>
        <v/>
      </c>
      <c r="N413" s="37"/>
      <c r="P413" s="32">
        <f t="shared" si="43"/>
        <v>0</v>
      </c>
      <c r="Q413" s="32">
        <f t="shared" si="44"/>
        <v>0</v>
      </c>
      <c r="R413" s="32" t="e">
        <f t="shared" si="45"/>
        <v>#N/A</v>
      </c>
      <c r="S413" s="32">
        <f t="shared" si="46"/>
        <v>0</v>
      </c>
      <c r="T413" s="30" t="e">
        <f ca="1">+VLOOKUP($E413,db!$B$26:$C$30,2,FALSE)</f>
        <v>#N/A</v>
      </c>
      <c r="U413" s="30">
        <f t="shared" si="48"/>
        <v>0</v>
      </c>
    </row>
    <row r="414" spans="2:21" ht="15.75" thickBot="1">
      <c r="B414" s="38">
        <f t="shared" si="49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38"/>
      <c r="M414" s="38" t="str">
        <f t="shared" si="47"/>
        <v/>
      </c>
      <c r="N414" s="39"/>
      <c r="P414" s="32">
        <f t="shared" si="43"/>
        <v>0</v>
      </c>
      <c r="Q414" s="32">
        <f t="shared" si="44"/>
        <v>0</v>
      </c>
      <c r="R414" s="32" t="e">
        <f t="shared" si="45"/>
        <v>#N/A</v>
      </c>
      <c r="S414" s="32">
        <f t="shared" si="46"/>
        <v>0</v>
      </c>
      <c r="T414" s="30" t="e">
        <f ca="1">+VLOOKUP($E414,db!$B$26:$C$30,2,FALSE)</f>
        <v>#N/A</v>
      </c>
      <c r="U414" s="30">
        <f t="shared" si="48"/>
        <v>0</v>
      </c>
    </row>
    <row r="415" spans="2:21" ht="15.75" thickBot="1">
      <c r="B415" s="36">
        <f t="shared" si="49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36"/>
      <c r="M415" s="36" t="str">
        <f t="shared" si="47"/>
        <v/>
      </c>
      <c r="N415" s="37"/>
      <c r="P415" s="32">
        <f t="shared" si="43"/>
        <v>0</v>
      </c>
      <c r="Q415" s="32">
        <f t="shared" si="44"/>
        <v>0</v>
      </c>
      <c r="R415" s="32" t="e">
        <f t="shared" si="45"/>
        <v>#N/A</v>
      </c>
      <c r="S415" s="32">
        <f t="shared" si="46"/>
        <v>0</v>
      </c>
      <c r="T415" s="30" t="e">
        <f ca="1">+VLOOKUP($E415,db!$B$26:$C$30,2,FALSE)</f>
        <v>#N/A</v>
      </c>
      <c r="U415" s="30">
        <f t="shared" si="48"/>
        <v>0</v>
      </c>
    </row>
    <row r="416" spans="2:21" ht="15.75" thickBot="1">
      <c r="B416" s="38">
        <f t="shared" si="49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38"/>
      <c r="M416" s="38" t="str">
        <f t="shared" si="47"/>
        <v/>
      </c>
      <c r="N416" s="39"/>
      <c r="P416" s="32">
        <f t="shared" si="43"/>
        <v>0</v>
      </c>
      <c r="Q416" s="32">
        <f t="shared" si="44"/>
        <v>0</v>
      </c>
      <c r="R416" s="32" t="e">
        <f t="shared" si="45"/>
        <v>#N/A</v>
      </c>
      <c r="S416" s="32">
        <f t="shared" si="46"/>
        <v>0</v>
      </c>
      <c r="T416" s="30" t="e">
        <f ca="1">+VLOOKUP($E416,db!$B$26:$C$30,2,FALSE)</f>
        <v>#N/A</v>
      </c>
      <c r="U416" s="30">
        <f t="shared" si="48"/>
        <v>0</v>
      </c>
    </row>
    <row r="417" spans="2:21" ht="15.75" thickBot="1">
      <c r="B417" s="36">
        <f t="shared" si="49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36"/>
      <c r="M417" s="36" t="str">
        <f t="shared" si="47"/>
        <v/>
      </c>
      <c r="N417" s="37"/>
      <c r="P417" s="32">
        <f t="shared" si="43"/>
        <v>0</v>
      </c>
      <c r="Q417" s="32">
        <f t="shared" si="44"/>
        <v>0</v>
      </c>
      <c r="R417" s="32" t="e">
        <f t="shared" si="45"/>
        <v>#N/A</v>
      </c>
      <c r="S417" s="32">
        <f t="shared" si="46"/>
        <v>0</v>
      </c>
      <c r="T417" s="30" t="e">
        <f ca="1">+VLOOKUP($E417,db!$B$26:$C$30,2,FALSE)</f>
        <v>#N/A</v>
      </c>
      <c r="U417" s="30">
        <f t="shared" si="48"/>
        <v>0</v>
      </c>
    </row>
    <row r="418" spans="2:21" ht="15.75" thickBot="1">
      <c r="B418" s="38">
        <f t="shared" si="49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38"/>
      <c r="M418" s="38" t="str">
        <f t="shared" si="47"/>
        <v/>
      </c>
      <c r="N418" s="39"/>
      <c r="P418" s="32">
        <f t="shared" si="43"/>
        <v>0</v>
      </c>
      <c r="Q418" s="32">
        <f t="shared" si="44"/>
        <v>0</v>
      </c>
      <c r="R418" s="32" t="e">
        <f t="shared" si="45"/>
        <v>#N/A</v>
      </c>
      <c r="S418" s="32">
        <f t="shared" si="46"/>
        <v>0</v>
      </c>
      <c r="T418" s="30" t="e">
        <f ca="1">+VLOOKUP($E418,db!$B$26:$C$30,2,FALSE)</f>
        <v>#N/A</v>
      </c>
      <c r="U418" s="30">
        <f t="shared" si="48"/>
        <v>0</v>
      </c>
    </row>
    <row r="419" spans="2:21" ht="15.75" thickBot="1">
      <c r="B419" s="36">
        <f t="shared" si="49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36"/>
      <c r="M419" s="36" t="str">
        <f t="shared" si="47"/>
        <v/>
      </c>
      <c r="N419" s="37"/>
      <c r="P419" s="32">
        <f t="shared" si="43"/>
        <v>0</v>
      </c>
      <c r="Q419" s="32">
        <f t="shared" si="44"/>
        <v>0</v>
      </c>
      <c r="R419" s="32" t="e">
        <f t="shared" si="45"/>
        <v>#N/A</v>
      </c>
      <c r="S419" s="32">
        <f t="shared" si="46"/>
        <v>0</v>
      </c>
      <c r="T419" s="30" t="e">
        <f ca="1">+VLOOKUP($E419,db!$B$26:$C$30,2,FALSE)</f>
        <v>#N/A</v>
      </c>
      <c r="U419" s="30">
        <f t="shared" si="48"/>
        <v>0</v>
      </c>
    </row>
    <row r="420" spans="2:21" ht="15.75" thickBot="1">
      <c r="B420" s="38">
        <f t="shared" si="49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38"/>
      <c r="M420" s="38" t="str">
        <f t="shared" si="47"/>
        <v/>
      </c>
      <c r="N420" s="39"/>
      <c r="P420" s="32">
        <f t="shared" si="43"/>
        <v>0</v>
      </c>
      <c r="Q420" s="32">
        <f t="shared" si="44"/>
        <v>0</v>
      </c>
      <c r="R420" s="32" t="e">
        <f t="shared" si="45"/>
        <v>#N/A</v>
      </c>
      <c r="S420" s="32">
        <f t="shared" si="46"/>
        <v>0</v>
      </c>
      <c r="T420" s="30" t="e">
        <f ca="1">+VLOOKUP($E420,db!$B$26:$C$30,2,FALSE)</f>
        <v>#N/A</v>
      </c>
      <c r="U420" s="30">
        <f t="shared" si="48"/>
        <v>0</v>
      </c>
    </row>
    <row r="421" spans="2:21" ht="15.75" thickBot="1">
      <c r="B421" s="36">
        <f t="shared" si="49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36"/>
      <c r="M421" s="36" t="str">
        <f t="shared" si="47"/>
        <v/>
      </c>
      <c r="N421" s="37"/>
      <c r="P421" s="32">
        <f t="shared" si="43"/>
        <v>0</v>
      </c>
      <c r="Q421" s="32">
        <f t="shared" si="44"/>
        <v>0</v>
      </c>
      <c r="R421" s="32" t="e">
        <f t="shared" si="45"/>
        <v>#N/A</v>
      </c>
      <c r="S421" s="32">
        <f t="shared" si="46"/>
        <v>0</v>
      </c>
      <c r="T421" s="30" t="e">
        <f ca="1">+VLOOKUP($E421,db!$B$26:$C$30,2,FALSE)</f>
        <v>#N/A</v>
      </c>
      <c r="U421" s="30">
        <f t="shared" si="48"/>
        <v>0</v>
      </c>
    </row>
    <row r="422" spans="2:21" ht="15.75" thickBot="1">
      <c r="B422" s="38">
        <f t="shared" si="49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38"/>
      <c r="M422" s="38" t="str">
        <f t="shared" si="47"/>
        <v/>
      </c>
      <c r="N422" s="39"/>
      <c r="P422" s="32">
        <f t="shared" si="43"/>
        <v>0</v>
      </c>
      <c r="Q422" s="32">
        <f t="shared" si="44"/>
        <v>0</v>
      </c>
      <c r="R422" s="32" t="e">
        <f t="shared" si="45"/>
        <v>#N/A</v>
      </c>
      <c r="S422" s="32">
        <f t="shared" si="46"/>
        <v>0</v>
      </c>
      <c r="T422" s="30" t="e">
        <f ca="1">+VLOOKUP($E422,db!$B$26:$C$30,2,FALSE)</f>
        <v>#N/A</v>
      </c>
      <c r="U422" s="30">
        <f t="shared" si="48"/>
        <v>0</v>
      </c>
    </row>
    <row r="423" spans="2:21" ht="15.75" thickBot="1">
      <c r="B423" s="36">
        <f t="shared" si="49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36"/>
      <c r="M423" s="36" t="str">
        <f t="shared" si="47"/>
        <v/>
      </c>
      <c r="N423" s="37"/>
      <c r="P423" s="32">
        <f t="shared" si="43"/>
        <v>0</v>
      </c>
      <c r="Q423" s="32">
        <f t="shared" si="44"/>
        <v>0</v>
      </c>
      <c r="R423" s="32" t="e">
        <f t="shared" si="45"/>
        <v>#N/A</v>
      </c>
      <c r="S423" s="32">
        <f t="shared" si="46"/>
        <v>0</v>
      </c>
      <c r="T423" s="30" t="e">
        <f ca="1">+VLOOKUP($E423,db!$B$26:$C$30,2,FALSE)</f>
        <v>#N/A</v>
      </c>
      <c r="U423" s="30">
        <f t="shared" si="48"/>
        <v>0</v>
      </c>
    </row>
    <row r="424" spans="2:21" ht="15.75" thickBot="1">
      <c r="B424" s="38">
        <f t="shared" si="49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38"/>
      <c r="M424" s="38" t="str">
        <f t="shared" si="47"/>
        <v/>
      </c>
      <c r="N424" s="39"/>
      <c r="P424" s="32">
        <f t="shared" si="43"/>
        <v>0</v>
      </c>
      <c r="Q424" s="32">
        <f t="shared" si="44"/>
        <v>0</v>
      </c>
      <c r="R424" s="32" t="e">
        <f t="shared" si="45"/>
        <v>#N/A</v>
      </c>
      <c r="S424" s="32">
        <f t="shared" si="46"/>
        <v>0</v>
      </c>
      <c r="T424" s="30" t="e">
        <f ca="1">+VLOOKUP($E424,db!$B$26:$C$30,2,FALSE)</f>
        <v>#N/A</v>
      </c>
      <c r="U424" s="30">
        <f t="shared" si="48"/>
        <v>0</v>
      </c>
    </row>
    <row r="425" spans="2:21" ht="15.75" thickBot="1">
      <c r="B425" s="36">
        <f t="shared" si="49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36"/>
      <c r="M425" s="36" t="str">
        <f t="shared" si="47"/>
        <v/>
      </c>
      <c r="N425" s="37"/>
      <c r="P425" s="32">
        <f t="shared" si="43"/>
        <v>0</v>
      </c>
      <c r="Q425" s="32">
        <f t="shared" si="44"/>
        <v>0</v>
      </c>
      <c r="R425" s="32" t="e">
        <f t="shared" si="45"/>
        <v>#N/A</v>
      </c>
      <c r="S425" s="32">
        <f t="shared" si="46"/>
        <v>0</v>
      </c>
      <c r="T425" s="30" t="e">
        <f ca="1">+VLOOKUP($E425,db!$B$26:$C$30,2,FALSE)</f>
        <v>#N/A</v>
      </c>
      <c r="U425" s="30">
        <f t="shared" si="48"/>
        <v>0</v>
      </c>
    </row>
    <row r="426" spans="2:21" ht="15.75" thickBot="1">
      <c r="B426" s="38">
        <f t="shared" si="49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38"/>
      <c r="M426" s="38" t="str">
        <f t="shared" si="47"/>
        <v/>
      </c>
      <c r="N426" s="39"/>
      <c r="P426" s="32">
        <f t="shared" si="43"/>
        <v>0</v>
      </c>
      <c r="Q426" s="32">
        <f t="shared" si="44"/>
        <v>0</v>
      </c>
      <c r="R426" s="32" t="e">
        <f t="shared" si="45"/>
        <v>#N/A</v>
      </c>
      <c r="S426" s="32">
        <f t="shared" si="46"/>
        <v>0</v>
      </c>
      <c r="T426" s="30" t="e">
        <f ca="1">+VLOOKUP($E426,db!$B$26:$C$30,2,FALSE)</f>
        <v>#N/A</v>
      </c>
      <c r="U426" s="30">
        <f t="shared" si="48"/>
        <v>0</v>
      </c>
    </row>
    <row r="427" spans="2:21" ht="15.75" thickBot="1">
      <c r="B427" s="36">
        <f t="shared" si="49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36"/>
      <c r="M427" s="36" t="str">
        <f t="shared" si="47"/>
        <v/>
      </c>
      <c r="N427" s="37"/>
      <c r="P427" s="32">
        <f t="shared" si="43"/>
        <v>0</v>
      </c>
      <c r="Q427" s="32">
        <f t="shared" si="44"/>
        <v>0</v>
      </c>
      <c r="R427" s="32" t="e">
        <f t="shared" si="45"/>
        <v>#N/A</v>
      </c>
      <c r="S427" s="32">
        <f t="shared" si="46"/>
        <v>0</v>
      </c>
      <c r="T427" s="30" t="e">
        <f ca="1">+VLOOKUP($E427,db!$B$26:$C$30,2,FALSE)</f>
        <v>#N/A</v>
      </c>
      <c r="U427" s="30">
        <f t="shared" si="48"/>
        <v>0</v>
      </c>
    </row>
    <row r="428" spans="2:21" ht="15.75" thickBot="1">
      <c r="B428" s="38">
        <f t="shared" si="49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38"/>
      <c r="M428" s="38" t="str">
        <f t="shared" si="47"/>
        <v/>
      </c>
      <c r="N428" s="39"/>
      <c r="P428" s="32">
        <f t="shared" si="43"/>
        <v>0</v>
      </c>
      <c r="Q428" s="32">
        <f t="shared" si="44"/>
        <v>0</v>
      </c>
      <c r="R428" s="32" t="e">
        <f t="shared" si="45"/>
        <v>#N/A</v>
      </c>
      <c r="S428" s="32">
        <f t="shared" si="46"/>
        <v>0</v>
      </c>
      <c r="T428" s="30" t="e">
        <f ca="1">+VLOOKUP($E428,db!$B$26:$C$30,2,FALSE)</f>
        <v>#N/A</v>
      </c>
      <c r="U428" s="30">
        <f t="shared" si="48"/>
        <v>0</v>
      </c>
    </row>
    <row r="429" spans="2:21" ht="15.75" thickBot="1">
      <c r="B429" s="36">
        <f t="shared" si="49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36"/>
      <c r="M429" s="36" t="str">
        <f t="shared" si="47"/>
        <v/>
      </c>
      <c r="N429" s="37"/>
      <c r="P429" s="32">
        <f t="shared" si="43"/>
        <v>0</v>
      </c>
      <c r="Q429" s="32">
        <f t="shared" si="44"/>
        <v>0</v>
      </c>
      <c r="R429" s="32" t="e">
        <f t="shared" si="45"/>
        <v>#N/A</v>
      </c>
      <c r="S429" s="32">
        <f t="shared" si="46"/>
        <v>0</v>
      </c>
      <c r="T429" s="30" t="e">
        <f ca="1">+VLOOKUP($E429,db!$B$26:$C$30,2,FALSE)</f>
        <v>#N/A</v>
      </c>
      <c r="U429" s="30">
        <f t="shared" si="48"/>
        <v>0</v>
      </c>
    </row>
    <row r="430" spans="2:21" ht="15.75" thickBot="1">
      <c r="B430" s="38">
        <f t="shared" si="49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38"/>
      <c r="M430" s="38" t="str">
        <f t="shared" si="47"/>
        <v/>
      </c>
      <c r="N430" s="39"/>
      <c r="P430" s="32">
        <f t="shared" si="43"/>
        <v>0</v>
      </c>
      <c r="Q430" s="32">
        <f t="shared" si="44"/>
        <v>0</v>
      </c>
      <c r="R430" s="32" t="e">
        <f t="shared" si="45"/>
        <v>#N/A</v>
      </c>
      <c r="S430" s="32">
        <f t="shared" si="46"/>
        <v>0</v>
      </c>
      <c r="T430" s="30" t="e">
        <f ca="1">+VLOOKUP($E430,db!$B$26:$C$30,2,FALSE)</f>
        <v>#N/A</v>
      </c>
      <c r="U430" s="30">
        <f t="shared" si="48"/>
        <v>0</v>
      </c>
    </row>
    <row r="431" spans="2:21" ht="15.75" thickBot="1">
      <c r="B431" s="36">
        <f t="shared" si="49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36"/>
      <c r="M431" s="36" t="str">
        <f t="shared" si="47"/>
        <v/>
      </c>
      <c r="N431" s="37"/>
      <c r="P431" s="32">
        <f t="shared" si="43"/>
        <v>0</v>
      </c>
      <c r="Q431" s="32">
        <f t="shared" si="44"/>
        <v>0</v>
      </c>
      <c r="R431" s="32" t="e">
        <f t="shared" si="45"/>
        <v>#N/A</v>
      </c>
      <c r="S431" s="32">
        <f t="shared" si="46"/>
        <v>0</v>
      </c>
      <c r="T431" s="30" t="e">
        <f ca="1">+VLOOKUP($E431,db!$B$26:$C$30,2,FALSE)</f>
        <v>#N/A</v>
      </c>
      <c r="U431" s="30">
        <f t="shared" si="48"/>
        <v>0</v>
      </c>
    </row>
    <row r="432" spans="2:21" ht="15.75" thickBot="1">
      <c r="B432" s="38">
        <f t="shared" si="49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38"/>
      <c r="M432" s="38" t="str">
        <f t="shared" si="47"/>
        <v/>
      </c>
      <c r="N432" s="39"/>
      <c r="P432" s="32">
        <f t="shared" si="43"/>
        <v>0</v>
      </c>
      <c r="Q432" s="32">
        <f t="shared" si="44"/>
        <v>0</v>
      </c>
      <c r="R432" s="32" t="e">
        <f t="shared" si="45"/>
        <v>#N/A</v>
      </c>
      <c r="S432" s="32">
        <f t="shared" si="46"/>
        <v>0</v>
      </c>
      <c r="T432" s="30" t="e">
        <f ca="1">+VLOOKUP($E432,db!$B$26:$C$30,2,FALSE)</f>
        <v>#N/A</v>
      </c>
      <c r="U432" s="30">
        <f t="shared" si="48"/>
        <v>0</v>
      </c>
    </row>
    <row r="433" spans="2:21" ht="15.75" thickBot="1">
      <c r="B433" s="36">
        <f t="shared" si="49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36"/>
      <c r="M433" s="36" t="str">
        <f t="shared" si="47"/>
        <v/>
      </c>
      <c r="N433" s="37"/>
      <c r="P433" s="32">
        <f t="shared" si="43"/>
        <v>0</v>
      </c>
      <c r="Q433" s="32">
        <f t="shared" si="44"/>
        <v>0</v>
      </c>
      <c r="R433" s="32" t="e">
        <f t="shared" si="45"/>
        <v>#N/A</v>
      </c>
      <c r="S433" s="32">
        <f t="shared" si="46"/>
        <v>0</v>
      </c>
      <c r="T433" s="30" t="e">
        <f ca="1">+VLOOKUP($E433,db!$B$26:$C$30,2,FALSE)</f>
        <v>#N/A</v>
      </c>
      <c r="U433" s="30">
        <f t="shared" si="48"/>
        <v>0</v>
      </c>
    </row>
    <row r="434" spans="2:21" ht="15.75" thickBot="1">
      <c r="B434" s="38">
        <f t="shared" si="49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38"/>
      <c r="M434" s="38" t="str">
        <f t="shared" si="47"/>
        <v/>
      </c>
      <c r="N434" s="39"/>
      <c r="P434" s="32">
        <f t="shared" si="43"/>
        <v>0</v>
      </c>
      <c r="Q434" s="32">
        <f t="shared" si="44"/>
        <v>0</v>
      </c>
      <c r="R434" s="32" t="e">
        <f t="shared" si="45"/>
        <v>#N/A</v>
      </c>
      <c r="S434" s="32">
        <f t="shared" si="46"/>
        <v>0</v>
      </c>
      <c r="T434" s="30" t="e">
        <f ca="1">+VLOOKUP($E434,db!$B$26:$C$30,2,FALSE)</f>
        <v>#N/A</v>
      </c>
      <c r="U434" s="30">
        <f t="shared" si="48"/>
        <v>0</v>
      </c>
    </row>
    <row r="435" spans="2:21" ht="15.75" thickBot="1">
      <c r="B435" s="36">
        <f t="shared" si="49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36"/>
      <c r="M435" s="36" t="str">
        <f t="shared" si="47"/>
        <v/>
      </c>
      <c r="N435" s="37"/>
      <c r="P435" s="32">
        <f t="shared" si="43"/>
        <v>0</v>
      </c>
      <c r="Q435" s="32">
        <f t="shared" si="44"/>
        <v>0</v>
      </c>
      <c r="R435" s="32" t="e">
        <f t="shared" si="45"/>
        <v>#N/A</v>
      </c>
      <c r="S435" s="32">
        <f t="shared" si="46"/>
        <v>0</v>
      </c>
      <c r="T435" s="30" t="e">
        <f ca="1">+VLOOKUP($E435,db!$B$26:$C$30,2,FALSE)</f>
        <v>#N/A</v>
      </c>
      <c r="U435" s="30">
        <f t="shared" si="48"/>
        <v>0</v>
      </c>
    </row>
    <row r="436" spans="2:21" ht="15.75" thickBot="1">
      <c r="B436" s="38">
        <f t="shared" si="49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38"/>
      <c r="M436" s="38" t="str">
        <f t="shared" si="47"/>
        <v/>
      </c>
      <c r="N436" s="39"/>
      <c r="P436" s="32">
        <f t="shared" si="43"/>
        <v>0</v>
      </c>
      <c r="Q436" s="32">
        <f t="shared" si="44"/>
        <v>0</v>
      </c>
      <c r="R436" s="32" t="e">
        <f t="shared" si="45"/>
        <v>#N/A</v>
      </c>
      <c r="S436" s="32">
        <f t="shared" si="46"/>
        <v>0</v>
      </c>
      <c r="T436" s="30" t="e">
        <f ca="1">+VLOOKUP($E436,db!$B$26:$C$30,2,FALSE)</f>
        <v>#N/A</v>
      </c>
      <c r="U436" s="30">
        <f t="shared" si="48"/>
        <v>0</v>
      </c>
    </row>
    <row r="437" spans="2:21" ht="15.75" thickBot="1">
      <c r="B437" s="36">
        <f t="shared" si="49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36"/>
      <c r="M437" s="36" t="str">
        <f t="shared" si="47"/>
        <v/>
      </c>
      <c r="N437" s="37"/>
      <c r="P437" s="32">
        <f t="shared" si="43"/>
        <v>0</v>
      </c>
      <c r="Q437" s="32">
        <f t="shared" si="44"/>
        <v>0</v>
      </c>
      <c r="R437" s="32" t="e">
        <f t="shared" si="45"/>
        <v>#N/A</v>
      </c>
      <c r="S437" s="32">
        <f t="shared" si="46"/>
        <v>0</v>
      </c>
      <c r="T437" s="30" t="e">
        <f ca="1">+VLOOKUP($E437,db!$B$26:$C$30,2,FALSE)</f>
        <v>#N/A</v>
      </c>
      <c r="U437" s="30">
        <f t="shared" si="48"/>
        <v>0</v>
      </c>
    </row>
    <row r="438" spans="2:21" ht="15.75" thickBot="1">
      <c r="B438" s="38">
        <f t="shared" si="49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38"/>
      <c r="M438" s="38" t="str">
        <f t="shared" si="47"/>
        <v/>
      </c>
      <c r="N438" s="39"/>
      <c r="P438" s="32">
        <f t="shared" si="43"/>
        <v>0</v>
      </c>
      <c r="Q438" s="32">
        <f t="shared" si="44"/>
        <v>0</v>
      </c>
      <c r="R438" s="32" t="e">
        <f t="shared" si="45"/>
        <v>#N/A</v>
      </c>
      <c r="S438" s="32">
        <f t="shared" si="46"/>
        <v>0</v>
      </c>
      <c r="T438" s="30" t="e">
        <f ca="1">+VLOOKUP($E438,db!$B$26:$C$30,2,FALSE)</f>
        <v>#N/A</v>
      </c>
      <c r="U438" s="30">
        <f t="shared" si="48"/>
        <v>0</v>
      </c>
    </row>
    <row r="439" spans="2:21" ht="15.75" thickBot="1">
      <c r="B439" s="36">
        <f t="shared" si="49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36"/>
      <c r="M439" s="36" t="str">
        <f t="shared" si="47"/>
        <v/>
      </c>
      <c r="N439" s="37"/>
      <c r="P439" s="32">
        <f t="shared" si="43"/>
        <v>0</v>
      </c>
      <c r="Q439" s="32">
        <f t="shared" si="44"/>
        <v>0</v>
      </c>
      <c r="R439" s="32" t="e">
        <f t="shared" si="45"/>
        <v>#N/A</v>
      </c>
      <c r="S439" s="32">
        <f t="shared" si="46"/>
        <v>0</v>
      </c>
      <c r="T439" s="30" t="e">
        <f ca="1">+VLOOKUP($E439,db!$B$26:$C$30,2,FALSE)</f>
        <v>#N/A</v>
      </c>
      <c r="U439" s="30">
        <f t="shared" si="48"/>
        <v>0</v>
      </c>
    </row>
    <row r="440" spans="2:21" ht="15.75" thickBot="1">
      <c r="B440" s="38">
        <f t="shared" si="49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38"/>
      <c r="M440" s="38" t="str">
        <f t="shared" si="47"/>
        <v/>
      </c>
      <c r="N440" s="39"/>
      <c r="P440" s="32">
        <f t="shared" si="43"/>
        <v>0</v>
      </c>
      <c r="Q440" s="32">
        <f t="shared" si="44"/>
        <v>0</v>
      </c>
      <c r="R440" s="32" t="e">
        <f t="shared" si="45"/>
        <v>#N/A</v>
      </c>
      <c r="S440" s="32">
        <f t="shared" si="46"/>
        <v>0</v>
      </c>
      <c r="T440" s="30" t="e">
        <f ca="1">+VLOOKUP($E440,db!$B$26:$C$30,2,FALSE)</f>
        <v>#N/A</v>
      </c>
      <c r="U440" s="30">
        <f t="shared" si="48"/>
        <v>0</v>
      </c>
    </row>
    <row r="441" spans="2:21" ht="15.75" thickBot="1">
      <c r="B441" s="36">
        <f t="shared" si="49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36"/>
      <c r="M441" s="36" t="str">
        <f t="shared" si="47"/>
        <v/>
      </c>
      <c r="N441" s="37"/>
      <c r="P441" s="32">
        <f t="shared" si="43"/>
        <v>0</v>
      </c>
      <c r="Q441" s="32">
        <f t="shared" si="44"/>
        <v>0</v>
      </c>
      <c r="R441" s="32" t="e">
        <f t="shared" si="45"/>
        <v>#N/A</v>
      </c>
      <c r="S441" s="32">
        <f t="shared" si="46"/>
        <v>0</v>
      </c>
      <c r="T441" s="30" t="e">
        <f ca="1">+VLOOKUP($E441,db!$B$26:$C$30,2,FALSE)</f>
        <v>#N/A</v>
      </c>
      <c r="U441" s="30">
        <f t="shared" si="48"/>
        <v>0</v>
      </c>
    </row>
    <row r="442" spans="2:21" ht="15.75" thickBot="1">
      <c r="B442" s="38">
        <f t="shared" si="49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38"/>
      <c r="M442" s="38" t="str">
        <f t="shared" si="47"/>
        <v/>
      </c>
      <c r="N442" s="39"/>
      <c r="P442" s="32">
        <f t="shared" si="43"/>
        <v>0</v>
      </c>
      <c r="Q442" s="32">
        <f t="shared" si="44"/>
        <v>0</v>
      </c>
      <c r="R442" s="32" t="e">
        <f t="shared" si="45"/>
        <v>#N/A</v>
      </c>
      <c r="S442" s="32">
        <f t="shared" si="46"/>
        <v>0</v>
      </c>
      <c r="T442" s="30" t="e">
        <f ca="1">+VLOOKUP($E442,db!$B$26:$C$30,2,FALSE)</f>
        <v>#N/A</v>
      </c>
      <c r="U442" s="30">
        <f t="shared" si="48"/>
        <v>0</v>
      </c>
    </row>
    <row r="443" spans="2:21" ht="15.75" thickBot="1">
      <c r="B443" s="36">
        <f t="shared" si="49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36"/>
      <c r="M443" s="36" t="str">
        <f t="shared" si="47"/>
        <v/>
      </c>
      <c r="N443" s="37"/>
      <c r="P443" s="32">
        <f t="shared" si="43"/>
        <v>0</v>
      </c>
      <c r="Q443" s="32">
        <f t="shared" si="44"/>
        <v>0</v>
      </c>
      <c r="R443" s="32" t="e">
        <f t="shared" si="45"/>
        <v>#N/A</v>
      </c>
      <c r="S443" s="32">
        <f t="shared" si="46"/>
        <v>0</v>
      </c>
      <c r="T443" s="30" t="e">
        <f ca="1">+VLOOKUP($E443,db!$B$26:$C$30,2,FALSE)</f>
        <v>#N/A</v>
      </c>
      <c r="U443" s="30">
        <f t="shared" si="48"/>
        <v>0</v>
      </c>
    </row>
    <row r="444" spans="2:21" ht="15.75" thickBot="1">
      <c r="B444" s="38">
        <f t="shared" si="49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38"/>
      <c r="M444" s="38" t="str">
        <f t="shared" si="47"/>
        <v/>
      </c>
      <c r="N444" s="39"/>
      <c r="P444" s="32">
        <f t="shared" si="43"/>
        <v>0</v>
      </c>
      <c r="Q444" s="32">
        <f t="shared" si="44"/>
        <v>0</v>
      </c>
      <c r="R444" s="32" t="e">
        <f t="shared" si="45"/>
        <v>#N/A</v>
      </c>
      <c r="S444" s="32">
        <f t="shared" si="46"/>
        <v>0</v>
      </c>
      <c r="T444" s="30" t="e">
        <f ca="1">+VLOOKUP($E444,db!$B$26:$C$30,2,FALSE)</f>
        <v>#N/A</v>
      </c>
      <c r="U444" s="30">
        <f t="shared" si="48"/>
        <v>0</v>
      </c>
    </row>
    <row r="445" spans="2:21" ht="15.75" thickBot="1">
      <c r="B445" s="36">
        <f t="shared" si="49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36"/>
      <c r="M445" s="36" t="str">
        <f t="shared" si="47"/>
        <v/>
      </c>
      <c r="N445" s="37"/>
      <c r="P445" s="32">
        <f t="shared" si="43"/>
        <v>0</v>
      </c>
      <c r="Q445" s="32">
        <f t="shared" si="44"/>
        <v>0</v>
      </c>
      <c r="R445" s="32" t="e">
        <f t="shared" si="45"/>
        <v>#N/A</v>
      </c>
      <c r="S445" s="32">
        <f t="shared" si="46"/>
        <v>0</v>
      </c>
      <c r="T445" s="30" t="e">
        <f ca="1">+VLOOKUP($E445,db!$B$26:$C$30,2,FALSE)</f>
        <v>#N/A</v>
      </c>
      <c r="U445" s="30">
        <f t="shared" si="48"/>
        <v>0</v>
      </c>
    </row>
    <row r="446" spans="2:21" ht="15.75" thickBot="1">
      <c r="B446" s="38">
        <f t="shared" si="49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38"/>
      <c r="M446" s="38" t="str">
        <f t="shared" si="47"/>
        <v/>
      </c>
      <c r="N446" s="39"/>
      <c r="P446" s="32">
        <f t="shared" si="43"/>
        <v>0</v>
      </c>
      <c r="Q446" s="32">
        <f t="shared" si="44"/>
        <v>0</v>
      </c>
      <c r="R446" s="32" t="e">
        <f t="shared" si="45"/>
        <v>#N/A</v>
      </c>
      <c r="S446" s="32">
        <f t="shared" si="46"/>
        <v>0</v>
      </c>
      <c r="T446" s="30" t="e">
        <f ca="1">+VLOOKUP($E446,db!$B$26:$C$30,2,FALSE)</f>
        <v>#N/A</v>
      </c>
      <c r="U446" s="30">
        <f t="shared" si="48"/>
        <v>0</v>
      </c>
    </row>
    <row r="447" spans="2:21" ht="15.75" thickBot="1">
      <c r="B447" s="36">
        <f t="shared" si="49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36"/>
      <c r="M447" s="36" t="str">
        <f t="shared" si="47"/>
        <v/>
      </c>
      <c r="N447" s="37"/>
      <c r="P447" s="32">
        <f t="shared" si="43"/>
        <v>0</v>
      </c>
      <c r="Q447" s="32">
        <f t="shared" si="44"/>
        <v>0</v>
      </c>
      <c r="R447" s="32" t="e">
        <f t="shared" si="45"/>
        <v>#N/A</v>
      </c>
      <c r="S447" s="32">
        <f t="shared" si="46"/>
        <v>0</v>
      </c>
      <c r="T447" s="30" t="e">
        <f ca="1">+VLOOKUP($E447,db!$B$26:$C$30,2,FALSE)</f>
        <v>#N/A</v>
      </c>
      <c r="U447" s="30">
        <f t="shared" si="48"/>
        <v>0</v>
      </c>
    </row>
    <row r="448" spans="2:21" ht="15.75" thickBot="1">
      <c r="B448" s="38">
        <f t="shared" si="49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38"/>
      <c r="M448" s="38" t="str">
        <f t="shared" si="47"/>
        <v/>
      </c>
      <c r="N448" s="39"/>
      <c r="P448" s="32">
        <f t="shared" si="43"/>
        <v>0</v>
      </c>
      <c r="Q448" s="32">
        <f t="shared" si="44"/>
        <v>0</v>
      </c>
      <c r="R448" s="32" t="e">
        <f t="shared" si="45"/>
        <v>#N/A</v>
      </c>
      <c r="S448" s="32">
        <f t="shared" si="46"/>
        <v>0</v>
      </c>
      <c r="T448" s="30" t="e">
        <f ca="1">+VLOOKUP($E448,db!$B$26:$C$30,2,FALSE)</f>
        <v>#N/A</v>
      </c>
      <c r="U448" s="30">
        <f t="shared" si="48"/>
        <v>0</v>
      </c>
    </row>
    <row r="449" spans="2:21" ht="15.75" thickBot="1">
      <c r="B449" s="36">
        <f t="shared" si="49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36"/>
      <c r="M449" s="36" t="str">
        <f t="shared" si="47"/>
        <v/>
      </c>
      <c r="N449" s="37"/>
      <c r="P449" s="32">
        <f t="shared" si="43"/>
        <v>0</v>
      </c>
      <c r="Q449" s="32">
        <f t="shared" si="44"/>
        <v>0</v>
      </c>
      <c r="R449" s="32" t="e">
        <f t="shared" si="45"/>
        <v>#N/A</v>
      </c>
      <c r="S449" s="32">
        <f t="shared" si="46"/>
        <v>0</v>
      </c>
      <c r="T449" s="30" t="e">
        <f ca="1">+VLOOKUP($E449,db!$B$26:$C$30,2,FALSE)</f>
        <v>#N/A</v>
      </c>
      <c r="U449" s="30">
        <f t="shared" si="48"/>
        <v>0</v>
      </c>
    </row>
    <row r="450" spans="2:21" ht="15.75" thickBot="1">
      <c r="B450" s="38">
        <f t="shared" si="49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38"/>
      <c r="M450" s="38" t="str">
        <f t="shared" si="47"/>
        <v/>
      </c>
      <c r="N450" s="39"/>
      <c r="P450" s="32">
        <f t="shared" si="43"/>
        <v>0</v>
      </c>
      <c r="Q450" s="32">
        <f t="shared" si="44"/>
        <v>0</v>
      </c>
      <c r="R450" s="32" t="e">
        <f t="shared" si="45"/>
        <v>#N/A</v>
      </c>
      <c r="S450" s="32">
        <f t="shared" si="46"/>
        <v>0</v>
      </c>
      <c r="T450" s="30" t="e">
        <f ca="1">+VLOOKUP($E450,db!$B$26:$C$30,2,FALSE)</f>
        <v>#N/A</v>
      </c>
      <c r="U450" s="30">
        <f t="shared" si="48"/>
        <v>0</v>
      </c>
    </row>
    <row r="451" spans="2:21" ht="15.75" thickBot="1">
      <c r="B451" s="36">
        <f t="shared" si="49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36"/>
      <c r="M451" s="36" t="str">
        <f t="shared" si="47"/>
        <v/>
      </c>
      <c r="N451" s="37"/>
      <c r="P451" s="32">
        <f t="shared" si="43"/>
        <v>0</v>
      </c>
      <c r="Q451" s="32">
        <f t="shared" si="44"/>
        <v>0</v>
      </c>
      <c r="R451" s="32" t="e">
        <f t="shared" si="45"/>
        <v>#N/A</v>
      </c>
      <c r="S451" s="32">
        <f t="shared" si="46"/>
        <v>0</v>
      </c>
      <c r="T451" s="30" t="e">
        <f ca="1">+VLOOKUP($E451,db!$B$26:$C$30,2,FALSE)</f>
        <v>#N/A</v>
      </c>
      <c r="U451" s="30">
        <f t="shared" si="48"/>
        <v>0</v>
      </c>
    </row>
    <row r="452" spans="2:21" ht="15.75" thickBot="1">
      <c r="B452" s="38">
        <f t="shared" si="49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38"/>
      <c r="M452" s="38" t="str">
        <f t="shared" si="47"/>
        <v/>
      </c>
      <c r="N452" s="39"/>
      <c r="P452" s="32">
        <f t="shared" si="43"/>
        <v>0</v>
      </c>
      <c r="Q452" s="32">
        <f t="shared" si="44"/>
        <v>0</v>
      </c>
      <c r="R452" s="32" t="e">
        <f t="shared" si="45"/>
        <v>#N/A</v>
      </c>
      <c r="S452" s="32">
        <f t="shared" si="46"/>
        <v>0</v>
      </c>
      <c r="T452" s="30" t="e">
        <f ca="1">+VLOOKUP($E452,db!$B$26:$C$30,2,FALSE)</f>
        <v>#N/A</v>
      </c>
      <c r="U452" s="30">
        <f t="shared" si="48"/>
        <v>0</v>
      </c>
    </row>
    <row r="453" spans="2:21" ht="15.75" thickBot="1">
      <c r="B453" s="36">
        <f t="shared" si="49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36"/>
      <c r="M453" s="36" t="str">
        <f t="shared" si="47"/>
        <v/>
      </c>
      <c r="N453" s="37"/>
      <c r="P453" s="32">
        <f t="shared" ref="P453:P516" si="50">IF(M453=1,1,0)</f>
        <v>0</v>
      </c>
      <c r="Q453" s="32">
        <f t="shared" ref="Q453:Q516" si="51">IF(ISBLANK(E453),0,IF(P453=0,1,0))</f>
        <v>0</v>
      </c>
      <c r="R453" s="32" t="e">
        <f t="shared" ref="R453:R516" si="52">IF(H453&gt;T453,1,0)</f>
        <v>#N/A</v>
      </c>
      <c r="S453" s="32">
        <f t="shared" ref="S453:S516" si="53">IF(OR(G453="Process of Elim. (50 /50)",G453="Guess (No Confidence)"),1,0)</f>
        <v>0</v>
      </c>
      <c r="T453" s="30" t="e">
        <f ca="1">+VLOOKUP($E453,db!$B$26:$C$30,2,FALSE)</f>
        <v>#N/A</v>
      </c>
      <c r="U453" s="30">
        <f t="shared" si="48"/>
        <v>0</v>
      </c>
    </row>
    <row r="454" spans="2:21" ht="15.75" thickBot="1">
      <c r="B454" s="38">
        <f t="shared" si="49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38"/>
      <c r="M454" s="38" t="str">
        <f t="shared" ref="M454:M517" si="54">IF(ISBLANK(F454),"",IF(F454=L454,1,0))</f>
        <v/>
      </c>
      <c r="N454" s="39"/>
      <c r="P454" s="32">
        <f t="shared" si="50"/>
        <v>0</v>
      </c>
      <c r="Q454" s="32">
        <f t="shared" si="51"/>
        <v>0</v>
      </c>
      <c r="R454" s="32" t="e">
        <f t="shared" si="52"/>
        <v>#N/A</v>
      </c>
      <c r="S454" s="32">
        <f t="shared" si="53"/>
        <v>0</v>
      </c>
      <c r="T454" s="30" t="e">
        <f ca="1">+VLOOKUP($E454,db!$B$26:$C$30,2,FALSE)</f>
        <v>#N/A</v>
      </c>
      <c r="U454" s="30">
        <f t="shared" ref="U454:U517" si="55">IF($A$3=0,0,IF(Q454=1,1,IF(R454=1,2,IF(S454=1,3,0))))</f>
        <v>0</v>
      </c>
    </row>
    <row r="455" spans="2:21" ht="15.75" thickBot="1">
      <c r="B455" s="36">
        <f t="shared" si="49"/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36"/>
      <c r="M455" s="36" t="str">
        <f t="shared" si="54"/>
        <v/>
      </c>
      <c r="N455" s="37"/>
      <c r="P455" s="32">
        <f t="shared" si="50"/>
        <v>0</v>
      </c>
      <c r="Q455" s="32">
        <f t="shared" si="51"/>
        <v>0</v>
      </c>
      <c r="R455" s="32" t="e">
        <f t="shared" si="52"/>
        <v>#N/A</v>
      </c>
      <c r="S455" s="32">
        <f t="shared" si="53"/>
        <v>0</v>
      </c>
      <c r="T455" s="30" t="e">
        <f ca="1">+VLOOKUP($E455,db!$B$26:$C$30,2,FALSE)</f>
        <v>#N/A</v>
      </c>
      <c r="U455" s="30">
        <f t="shared" si="55"/>
        <v>0</v>
      </c>
    </row>
    <row r="456" spans="2:21" ht="15.75" thickBot="1">
      <c r="B456" s="38">
        <f t="shared" si="49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38"/>
      <c r="M456" s="38" t="str">
        <f t="shared" si="54"/>
        <v/>
      </c>
      <c r="N456" s="39"/>
      <c r="P456" s="32">
        <f t="shared" si="50"/>
        <v>0</v>
      </c>
      <c r="Q456" s="32">
        <f t="shared" si="51"/>
        <v>0</v>
      </c>
      <c r="R456" s="32" t="e">
        <f t="shared" si="52"/>
        <v>#N/A</v>
      </c>
      <c r="S456" s="32">
        <f t="shared" si="53"/>
        <v>0</v>
      </c>
      <c r="T456" s="30" t="e">
        <f ca="1">+VLOOKUP($E456,db!$B$26:$C$30,2,FALSE)</f>
        <v>#N/A</v>
      </c>
      <c r="U456" s="30">
        <f t="shared" si="55"/>
        <v>0</v>
      </c>
    </row>
    <row r="457" spans="2:21" ht="15.75" thickBot="1">
      <c r="B457" s="36">
        <f t="shared" si="49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36"/>
      <c r="M457" s="36" t="str">
        <f t="shared" si="54"/>
        <v/>
      </c>
      <c r="N457" s="37"/>
      <c r="P457" s="32">
        <f t="shared" si="50"/>
        <v>0</v>
      </c>
      <c r="Q457" s="32">
        <f t="shared" si="51"/>
        <v>0</v>
      </c>
      <c r="R457" s="32" t="e">
        <f t="shared" si="52"/>
        <v>#N/A</v>
      </c>
      <c r="S457" s="32">
        <f t="shared" si="53"/>
        <v>0</v>
      </c>
      <c r="T457" s="30" t="e">
        <f ca="1">+VLOOKUP($E457,db!$B$26:$C$30,2,FALSE)</f>
        <v>#N/A</v>
      </c>
      <c r="U457" s="30">
        <f t="shared" si="55"/>
        <v>0</v>
      </c>
    </row>
    <row r="458" spans="2:21" ht="15.75" thickBot="1">
      <c r="B458" s="38">
        <f t="shared" si="49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38"/>
      <c r="M458" s="38" t="str">
        <f t="shared" si="54"/>
        <v/>
      </c>
      <c r="N458" s="39"/>
      <c r="P458" s="32">
        <f t="shared" si="50"/>
        <v>0</v>
      </c>
      <c r="Q458" s="32">
        <f t="shared" si="51"/>
        <v>0</v>
      </c>
      <c r="R458" s="32" t="e">
        <f t="shared" si="52"/>
        <v>#N/A</v>
      </c>
      <c r="S458" s="32">
        <f t="shared" si="53"/>
        <v>0</v>
      </c>
      <c r="T458" s="30" t="e">
        <f ca="1">+VLOOKUP($E458,db!$B$26:$C$30,2,FALSE)</f>
        <v>#N/A</v>
      </c>
      <c r="U458" s="30">
        <f t="shared" si="55"/>
        <v>0</v>
      </c>
    </row>
    <row r="459" spans="2:21" ht="15.75" thickBot="1">
      <c r="B459" s="36">
        <f t="shared" si="49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36"/>
      <c r="M459" s="36" t="str">
        <f t="shared" si="54"/>
        <v/>
      </c>
      <c r="N459" s="37"/>
      <c r="P459" s="32">
        <f t="shared" si="50"/>
        <v>0</v>
      </c>
      <c r="Q459" s="32">
        <f t="shared" si="51"/>
        <v>0</v>
      </c>
      <c r="R459" s="32" t="e">
        <f t="shared" si="52"/>
        <v>#N/A</v>
      </c>
      <c r="S459" s="32">
        <f t="shared" si="53"/>
        <v>0</v>
      </c>
      <c r="T459" s="30" t="e">
        <f ca="1">+VLOOKUP($E459,db!$B$26:$C$30,2,FALSE)</f>
        <v>#N/A</v>
      </c>
      <c r="U459" s="30">
        <f t="shared" si="55"/>
        <v>0</v>
      </c>
    </row>
    <row r="460" spans="2:21" ht="15.75" thickBot="1">
      <c r="B460" s="38">
        <f t="shared" ref="B460:B523" si="56">+B459+1</f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38"/>
      <c r="M460" s="38" t="str">
        <f t="shared" si="54"/>
        <v/>
      </c>
      <c r="N460" s="39"/>
      <c r="P460" s="32">
        <f t="shared" si="50"/>
        <v>0</v>
      </c>
      <c r="Q460" s="32">
        <f t="shared" si="51"/>
        <v>0</v>
      </c>
      <c r="R460" s="32" t="e">
        <f t="shared" si="52"/>
        <v>#N/A</v>
      </c>
      <c r="S460" s="32">
        <f t="shared" si="53"/>
        <v>0</v>
      </c>
      <c r="T460" s="30" t="e">
        <f ca="1">+VLOOKUP($E460,db!$B$26:$C$30,2,FALSE)</f>
        <v>#N/A</v>
      </c>
      <c r="U460" s="30">
        <f t="shared" si="55"/>
        <v>0</v>
      </c>
    </row>
    <row r="461" spans="2:21" ht="15.75" thickBot="1">
      <c r="B461" s="36">
        <f t="shared" si="56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36"/>
      <c r="M461" s="36" t="str">
        <f t="shared" si="54"/>
        <v/>
      </c>
      <c r="N461" s="37"/>
      <c r="P461" s="32">
        <f t="shared" si="50"/>
        <v>0</v>
      </c>
      <c r="Q461" s="32">
        <f t="shared" si="51"/>
        <v>0</v>
      </c>
      <c r="R461" s="32" t="e">
        <f t="shared" si="52"/>
        <v>#N/A</v>
      </c>
      <c r="S461" s="32">
        <f t="shared" si="53"/>
        <v>0</v>
      </c>
      <c r="T461" s="30" t="e">
        <f ca="1">+VLOOKUP($E461,db!$B$26:$C$30,2,FALSE)</f>
        <v>#N/A</v>
      </c>
      <c r="U461" s="30">
        <f t="shared" si="55"/>
        <v>0</v>
      </c>
    </row>
    <row r="462" spans="2:21" ht="15.75" thickBot="1">
      <c r="B462" s="38">
        <f t="shared" si="56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38"/>
      <c r="M462" s="38" t="str">
        <f t="shared" si="54"/>
        <v/>
      </c>
      <c r="N462" s="39"/>
      <c r="P462" s="32">
        <f t="shared" si="50"/>
        <v>0</v>
      </c>
      <c r="Q462" s="32">
        <f t="shared" si="51"/>
        <v>0</v>
      </c>
      <c r="R462" s="32" t="e">
        <f t="shared" si="52"/>
        <v>#N/A</v>
      </c>
      <c r="S462" s="32">
        <f t="shared" si="53"/>
        <v>0</v>
      </c>
      <c r="T462" s="30" t="e">
        <f ca="1">+VLOOKUP($E462,db!$B$26:$C$30,2,FALSE)</f>
        <v>#N/A</v>
      </c>
      <c r="U462" s="30">
        <f t="shared" si="55"/>
        <v>0</v>
      </c>
    </row>
    <row r="463" spans="2:21" ht="15.75" thickBot="1">
      <c r="B463" s="36">
        <f t="shared" si="56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36"/>
      <c r="M463" s="36" t="str">
        <f t="shared" si="54"/>
        <v/>
      </c>
      <c r="N463" s="37"/>
      <c r="P463" s="32">
        <f t="shared" si="50"/>
        <v>0</v>
      </c>
      <c r="Q463" s="32">
        <f t="shared" si="51"/>
        <v>0</v>
      </c>
      <c r="R463" s="32" t="e">
        <f t="shared" si="52"/>
        <v>#N/A</v>
      </c>
      <c r="S463" s="32">
        <f t="shared" si="53"/>
        <v>0</v>
      </c>
      <c r="T463" s="30" t="e">
        <f ca="1">+VLOOKUP($E463,db!$B$26:$C$30,2,FALSE)</f>
        <v>#N/A</v>
      </c>
      <c r="U463" s="30">
        <f t="shared" si="55"/>
        <v>0</v>
      </c>
    </row>
    <row r="464" spans="2:21" ht="15.75" thickBot="1">
      <c r="B464" s="38">
        <f t="shared" si="56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38"/>
      <c r="M464" s="38" t="str">
        <f t="shared" si="54"/>
        <v/>
      </c>
      <c r="N464" s="39"/>
      <c r="P464" s="32">
        <f t="shared" si="50"/>
        <v>0</v>
      </c>
      <c r="Q464" s="32">
        <f t="shared" si="51"/>
        <v>0</v>
      </c>
      <c r="R464" s="32" t="e">
        <f t="shared" si="52"/>
        <v>#N/A</v>
      </c>
      <c r="S464" s="32">
        <f t="shared" si="53"/>
        <v>0</v>
      </c>
      <c r="T464" s="30" t="e">
        <f ca="1">+VLOOKUP($E464,db!$B$26:$C$30,2,FALSE)</f>
        <v>#N/A</v>
      </c>
      <c r="U464" s="30">
        <f t="shared" si="55"/>
        <v>0</v>
      </c>
    </row>
    <row r="465" spans="2:21" ht="15.75" thickBot="1">
      <c r="B465" s="36">
        <f t="shared" si="56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36"/>
      <c r="M465" s="36" t="str">
        <f t="shared" si="54"/>
        <v/>
      </c>
      <c r="N465" s="37"/>
      <c r="P465" s="32">
        <f t="shared" si="50"/>
        <v>0</v>
      </c>
      <c r="Q465" s="32">
        <f t="shared" si="51"/>
        <v>0</v>
      </c>
      <c r="R465" s="32" t="e">
        <f t="shared" si="52"/>
        <v>#N/A</v>
      </c>
      <c r="S465" s="32">
        <f t="shared" si="53"/>
        <v>0</v>
      </c>
      <c r="T465" s="30" t="e">
        <f ca="1">+VLOOKUP($E465,db!$B$26:$C$30,2,FALSE)</f>
        <v>#N/A</v>
      </c>
      <c r="U465" s="30">
        <f t="shared" si="55"/>
        <v>0</v>
      </c>
    </row>
    <row r="466" spans="2:21" ht="15.75" thickBot="1">
      <c r="B466" s="38">
        <f t="shared" si="56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38"/>
      <c r="M466" s="38" t="str">
        <f t="shared" si="54"/>
        <v/>
      </c>
      <c r="N466" s="39"/>
      <c r="P466" s="32">
        <f t="shared" si="50"/>
        <v>0</v>
      </c>
      <c r="Q466" s="32">
        <f t="shared" si="51"/>
        <v>0</v>
      </c>
      <c r="R466" s="32" t="e">
        <f t="shared" si="52"/>
        <v>#N/A</v>
      </c>
      <c r="S466" s="32">
        <f t="shared" si="53"/>
        <v>0</v>
      </c>
      <c r="T466" s="30" t="e">
        <f ca="1">+VLOOKUP($E466,db!$B$26:$C$30,2,FALSE)</f>
        <v>#N/A</v>
      </c>
      <c r="U466" s="30">
        <f t="shared" si="55"/>
        <v>0</v>
      </c>
    </row>
    <row r="467" spans="2:21" ht="15.75" thickBot="1">
      <c r="B467" s="36">
        <f t="shared" si="56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36"/>
      <c r="M467" s="36" t="str">
        <f t="shared" si="54"/>
        <v/>
      </c>
      <c r="N467" s="37"/>
      <c r="P467" s="32">
        <f t="shared" si="50"/>
        <v>0</v>
      </c>
      <c r="Q467" s="32">
        <f t="shared" si="51"/>
        <v>0</v>
      </c>
      <c r="R467" s="32" t="e">
        <f t="shared" si="52"/>
        <v>#N/A</v>
      </c>
      <c r="S467" s="32">
        <f t="shared" si="53"/>
        <v>0</v>
      </c>
      <c r="T467" s="30" t="e">
        <f ca="1">+VLOOKUP($E467,db!$B$26:$C$30,2,FALSE)</f>
        <v>#N/A</v>
      </c>
      <c r="U467" s="30">
        <f t="shared" si="55"/>
        <v>0</v>
      </c>
    </row>
    <row r="468" spans="2:21" ht="15.75" thickBot="1">
      <c r="B468" s="38">
        <f t="shared" si="56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38"/>
      <c r="M468" s="38" t="str">
        <f t="shared" si="54"/>
        <v/>
      </c>
      <c r="N468" s="39"/>
      <c r="P468" s="32">
        <f t="shared" si="50"/>
        <v>0</v>
      </c>
      <c r="Q468" s="32">
        <f t="shared" si="51"/>
        <v>0</v>
      </c>
      <c r="R468" s="32" t="e">
        <f t="shared" si="52"/>
        <v>#N/A</v>
      </c>
      <c r="S468" s="32">
        <f t="shared" si="53"/>
        <v>0</v>
      </c>
      <c r="T468" s="30" t="e">
        <f ca="1">+VLOOKUP($E468,db!$B$26:$C$30,2,FALSE)</f>
        <v>#N/A</v>
      </c>
      <c r="U468" s="30">
        <f t="shared" si="55"/>
        <v>0</v>
      </c>
    </row>
    <row r="469" spans="2:21" ht="15.75" thickBot="1">
      <c r="B469" s="36">
        <f t="shared" si="56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36"/>
      <c r="M469" s="36" t="str">
        <f t="shared" si="54"/>
        <v/>
      </c>
      <c r="N469" s="37"/>
      <c r="P469" s="32">
        <f t="shared" si="50"/>
        <v>0</v>
      </c>
      <c r="Q469" s="32">
        <f t="shared" si="51"/>
        <v>0</v>
      </c>
      <c r="R469" s="32" t="e">
        <f t="shared" si="52"/>
        <v>#N/A</v>
      </c>
      <c r="S469" s="32">
        <f t="shared" si="53"/>
        <v>0</v>
      </c>
      <c r="T469" s="30" t="e">
        <f ca="1">+VLOOKUP($E469,db!$B$26:$C$30,2,FALSE)</f>
        <v>#N/A</v>
      </c>
      <c r="U469" s="30">
        <f t="shared" si="55"/>
        <v>0</v>
      </c>
    </row>
    <row r="470" spans="2:21" ht="15.75" thickBot="1">
      <c r="B470" s="38">
        <f t="shared" si="56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38"/>
      <c r="M470" s="38" t="str">
        <f t="shared" si="54"/>
        <v/>
      </c>
      <c r="N470" s="39"/>
      <c r="P470" s="32">
        <f t="shared" si="50"/>
        <v>0</v>
      </c>
      <c r="Q470" s="32">
        <f t="shared" si="51"/>
        <v>0</v>
      </c>
      <c r="R470" s="32" t="e">
        <f t="shared" si="52"/>
        <v>#N/A</v>
      </c>
      <c r="S470" s="32">
        <f t="shared" si="53"/>
        <v>0</v>
      </c>
      <c r="T470" s="30" t="e">
        <f ca="1">+VLOOKUP($E470,db!$B$26:$C$30,2,FALSE)</f>
        <v>#N/A</v>
      </c>
      <c r="U470" s="30">
        <f t="shared" si="55"/>
        <v>0</v>
      </c>
    </row>
    <row r="471" spans="2:21" ht="15.75" thickBot="1">
      <c r="B471" s="36">
        <f t="shared" si="56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36"/>
      <c r="M471" s="36" t="str">
        <f t="shared" si="54"/>
        <v/>
      </c>
      <c r="N471" s="37"/>
      <c r="P471" s="32">
        <f t="shared" si="50"/>
        <v>0</v>
      </c>
      <c r="Q471" s="32">
        <f t="shared" si="51"/>
        <v>0</v>
      </c>
      <c r="R471" s="32" t="e">
        <f t="shared" si="52"/>
        <v>#N/A</v>
      </c>
      <c r="S471" s="32">
        <f t="shared" si="53"/>
        <v>0</v>
      </c>
      <c r="T471" s="30" t="e">
        <f ca="1">+VLOOKUP($E471,db!$B$26:$C$30,2,FALSE)</f>
        <v>#N/A</v>
      </c>
      <c r="U471" s="30">
        <f t="shared" si="55"/>
        <v>0</v>
      </c>
    </row>
    <row r="472" spans="2:21" ht="15.75" thickBot="1">
      <c r="B472" s="38">
        <f t="shared" si="56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38"/>
      <c r="M472" s="38" t="str">
        <f t="shared" si="54"/>
        <v/>
      </c>
      <c r="N472" s="39"/>
      <c r="P472" s="32">
        <f t="shared" si="50"/>
        <v>0</v>
      </c>
      <c r="Q472" s="32">
        <f t="shared" si="51"/>
        <v>0</v>
      </c>
      <c r="R472" s="32" t="e">
        <f t="shared" si="52"/>
        <v>#N/A</v>
      </c>
      <c r="S472" s="32">
        <f t="shared" si="53"/>
        <v>0</v>
      </c>
      <c r="T472" s="30" t="e">
        <f ca="1">+VLOOKUP($E472,db!$B$26:$C$30,2,FALSE)</f>
        <v>#N/A</v>
      </c>
      <c r="U472" s="30">
        <f t="shared" si="55"/>
        <v>0</v>
      </c>
    </row>
    <row r="473" spans="2:21" ht="15.75" thickBot="1">
      <c r="B473" s="36">
        <f t="shared" si="56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36"/>
      <c r="M473" s="36" t="str">
        <f t="shared" si="54"/>
        <v/>
      </c>
      <c r="N473" s="37"/>
      <c r="P473" s="32">
        <f t="shared" si="50"/>
        <v>0</v>
      </c>
      <c r="Q473" s="32">
        <f t="shared" si="51"/>
        <v>0</v>
      </c>
      <c r="R473" s="32" t="e">
        <f t="shared" si="52"/>
        <v>#N/A</v>
      </c>
      <c r="S473" s="32">
        <f t="shared" si="53"/>
        <v>0</v>
      </c>
      <c r="T473" s="30" t="e">
        <f ca="1">+VLOOKUP($E473,db!$B$26:$C$30,2,FALSE)</f>
        <v>#N/A</v>
      </c>
      <c r="U473" s="30">
        <f t="shared" si="55"/>
        <v>0</v>
      </c>
    </row>
    <row r="474" spans="2:21" ht="15.75" thickBot="1">
      <c r="B474" s="38">
        <f t="shared" si="56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38"/>
      <c r="M474" s="38" t="str">
        <f t="shared" si="54"/>
        <v/>
      </c>
      <c r="N474" s="39"/>
      <c r="P474" s="32">
        <f t="shared" si="50"/>
        <v>0</v>
      </c>
      <c r="Q474" s="32">
        <f t="shared" si="51"/>
        <v>0</v>
      </c>
      <c r="R474" s="32" t="e">
        <f t="shared" si="52"/>
        <v>#N/A</v>
      </c>
      <c r="S474" s="32">
        <f t="shared" si="53"/>
        <v>0</v>
      </c>
      <c r="T474" s="30" t="e">
        <f ca="1">+VLOOKUP($E474,db!$B$26:$C$30,2,FALSE)</f>
        <v>#N/A</v>
      </c>
      <c r="U474" s="30">
        <f t="shared" si="55"/>
        <v>0</v>
      </c>
    </row>
    <row r="475" spans="2:21" ht="15.75" thickBot="1">
      <c r="B475" s="36">
        <f t="shared" si="56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36"/>
      <c r="M475" s="36" t="str">
        <f t="shared" si="54"/>
        <v/>
      </c>
      <c r="N475" s="37"/>
      <c r="P475" s="32">
        <f t="shared" si="50"/>
        <v>0</v>
      </c>
      <c r="Q475" s="32">
        <f t="shared" si="51"/>
        <v>0</v>
      </c>
      <c r="R475" s="32" t="e">
        <f t="shared" si="52"/>
        <v>#N/A</v>
      </c>
      <c r="S475" s="32">
        <f t="shared" si="53"/>
        <v>0</v>
      </c>
      <c r="T475" s="30" t="e">
        <f ca="1">+VLOOKUP($E475,db!$B$26:$C$30,2,FALSE)</f>
        <v>#N/A</v>
      </c>
      <c r="U475" s="30">
        <f t="shared" si="55"/>
        <v>0</v>
      </c>
    </row>
    <row r="476" spans="2:21" ht="15.75" thickBot="1">
      <c r="B476" s="38">
        <f t="shared" si="56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38"/>
      <c r="M476" s="38" t="str">
        <f t="shared" si="54"/>
        <v/>
      </c>
      <c r="N476" s="39"/>
      <c r="P476" s="32">
        <f t="shared" si="50"/>
        <v>0</v>
      </c>
      <c r="Q476" s="32">
        <f t="shared" si="51"/>
        <v>0</v>
      </c>
      <c r="R476" s="32" t="e">
        <f t="shared" si="52"/>
        <v>#N/A</v>
      </c>
      <c r="S476" s="32">
        <f t="shared" si="53"/>
        <v>0</v>
      </c>
      <c r="T476" s="30" t="e">
        <f ca="1">+VLOOKUP($E476,db!$B$26:$C$30,2,FALSE)</f>
        <v>#N/A</v>
      </c>
      <c r="U476" s="30">
        <f t="shared" si="55"/>
        <v>0</v>
      </c>
    </row>
    <row r="477" spans="2:21" ht="15.75" thickBot="1">
      <c r="B477" s="36">
        <f t="shared" si="56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36"/>
      <c r="M477" s="36" t="str">
        <f t="shared" si="54"/>
        <v/>
      </c>
      <c r="N477" s="37"/>
      <c r="P477" s="32">
        <f t="shared" si="50"/>
        <v>0</v>
      </c>
      <c r="Q477" s="32">
        <f t="shared" si="51"/>
        <v>0</v>
      </c>
      <c r="R477" s="32" t="e">
        <f t="shared" si="52"/>
        <v>#N/A</v>
      </c>
      <c r="S477" s="32">
        <f t="shared" si="53"/>
        <v>0</v>
      </c>
      <c r="T477" s="30" t="e">
        <f ca="1">+VLOOKUP($E477,db!$B$26:$C$30,2,FALSE)</f>
        <v>#N/A</v>
      </c>
      <c r="U477" s="30">
        <f t="shared" si="55"/>
        <v>0</v>
      </c>
    </row>
    <row r="478" spans="2:21" ht="15.75" thickBot="1">
      <c r="B478" s="38">
        <f t="shared" si="56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38"/>
      <c r="M478" s="38" t="str">
        <f t="shared" si="54"/>
        <v/>
      </c>
      <c r="N478" s="39"/>
      <c r="P478" s="32">
        <f t="shared" si="50"/>
        <v>0</v>
      </c>
      <c r="Q478" s="32">
        <f t="shared" si="51"/>
        <v>0</v>
      </c>
      <c r="R478" s="32" t="e">
        <f t="shared" si="52"/>
        <v>#N/A</v>
      </c>
      <c r="S478" s="32">
        <f t="shared" si="53"/>
        <v>0</v>
      </c>
      <c r="T478" s="30" t="e">
        <f ca="1">+VLOOKUP($E478,db!$B$26:$C$30,2,FALSE)</f>
        <v>#N/A</v>
      </c>
      <c r="U478" s="30">
        <f t="shared" si="55"/>
        <v>0</v>
      </c>
    </row>
    <row r="479" spans="2:21" ht="15.75" thickBot="1">
      <c r="B479" s="36">
        <f t="shared" si="56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36"/>
      <c r="M479" s="36" t="str">
        <f t="shared" si="54"/>
        <v/>
      </c>
      <c r="N479" s="37"/>
      <c r="P479" s="32">
        <f t="shared" si="50"/>
        <v>0</v>
      </c>
      <c r="Q479" s="32">
        <f t="shared" si="51"/>
        <v>0</v>
      </c>
      <c r="R479" s="32" t="e">
        <f t="shared" si="52"/>
        <v>#N/A</v>
      </c>
      <c r="S479" s="32">
        <f t="shared" si="53"/>
        <v>0</v>
      </c>
      <c r="T479" s="30" t="e">
        <f ca="1">+VLOOKUP($E479,db!$B$26:$C$30,2,FALSE)</f>
        <v>#N/A</v>
      </c>
      <c r="U479" s="30">
        <f t="shared" si="55"/>
        <v>0</v>
      </c>
    </row>
    <row r="480" spans="2:21" ht="15.75" thickBot="1">
      <c r="B480" s="38">
        <f t="shared" si="56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38"/>
      <c r="M480" s="38" t="str">
        <f t="shared" si="54"/>
        <v/>
      </c>
      <c r="N480" s="39"/>
      <c r="P480" s="32">
        <f t="shared" si="50"/>
        <v>0</v>
      </c>
      <c r="Q480" s="32">
        <f t="shared" si="51"/>
        <v>0</v>
      </c>
      <c r="R480" s="32" t="e">
        <f t="shared" si="52"/>
        <v>#N/A</v>
      </c>
      <c r="S480" s="32">
        <f t="shared" si="53"/>
        <v>0</v>
      </c>
      <c r="T480" s="30" t="e">
        <f ca="1">+VLOOKUP($E480,db!$B$26:$C$30,2,FALSE)</f>
        <v>#N/A</v>
      </c>
      <c r="U480" s="30">
        <f t="shared" si="55"/>
        <v>0</v>
      </c>
    </row>
    <row r="481" spans="2:21" ht="15.75" thickBot="1">
      <c r="B481" s="36">
        <f t="shared" si="56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36"/>
      <c r="M481" s="36" t="str">
        <f t="shared" si="54"/>
        <v/>
      </c>
      <c r="N481" s="37"/>
      <c r="P481" s="32">
        <f t="shared" si="50"/>
        <v>0</v>
      </c>
      <c r="Q481" s="32">
        <f t="shared" si="51"/>
        <v>0</v>
      </c>
      <c r="R481" s="32" t="e">
        <f t="shared" si="52"/>
        <v>#N/A</v>
      </c>
      <c r="S481" s="32">
        <f t="shared" si="53"/>
        <v>0</v>
      </c>
      <c r="T481" s="30" t="e">
        <f ca="1">+VLOOKUP($E481,db!$B$26:$C$30,2,FALSE)</f>
        <v>#N/A</v>
      </c>
      <c r="U481" s="30">
        <f t="shared" si="55"/>
        <v>0</v>
      </c>
    </row>
    <row r="482" spans="2:21" ht="15.75" thickBot="1">
      <c r="B482" s="38">
        <f t="shared" si="56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38"/>
      <c r="M482" s="38" t="str">
        <f t="shared" si="54"/>
        <v/>
      </c>
      <c r="N482" s="39"/>
      <c r="P482" s="32">
        <f t="shared" si="50"/>
        <v>0</v>
      </c>
      <c r="Q482" s="32">
        <f t="shared" si="51"/>
        <v>0</v>
      </c>
      <c r="R482" s="32" t="e">
        <f t="shared" si="52"/>
        <v>#N/A</v>
      </c>
      <c r="S482" s="32">
        <f t="shared" si="53"/>
        <v>0</v>
      </c>
      <c r="T482" s="30" t="e">
        <f ca="1">+VLOOKUP($E482,db!$B$26:$C$30,2,FALSE)</f>
        <v>#N/A</v>
      </c>
      <c r="U482" s="30">
        <f t="shared" si="55"/>
        <v>0</v>
      </c>
    </row>
    <row r="483" spans="2:21" ht="15.75" thickBot="1">
      <c r="B483" s="36">
        <f t="shared" si="56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36"/>
      <c r="M483" s="36" t="str">
        <f t="shared" si="54"/>
        <v/>
      </c>
      <c r="N483" s="37"/>
      <c r="P483" s="32">
        <f t="shared" si="50"/>
        <v>0</v>
      </c>
      <c r="Q483" s="32">
        <f t="shared" si="51"/>
        <v>0</v>
      </c>
      <c r="R483" s="32" t="e">
        <f t="shared" si="52"/>
        <v>#N/A</v>
      </c>
      <c r="S483" s="32">
        <f t="shared" si="53"/>
        <v>0</v>
      </c>
      <c r="T483" s="30" t="e">
        <f ca="1">+VLOOKUP($E483,db!$B$26:$C$30,2,FALSE)</f>
        <v>#N/A</v>
      </c>
      <c r="U483" s="30">
        <f t="shared" si="55"/>
        <v>0</v>
      </c>
    </row>
    <row r="484" spans="2:21" ht="15.75" thickBot="1">
      <c r="B484" s="38">
        <f t="shared" si="56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38"/>
      <c r="M484" s="38" t="str">
        <f t="shared" si="54"/>
        <v/>
      </c>
      <c r="N484" s="39"/>
      <c r="P484" s="32">
        <f t="shared" si="50"/>
        <v>0</v>
      </c>
      <c r="Q484" s="32">
        <f t="shared" si="51"/>
        <v>0</v>
      </c>
      <c r="R484" s="32" t="e">
        <f t="shared" si="52"/>
        <v>#N/A</v>
      </c>
      <c r="S484" s="32">
        <f t="shared" si="53"/>
        <v>0</v>
      </c>
      <c r="T484" s="30" t="e">
        <f ca="1">+VLOOKUP($E484,db!$B$26:$C$30,2,FALSE)</f>
        <v>#N/A</v>
      </c>
      <c r="U484" s="30">
        <f t="shared" si="55"/>
        <v>0</v>
      </c>
    </row>
    <row r="485" spans="2:21" ht="15.75" thickBot="1">
      <c r="B485" s="36">
        <f t="shared" si="56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36"/>
      <c r="M485" s="36" t="str">
        <f t="shared" si="54"/>
        <v/>
      </c>
      <c r="N485" s="37"/>
      <c r="P485" s="32">
        <f t="shared" si="50"/>
        <v>0</v>
      </c>
      <c r="Q485" s="32">
        <f t="shared" si="51"/>
        <v>0</v>
      </c>
      <c r="R485" s="32" t="e">
        <f t="shared" si="52"/>
        <v>#N/A</v>
      </c>
      <c r="S485" s="32">
        <f t="shared" si="53"/>
        <v>0</v>
      </c>
      <c r="T485" s="30" t="e">
        <f ca="1">+VLOOKUP($E485,db!$B$26:$C$30,2,FALSE)</f>
        <v>#N/A</v>
      </c>
      <c r="U485" s="30">
        <f t="shared" si="55"/>
        <v>0</v>
      </c>
    </row>
    <row r="486" spans="2:21" ht="15.75" thickBot="1">
      <c r="B486" s="38">
        <f t="shared" si="56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38"/>
      <c r="M486" s="38" t="str">
        <f t="shared" si="54"/>
        <v/>
      </c>
      <c r="N486" s="39"/>
      <c r="P486" s="32">
        <f t="shared" si="50"/>
        <v>0</v>
      </c>
      <c r="Q486" s="32">
        <f t="shared" si="51"/>
        <v>0</v>
      </c>
      <c r="R486" s="32" t="e">
        <f t="shared" si="52"/>
        <v>#N/A</v>
      </c>
      <c r="S486" s="32">
        <f t="shared" si="53"/>
        <v>0</v>
      </c>
      <c r="T486" s="30" t="e">
        <f ca="1">+VLOOKUP($E486,db!$B$26:$C$30,2,FALSE)</f>
        <v>#N/A</v>
      </c>
      <c r="U486" s="30">
        <f t="shared" si="55"/>
        <v>0</v>
      </c>
    </row>
    <row r="487" spans="2:21" ht="15.75" thickBot="1">
      <c r="B487" s="36">
        <f t="shared" si="56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36"/>
      <c r="M487" s="36" t="str">
        <f t="shared" si="54"/>
        <v/>
      </c>
      <c r="N487" s="37"/>
      <c r="P487" s="32">
        <f t="shared" si="50"/>
        <v>0</v>
      </c>
      <c r="Q487" s="32">
        <f t="shared" si="51"/>
        <v>0</v>
      </c>
      <c r="R487" s="32" t="e">
        <f t="shared" si="52"/>
        <v>#N/A</v>
      </c>
      <c r="S487" s="32">
        <f t="shared" si="53"/>
        <v>0</v>
      </c>
      <c r="T487" s="30" t="e">
        <f ca="1">+VLOOKUP($E487,db!$B$26:$C$30,2,FALSE)</f>
        <v>#N/A</v>
      </c>
      <c r="U487" s="30">
        <f t="shared" si="55"/>
        <v>0</v>
      </c>
    </row>
    <row r="488" spans="2:21" ht="15.75" thickBot="1">
      <c r="B488" s="38">
        <f t="shared" si="56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38"/>
      <c r="M488" s="38" t="str">
        <f t="shared" si="54"/>
        <v/>
      </c>
      <c r="N488" s="39"/>
      <c r="P488" s="32">
        <f t="shared" si="50"/>
        <v>0</v>
      </c>
      <c r="Q488" s="32">
        <f t="shared" si="51"/>
        <v>0</v>
      </c>
      <c r="R488" s="32" t="e">
        <f t="shared" si="52"/>
        <v>#N/A</v>
      </c>
      <c r="S488" s="32">
        <f t="shared" si="53"/>
        <v>0</v>
      </c>
      <c r="T488" s="30" t="e">
        <f ca="1">+VLOOKUP($E488,db!$B$26:$C$30,2,FALSE)</f>
        <v>#N/A</v>
      </c>
      <c r="U488" s="30">
        <f t="shared" si="55"/>
        <v>0</v>
      </c>
    </row>
    <row r="489" spans="2:21" ht="15.75" thickBot="1">
      <c r="B489" s="36">
        <f t="shared" si="56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36"/>
      <c r="M489" s="36" t="str">
        <f t="shared" si="54"/>
        <v/>
      </c>
      <c r="N489" s="37"/>
      <c r="P489" s="32">
        <f t="shared" si="50"/>
        <v>0</v>
      </c>
      <c r="Q489" s="32">
        <f t="shared" si="51"/>
        <v>0</v>
      </c>
      <c r="R489" s="32" t="e">
        <f t="shared" si="52"/>
        <v>#N/A</v>
      </c>
      <c r="S489" s="32">
        <f t="shared" si="53"/>
        <v>0</v>
      </c>
      <c r="T489" s="30" t="e">
        <f ca="1">+VLOOKUP($E489,db!$B$26:$C$30,2,FALSE)</f>
        <v>#N/A</v>
      </c>
      <c r="U489" s="30">
        <f t="shared" si="55"/>
        <v>0</v>
      </c>
    </row>
    <row r="490" spans="2:21" ht="15.75" thickBot="1">
      <c r="B490" s="38">
        <f t="shared" si="56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38"/>
      <c r="M490" s="38" t="str">
        <f t="shared" si="54"/>
        <v/>
      </c>
      <c r="N490" s="39"/>
      <c r="P490" s="32">
        <f t="shared" si="50"/>
        <v>0</v>
      </c>
      <c r="Q490" s="32">
        <f t="shared" si="51"/>
        <v>0</v>
      </c>
      <c r="R490" s="32" t="e">
        <f t="shared" si="52"/>
        <v>#N/A</v>
      </c>
      <c r="S490" s="32">
        <f t="shared" si="53"/>
        <v>0</v>
      </c>
      <c r="T490" s="30" t="e">
        <f ca="1">+VLOOKUP($E490,db!$B$26:$C$30,2,FALSE)</f>
        <v>#N/A</v>
      </c>
      <c r="U490" s="30">
        <f t="shared" si="55"/>
        <v>0</v>
      </c>
    </row>
    <row r="491" spans="2:21" ht="15.75" thickBot="1">
      <c r="B491" s="36">
        <f t="shared" si="56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36"/>
      <c r="M491" s="36" t="str">
        <f t="shared" si="54"/>
        <v/>
      </c>
      <c r="N491" s="37"/>
      <c r="P491" s="32">
        <f t="shared" si="50"/>
        <v>0</v>
      </c>
      <c r="Q491" s="32">
        <f t="shared" si="51"/>
        <v>0</v>
      </c>
      <c r="R491" s="32" t="e">
        <f t="shared" si="52"/>
        <v>#N/A</v>
      </c>
      <c r="S491" s="32">
        <f t="shared" si="53"/>
        <v>0</v>
      </c>
      <c r="T491" s="30" t="e">
        <f ca="1">+VLOOKUP($E491,db!$B$26:$C$30,2,FALSE)</f>
        <v>#N/A</v>
      </c>
      <c r="U491" s="30">
        <f t="shared" si="55"/>
        <v>0</v>
      </c>
    </row>
    <row r="492" spans="2:21" ht="15.75" thickBot="1">
      <c r="B492" s="38">
        <f t="shared" si="56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38"/>
      <c r="M492" s="38" t="str">
        <f t="shared" si="54"/>
        <v/>
      </c>
      <c r="N492" s="39"/>
      <c r="P492" s="32">
        <f t="shared" si="50"/>
        <v>0</v>
      </c>
      <c r="Q492" s="32">
        <f t="shared" si="51"/>
        <v>0</v>
      </c>
      <c r="R492" s="32" t="e">
        <f t="shared" si="52"/>
        <v>#N/A</v>
      </c>
      <c r="S492" s="32">
        <f t="shared" si="53"/>
        <v>0</v>
      </c>
      <c r="T492" s="30" t="e">
        <f ca="1">+VLOOKUP($E492,db!$B$26:$C$30,2,FALSE)</f>
        <v>#N/A</v>
      </c>
      <c r="U492" s="30">
        <f t="shared" si="55"/>
        <v>0</v>
      </c>
    </row>
    <row r="493" spans="2:21" ht="15.75" thickBot="1">
      <c r="B493" s="36">
        <f t="shared" si="56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36"/>
      <c r="M493" s="36" t="str">
        <f t="shared" si="54"/>
        <v/>
      </c>
      <c r="N493" s="37"/>
      <c r="P493" s="32">
        <f t="shared" si="50"/>
        <v>0</v>
      </c>
      <c r="Q493" s="32">
        <f t="shared" si="51"/>
        <v>0</v>
      </c>
      <c r="R493" s="32" t="e">
        <f t="shared" si="52"/>
        <v>#N/A</v>
      </c>
      <c r="S493" s="32">
        <f t="shared" si="53"/>
        <v>0</v>
      </c>
      <c r="T493" s="30" t="e">
        <f ca="1">+VLOOKUP($E493,db!$B$26:$C$30,2,FALSE)</f>
        <v>#N/A</v>
      </c>
      <c r="U493" s="30">
        <f t="shared" si="55"/>
        <v>0</v>
      </c>
    </row>
    <row r="494" spans="2:21" ht="15.75" thickBot="1">
      <c r="B494" s="38">
        <f t="shared" si="56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38"/>
      <c r="M494" s="38" t="str">
        <f t="shared" si="54"/>
        <v/>
      </c>
      <c r="N494" s="39"/>
      <c r="P494" s="32">
        <f t="shared" si="50"/>
        <v>0</v>
      </c>
      <c r="Q494" s="32">
        <f t="shared" si="51"/>
        <v>0</v>
      </c>
      <c r="R494" s="32" t="e">
        <f t="shared" si="52"/>
        <v>#N/A</v>
      </c>
      <c r="S494" s="32">
        <f t="shared" si="53"/>
        <v>0</v>
      </c>
      <c r="T494" s="30" t="e">
        <f ca="1">+VLOOKUP($E494,db!$B$26:$C$30,2,FALSE)</f>
        <v>#N/A</v>
      </c>
      <c r="U494" s="30">
        <f t="shared" si="55"/>
        <v>0</v>
      </c>
    </row>
    <row r="495" spans="2:21" ht="15.75" thickBot="1">
      <c r="B495" s="36">
        <f t="shared" si="56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36"/>
      <c r="M495" s="36" t="str">
        <f t="shared" si="54"/>
        <v/>
      </c>
      <c r="N495" s="37"/>
      <c r="P495" s="32">
        <f t="shared" si="50"/>
        <v>0</v>
      </c>
      <c r="Q495" s="32">
        <f t="shared" si="51"/>
        <v>0</v>
      </c>
      <c r="R495" s="32" t="e">
        <f t="shared" si="52"/>
        <v>#N/A</v>
      </c>
      <c r="S495" s="32">
        <f t="shared" si="53"/>
        <v>0</v>
      </c>
      <c r="T495" s="30" t="e">
        <f ca="1">+VLOOKUP($E495,db!$B$26:$C$30,2,FALSE)</f>
        <v>#N/A</v>
      </c>
      <c r="U495" s="30">
        <f t="shared" si="55"/>
        <v>0</v>
      </c>
    </row>
    <row r="496" spans="2:21" ht="15.75" thickBot="1">
      <c r="B496" s="38">
        <f t="shared" si="56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38"/>
      <c r="M496" s="38" t="str">
        <f t="shared" si="54"/>
        <v/>
      </c>
      <c r="N496" s="39"/>
      <c r="P496" s="32">
        <f t="shared" si="50"/>
        <v>0</v>
      </c>
      <c r="Q496" s="32">
        <f t="shared" si="51"/>
        <v>0</v>
      </c>
      <c r="R496" s="32" t="e">
        <f t="shared" si="52"/>
        <v>#N/A</v>
      </c>
      <c r="S496" s="32">
        <f t="shared" si="53"/>
        <v>0</v>
      </c>
      <c r="T496" s="30" t="e">
        <f ca="1">+VLOOKUP($E496,db!$B$26:$C$30,2,FALSE)</f>
        <v>#N/A</v>
      </c>
      <c r="U496" s="30">
        <f t="shared" si="55"/>
        <v>0</v>
      </c>
    </row>
    <row r="497" spans="2:21" ht="15.75" thickBot="1">
      <c r="B497" s="36">
        <f t="shared" si="56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36"/>
      <c r="M497" s="36" t="str">
        <f t="shared" si="54"/>
        <v/>
      </c>
      <c r="N497" s="37"/>
      <c r="P497" s="32">
        <f t="shared" si="50"/>
        <v>0</v>
      </c>
      <c r="Q497" s="32">
        <f t="shared" si="51"/>
        <v>0</v>
      </c>
      <c r="R497" s="32" t="e">
        <f t="shared" si="52"/>
        <v>#N/A</v>
      </c>
      <c r="S497" s="32">
        <f t="shared" si="53"/>
        <v>0</v>
      </c>
      <c r="T497" s="30" t="e">
        <f ca="1">+VLOOKUP($E497,db!$B$26:$C$30,2,FALSE)</f>
        <v>#N/A</v>
      </c>
      <c r="U497" s="30">
        <f t="shared" si="55"/>
        <v>0</v>
      </c>
    </row>
    <row r="498" spans="2:21" ht="15.75" thickBot="1">
      <c r="B498" s="38">
        <f t="shared" si="56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38"/>
      <c r="M498" s="38" t="str">
        <f t="shared" si="54"/>
        <v/>
      </c>
      <c r="N498" s="39"/>
      <c r="P498" s="32">
        <f t="shared" si="50"/>
        <v>0</v>
      </c>
      <c r="Q498" s="32">
        <f t="shared" si="51"/>
        <v>0</v>
      </c>
      <c r="R498" s="32" t="e">
        <f t="shared" si="52"/>
        <v>#N/A</v>
      </c>
      <c r="S498" s="32">
        <f t="shared" si="53"/>
        <v>0</v>
      </c>
      <c r="T498" s="30" t="e">
        <f ca="1">+VLOOKUP($E498,db!$B$26:$C$30,2,FALSE)</f>
        <v>#N/A</v>
      </c>
      <c r="U498" s="30">
        <f t="shared" si="55"/>
        <v>0</v>
      </c>
    </row>
    <row r="499" spans="2:21" ht="15.75" thickBot="1">
      <c r="B499" s="36">
        <f t="shared" si="56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36"/>
      <c r="M499" s="36" t="str">
        <f t="shared" si="54"/>
        <v/>
      </c>
      <c r="N499" s="37"/>
      <c r="P499" s="32">
        <f t="shared" si="50"/>
        <v>0</v>
      </c>
      <c r="Q499" s="32">
        <f t="shared" si="51"/>
        <v>0</v>
      </c>
      <c r="R499" s="32" t="e">
        <f t="shared" si="52"/>
        <v>#N/A</v>
      </c>
      <c r="S499" s="32">
        <f t="shared" si="53"/>
        <v>0</v>
      </c>
      <c r="T499" s="30" t="e">
        <f ca="1">+VLOOKUP($E499,db!$B$26:$C$30,2,FALSE)</f>
        <v>#N/A</v>
      </c>
      <c r="U499" s="30">
        <f t="shared" si="55"/>
        <v>0</v>
      </c>
    </row>
    <row r="500" spans="2:21" ht="15.75" thickBot="1">
      <c r="B500" s="38">
        <f t="shared" si="56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38"/>
      <c r="M500" s="38" t="str">
        <f t="shared" si="54"/>
        <v/>
      </c>
      <c r="N500" s="39"/>
      <c r="P500" s="32">
        <f t="shared" si="50"/>
        <v>0</v>
      </c>
      <c r="Q500" s="32">
        <f t="shared" si="51"/>
        <v>0</v>
      </c>
      <c r="R500" s="32" t="e">
        <f t="shared" si="52"/>
        <v>#N/A</v>
      </c>
      <c r="S500" s="32">
        <f t="shared" si="53"/>
        <v>0</v>
      </c>
      <c r="T500" s="30" t="e">
        <f ca="1">+VLOOKUP($E500,db!$B$26:$C$30,2,FALSE)</f>
        <v>#N/A</v>
      </c>
      <c r="U500" s="30">
        <f t="shared" si="55"/>
        <v>0</v>
      </c>
    </row>
    <row r="501" spans="2:21" ht="15.75" thickBot="1">
      <c r="B501" s="36">
        <f t="shared" si="56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36"/>
      <c r="M501" s="36" t="str">
        <f t="shared" si="54"/>
        <v/>
      </c>
      <c r="N501" s="37"/>
      <c r="P501" s="32">
        <f t="shared" si="50"/>
        <v>0</v>
      </c>
      <c r="Q501" s="32">
        <f t="shared" si="51"/>
        <v>0</v>
      </c>
      <c r="R501" s="32" t="e">
        <f t="shared" si="52"/>
        <v>#N/A</v>
      </c>
      <c r="S501" s="32">
        <f t="shared" si="53"/>
        <v>0</v>
      </c>
      <c r="T501" s="30" t="e">
        <f ca="1">+VLOOKUP($E501,db!$B$26:$C$30,2,FALSE)</f>
        <v>#N/A</v>
      </c>
      <c r="U501" s="30">
        <f t="shared" si="55"/>
        <v>0</v>
      </c>
    </row>
    <row r="502" spans="2:21" ht="15.75" thickBot="1">
      <c r="B502" s="38">
        <f t="shared" si="56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38"/>
      <c r="M502" s="38" t="str">
        <f t="shared" si="54"/>
        <v/>
      </c>
      <c r="N502" s="39"/>
      <c r="P502" s="32">
        <f t="shared" si="50"/>
        <v>0</v>
      </c>
      <c r="Q502" s="32">
        <f t="shared" si="51"/>
        <v>0</v>
      </c>
      <c r="R502" s="32" t="e">
        <f t="shared" si="52"/>
        <v>#N/A</v>
      </c>
      <c r="S502" s="32">
        <f t="shared" si="53"/>
        <v>0</v>
      </c>
      <c r="T502" s="30" t="e">
        <f ca="1">+VLOOKUP($E502,db!$B$26:$C$30,2,FALSE)</f>
        <v>#N/A</v>
      </c>
      <c r="U502" s="30">
        <f t="shared" si="55"/>
        <v>0</v>
      </c>
    </row>
    <row r="503" spans="2:21" ht="15.75" thickBot="1">
      <c r="B503" s="36">
        <f t="shared" si="56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36"/>
      <c r="M503" s="36" t="str">
        <f t="shared" si="54"/>
        <v/>
      </c>
      <c r="N503" s="37"/>
      <c r="P503" s="32">
        <f t="shared" si="50"/>
        <v>0</v>
      </c>
      <c r="Q503" s="32">
        <f t="shared" si="51"/>
        <v>0</v>
      </c>
      <c r="R503" s="32" t="e">
        <f t="shared" si="52"/>
        <v>#N/A</v>
      </c>
      <c r="S503" s="32">
        <f t="shared" si="53"/>
        <v>0</v>
      </c>
      <c r="T503" s="30" t="e">
        <f ca="1">+VLOOKUP($E503,db!$B$26:$C$30,2,FALSE)</f>
        <v>#N/A</v>
      </c>
      <c r="U503" s="30">
        <f t="shared" si="55"/>
        <v>0</v>
      </c>
    </row>
    <row r="504" spans="2:21" ht="15.75" thickBot="1">
      <c r="B504" s="38">
        <f t="shared" si="56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38"/>
      <c r="M504" s="38" t="str">
        <f t="shared" si="54"/>
        <v/>
      </c>
      <c r="N504" s="39"/>
      <c r="P504" s="32">
        <f t="shared" si="50"/>
        <v>0</v>
      </c>
      <c r="Q504" s="32">
        <f t="shared" si="51"/>
        <v>0</v>
      </c>
      <c r="R504" s="32" t="e">
        <f t="shared" si="52"/>
        <v>#N/A</v>
      </c>
      <c r="S504" s="32">
        <f t="shared" si="53"/>
        <v>0</v>
      </c>
      <c r="T504" s="30" t="e">
        <f ca="1">+VLOOKUP($E504,db!$B$26:$C$30,2,FALSE)</f>
        <v>#N/A</v>
      </c>
      <c r="U504" s="30">
        <f t="shared" si="55"/>
        <v>0</v>
      </c>
    </row>
    <row r="505" spans="2:21" ht="15.75" thickBot="1">
      <c r="B505" s="36">
        <f t="shared" si="56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36"/>
      <c r="M505" s="36" t="str">
        <f t="shared" si="54"/>
        <v/>
      </c>
      <c r="N505" s="37"/>
      <c r="P505" s="32">
        <f t="shared" si="50"/>
        <v>0</v>
      </c>
      <c r="Q505" s="32">
        <f t="shared" si="51"/>
        <v>0</v>
      </c>
      <c r="R505" s="32" t="e">
        <f t="shared" si="52"/>
        <v>#N/A</v>
      </c>
      <c r="S505" s="32">
        <f t="shared" si="53"/>
        <v>0</v>
      </c>
      <c r="T505" s="30" t="e">
        <f ca="1">+VLOOKUP($E505,db!$B$26:$C$30,2,FALSE)</f>
        <v>#N/A</v>
      </c>
      <c r="U505" s="30">
        <f t="shared" si="55"/>
        <v>0</v>
      </c>
    </row>
    <row r="506" spans="2:21" ht="15.75" thickBot="1">
      <c r="B506" s="38">
        <f t="shared" si="56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38"/>
      <c r="M506" s="38" t="str">
        <f t="shared" si="54"/>
        <v/>
      </c>
      <c r="N506" s="39"/>
      <c r="P506" s="32">
        <f t="shared" si="50"/>
        <v>0</v>
      </c>
      <c r="Q506" s="32">
        <f t="shared" si="51"/>
        <v>0</v>
      </c>
      <c r="R506" s="32" t="e">
        <f t="shared" si="52"/>
        <v>#N/A</v>
      </c>
      <c r="S506" s="32">
        <f t="shared" si="53"/>
        <v>0</v>
      </c>
      <c r="T506" s="30" t="e">
        <f ca="1">+VLOOKUP($E506,db!$B$26:$C$30,2,FALSE)</f>
        <v>#N/A</v>
      </c>
      <c r="U506" s="30">
        <f t="shared" si="55"/>
        <v>0</v>
      </c>
    </row>
    <row r="507" spans="2:21" ht="15.75" thickBot="1">
      <c r="B507" s="36">
        <f t="shared" si="56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36"/>
      <c r="M507" s="36" t="str">
        <f t="shared" si="54"/>
        <v/>
      </c>
      <c r="N507" s="37"/>
      <c r="P507" s="32">
        <f t="shared" si="50"/>
        <v>0</v>
      </c>
      <c r="Q507" s="32">
        <f t="shared" si="51"/>
        <v>0</v>
      </c>
      <c r="R507" s="32" t="e">
        <f t="shared" si="52"/>
        <v>#N/A</v>
      </c>
      <c r="S507" s="32">
        <f t="shared" si="53"/>
        <v>0</v>
      </c>
      <c r="T507" s="30" t="e">
        <f ca="1">+VLOOKUP($E507,db!$B$26:$C$30,2,FALSE)</f>
        <v>#N/A</v>
      </c>
      <c r="U507" s="30">
        <f t="shared" si="55"/>
        <v>0</v>
      </c>
    </row>
    <row r="508" spans="2:21" ht="15.75" thickBot="1">
      <c r="B508" s="38">
        <f t="shared" si="56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38"/>
      <c r="M508" s="38" t="str">
        <f t="shared" si="54"/>
        <v/>
      </c>
      <c r="N508" s="39"/>
      <c r="P508" s="32">
        <f t="shared" si="50"/>
        <v>0</v>
      </c>
      <c r="Q508" s="32">
        <f t="shared" si="51"/>
        <v>0</v>
      </c>
      <c r="R508" s="32" t="e">
        <f t="shared" si="52"/>
        <v>#N/A</v>
      </c>
      <c r="S508" s="32">
        <f t="shared" si="53"/>
        <v>0</v>
      </c>
      <c r="T508" s="30" t="e">
        <f ca="1">+VLOOKUP($E508,db!$B$26:$C$30,2,FALSE)</f>
        <v>#N/A</v>
      </c>
      <c r="U508" s="30">
        <f t="shared" si="55"/>
        <v>0</v>
      </c>
    </row>
    <row r="509" spans="2:21" ht="15.75" thickBot="1">
      <c r="B509" s="36">
        <f t="shared" si="56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36"/>
      <c r="M509" s="36" t="str">
        <f t="shared" si="54"/>
        <v/>
      </c>
      <c r="N509" s="37"/>
      <c r="P509" s="32">
        <f t="shared" si="50"/>
        <v>0</v>
      </c>
      <c r="Q509" s="32">
        <f t="shared" si="51"/>
        <v>0</v>
      </c>
      <c r="R509" s="32" t="e">
        <f t="shared" si="52"/>
        <v>#N/A</v>
      </c>
      <c r="S509" s="32">
        <f t="shared" si="53"/>
        <v>0</v>
      </c>
      <c r="T509" s="30" t="e">
        <f ca="1">+VLOOKUP($E509,db!$B$26:$C$30,2,FALSE)</f>
        <v>#N/A</v>
      </c>
      <c r="U509" s="30">
        <f t="shared" si="55"/>
        <v>0</v>
      </c>
    </row>
    <row r="510" spans="2:21" ht="15.75" thickBot="1">
      <c r="B510" s="38">
        <f t="shared" si="56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38"/>
      <c r="M510" s="38" t="str">
        <f t="shared" si="54"/>
        <v/>
      </c>
      <c r="N510" s="39"/>
      <c r="P510" s="32">
        <f t="shared" si="50"/>
        <v>0</v>
      </c>
      <c r="Q510" s="32">
        <f t="shared" si="51"/>
        <v>0</v>
      </c>
      <c r="R510" s="32" t="e">
        <f t="shared" si="52"/>
        <v>#N/A</v>
      </c>
      <c r="S510" s="32">
        <f t="shared" si="53"/>
        <v>0</v>
      </c>
      <c r="T510" s="30" t="e">
        <f ca="1">+VLOOKUP($E510,db!$B$26:$C$30,2,FALSE)</f>
        <v>#N/A</v>
      </c>
      <c r="U510" s="30">
        <f t="shared" si="55"/>
        <v>0</v>
      </c>
    </row>
    <row r="511" spans="2:21" ht="15.75" thickBot="1">
      <c r="B511" s="36">
        <f t="shared" si="56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36"/>
      <c r="M511" s="36" t="str">
        <f t="shared" si="54"/>
        <v/>
      </c>
      <c r="N511" s="37"/>
      <c r="P511" s="32">
        <f t="shared" si="50"/>
        <v>0</v>
      </c>
      <c r="Q511" s="32">
        <f t="shared" si="51"/>
        <v>0</v>
      </c>
      <c r="R511" s="32" t="e">
        <f t="shared" si="52"/>
        <v>#N/A</v>
      </c>
      <c r="S511" s="32">
        <f t="shared" si="53"/>
        <v>0</v>
      </c>
      <c r="T511" s="30" t="e">
        <f ca="1">+VLOOKUP($E511,db!$B$26:$C$30,2,FALSE)</f>
        <v>#N/A</v>
      </c>
      <c r="U511" s="30">
        <f t="shared" si="55"/>
        <v>0</v>
      </c>
    </row>
    <row r="512" spans="2:21" ht="15.75" thickBot="1">
      <c r="B512" s="38">
        <f t="shared" si="56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38"/>
      <c r="M512" s="38" t="str">
        <f t="shared" si="54"/>
        <v/>
      </c>
      <c r="N512" s="39"/>
      <c r="P512" s="32">
        <f t="shared" si="50"/>
        <v>0</v>
      </c>
      <c r="Q512" s="32">
        <f t="shared" si="51"/>
        <v>0</v>
      </c>
      <c r="R512" s="32" t="e">
        <f t="shared" si="52"/>
        <v>#N/A</v>
      </c>
      <c r="S512" s="32">
        <f t="shared" si="53"/>
        <v>0</v>
      </c>
      <c r="T512" s="30" t="e">
        <f ca="1">+VLOOKUP($E512,db!$B$26:$C$30,2,FALSE)</f>
        <v>#N/A</v>
      </c>
      <c r="U512" s="30">
        <f t="shared" si="55"/>
        <v>0</v>
      </c>
    </row>
    <row r="513" spans="2:21" ht="15.75" thickBot="1">
      <c r="B513" s="36">
        <f t="shared" si="56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36"/>
      <c r="M513" s="36" t="str">
        <f t="shared" si="54"/>
        <v/>
      </c>
      <c r="N513" s="37"/>
      <c r="P513" s="32">
        <f t="shared" si="50"/>
        <v>0</v>
      </c>
      <c r="Q513" s="32">
        <f t="shared" si="51"/>
        <v>0</v>
      </c>
      <c r="R513" s="32" t="e">
        <f t="shared" si="52"/>
        <v>#N/A</v>
      </c>
      <c r="S513" s="32">
        <f t="shared" si="53"/>
        <v>0</v>
      </c>
      <c r="T513" s="30" t="e">
        <f ca="1">+VLOOKUP($E513,db!$B$26:$C$30,2,FALSE)</f>
        <v>#N/A</v>
      </c>
      <c r="U513" s="30">
        <f t="shared" si="55"/>
        <v>0</v>
      </c>
    </row>
    <row r="514" spans="2:21" ht="15.75" thickBot="1">
      <c r="B514" s="38">
        <f t="shared" si="56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38"/>
      <c r="M514" s="38" t="str">
        <f t="shared" si="54"/>
        <v/>
      </c>
      <c r="N514" s="39"/>
      <c r="P514" s="32">
        <f t="shared" si="50"/>
        <v>0</v>
      </c>
      <c r="Q514" s="32">
        <f t="shared" si="51"/>
        <v>0</v>
      </c>
      <c r="R514" s="32" t="e">
        <f t="shared" si="52"/>
        <v>#N/A</v>
      </c>
      <c r="S514" s="32">
        <f t="shared" si="53"/>
        <v>0</v>
      </c>
      <c r="T514" s="30" t="e">
        <f ca="1">+VLOOKUP($E514,db!$B$26:$C$30,2,FALSE)</f>
        <v>#N/A</v>
      </c>
      <c r="U514" s="30">
        <f t="shared" si="55"/>
        <v>0</v>
      </c>
    </row>
    <row r="515" spans="2:21" ht="15.75" thickBot="1">
      <c r="B515" s="36">
        <f t="shared" si="56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36"/>
      <c r="M515" s="36" t="str">
        <f t="shared" si="54"/>
        <v/>
      </c>
      <c r="N515" s="37"/>
      <c r="P515" s="32">
        <f t="shared" si="50"/>
        <v>0</v>
      </c>
      <c r="Q515" s="32">
        <f t="shared" si="51"/>
        <v>0</v>
      </c>
      <c r="R515" s="32" t="e">
        <f t="shared" si="52"/>
        <v>#N/A</v>
      </c>
      <c r="S515" s="32">
        <f t="shared" si="53"/>
        <v>0</v>
      </c>
      <c r="T515" s="30" t="e">
        <f ca="1">+VLOOKUP($E515,db!$B$26:$C$30,2,FALSE)</f>
        <v>#N/A</v>
      </c>
      <c r="U515" s="30">
        <f t="shared" si="55"/>
        <v>0</v>
      </c>
    </row>
    <row r="516" spans="2:21" ht="15.75" thickBot="1">
      <c r="B516" s="38">
        <f t="shared" si="56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38"/>
      <c r="M516" s="38" t="str">
        <f t="shared" si="54"/>
        <v/>
      </c>
      <c r="N516" s="39"/>
      <c r="P516" s="32">
        <f t="shared" si="50"/>
        <v>0</v>
      </c>
      <c r="Q516" s="32">
        <f t="shared" si="51"/>
        <v>0</v>
      </c>
      <c r="R516" s="32" t="e">
        <f t="shared" si="52"/>
        <v>#N/A</v>
      </c>
      <c r="S516" s="32">
        <f t="shared" si="53"/>
        <v>0</v>
      </c>
      <c r="T516" s="30" t="e">
        <f ca="1">+VLOOKUP($E516,db!$B$26:$C$30,2,FALSE)</f>
        <v>#N/A</v>
      </c>
      <c r="U516" s="30">
        <f t="shared" si="55"/>
        <v>0</v>
      </c>
    </row>
    <row r="517" spans="2:21" ht="15.75" thickBot="1">
      <c r="B517" s="36">
        <f t="shared" si="56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36"/>
      <c r="M517" s="36" t="str">
        <f t="shared" si="54"/>
        <v/>
      </c>
      <c r="N517" s="37"/>
      <c r="P517" s="32">
        <f t="shared" ref="P517:P580" si="57">IF(M517=1,1,0)</f>
        <v>0</v>
      </c>
      <c r="Q517" s="32">
        <f t="shared" ref="Q517:Q580" si="58">IF(ISBLANK(E517),0,IF(P517=0,1,0))</f>
        <v>0</v>
      </c>
      <c r="R517" s="32" t="e">
        <f t="shared" ref="R517:R580" si="59">IF(H517&gt;T517,1,0)</f>
        <v>#N/A</v>
      </c>
      <c r="S517" s="32">
        <f t="shared" ref="S517:S580" si="60">IF(OR(G517="Process of Elim. (50 /50)",G517="Guess (No Confidence)"),1,0)</f>
        <v>0</v>
      </c>
      <c r="T517" s="30" t="e">
        <f ca="1">+VLOOKUP($E517,db!$B$26:$C$30,2,FALSE)</f>
        <v>#N/A</v>
      </c>
      <c r="U517" s="30">
        <f t="shared" si="55"/>
        <v>0</v>
      </c>
    </row>
    <row r="518" spans="2:21" ht="15.75" thickBot="1">
      <c r="B518" s="38">
        <f t="shared" si="56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38"/>
      <c r="M518" s="38" t="str">
        <f t="shared" ref="M518:M581" si="61">IF(ISBLANK(F518),"",IF(F518=L518,1,0))</f>
        <v/>
      </c>
      <c r="N518" s="39"/>
      <c r="P518" s="32">
        <f t="shared" si="57"/>
        <v>0</v>
      </c>
      <c r="Q518" s="32">
        <f t="shared" si="58"/>
        <v>0</v>
      </c>
      <c r="R518" s="32" t="e">
        <f t="shared" si="59"/>
        <v>#N/A</v>
      </c>
      <c r="S518" s="32">
        <f t="shared" si="60"/>
        <v>0</v>
      </c>
      <c r="T518" s="30" t="e">
        <f ca="1">+VLOOKUP($E518,db!$B$26:$C$30,2,FALSE)</f>
        <v>#N/A</v>
      </c>
      <c r="U518" s="30">
        <f t="shared" ref="U518:U581" si="62">IF($A$3=0,0,IF(Q518=1,1,IF(R518=1,2,IF(S518=1,3,0))))</f>
        <v>0</v>
      </c>
    </row>
    <row r="519" spans="2:21" ht="15.75" thickBot="1">
      <c r="B519" s="36">
        <f t="shared" si="56"/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36"/>
      <c r="M519" s="36" t="str">
        <f t="shared" si="61"/>
        <v/>
      </c>
      <c r="N519" s="37"/>
      <c r="P519" s="32">
        <f t="shared" si="57"/>
        <v>0</v>
      </c>
      <c r="Q519" s="32">
        <f t="shared" si="58"/>
        <v>0</v>
      </c>
      <c r="R519" s="32" t="e">
        <f t="shared" si="59"/>
        <v>#N/A</v>
      </c>
      <c r="S519" s="32">
        <f t="shared" si="60"/>
        <v>0</v>
      </c>
      <c r="T519" s="30" t="e">
        <f ca="1">+VLOOKUP($E519,db!$B$26:$C$30,2,FALSE)</f>
        <v>#N/A</v>
      </c>
      <c r="U519" s="30">
        <f t="shared" si="62"/>
        <v>0</v>
      </c>
    </row>
    <row r="520" spans="2:21" ht="15.75" thickBot="1">
      <c r="B520" s="38">
        <f t="shared" si="56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38"/>
      <c r="M520" s="38" t="str">
        <f t="shared" si="61"/>
        <v/>
      </c>
      <c r="N520" s="39"/>
      <c r="P520" s="32">
        <f t="shared" si="57"/>
        <v>0</v>
      </c>
      <c r="Q520" s="32">
        <f t="shared" si="58"/>
        <v>0</v>
      </c>
      <c r="R520" s="32" t="e">
        <f t="shared" si="59"/>
        <v>#N/A</v>
      </c>
      <c r="S520" s="32">
        <f t="shared" si="60"/>
        <v>0</v>
      </c>
      <c r="T520" s="30" t="e">
        <f ca="1">+VLOOKUP($E520,db!$B$26:$C$30,2,FALSE)</f>
        <v>#N/A</v>
      </c>
      <c r="U520" s="30">
        <f t="shared" si="62"/>
        <v>0</v>
      </c>
    </row>
    <row r="521" spans="2:21" ht="15.75" thickBot="1">
      <c r="B521" s="36">
        <f t="shared" si="56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36"/>
      <c r="M521" s="36" t="str">
        <f t="shared" si="61"/>
        <v/>
      </c>
      <c r="N521" s="37"/>
      <c r="P521" s="32">
        <f t="shared" si="57"/>
        <v>0</v>
      </c>
      <c r="Q521" s="32">
        <f t="shared" si="58"/>
        <v>0</v>
      </c>
      <c r="R521" s="32" t="e">
        <f t="shared" si="59"/>
        <v>#N/A</v>
      </c>
      <c r="S521" s="32">
        <f t="shared" si="60"/>
        <v>0</v>
      </c>
      <c r="T521" s="30" t="e">
        <f ca="1">+VLOOKUP($E521,db!$B$26:$C$30,2,FALSE)</f>
        <v>#N/A</v>
      </c>
      <c r="U521" s="30">
        <f t="shared" si="62"/>
        <v>0</v>
      </c>
    </row>
    <row r="522" spans="2:21" ht="15.75" thickBot="1">
      <c r="B522" s="38">
        <f t="shared" si="56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38"/>
      <c r="M522" s="38" t="str">
        <f t="shared" si="61"/>
        <v/>
      </c>
      <c r="N522" s="39"/>
      <c r="P522" s="32">
        <f t="shared" si="57"/>
        <v>0</v>
      </c>
      <c r="Q522" s="32">
        <f t="shared" si="58"/>
        <v>0</v>
      </c>
      <c r="R522" s="32" t="e">
        <f t="shared" si="59"/>
        <v>#N/A</v>
      </c>
      <c r="S522" s="32">
        <f t="shared" si="60"/>
        <v>0</v>
      </c>
      <c r="T522" s="30" t="e">
        <f ca="1">+VLOOKUP($E522,db!$B$26:$C$30,2,FALSE)</f>
        <v>#N/A</v>
      </c>
      <c r="U522" s="30">
        <f t="shared" si="62"/>
        <v>0</v>
      </c>
    </row>
    <row r="523" spans="2:21" ht="15.75" thickBot="1">
      <c r="B523" s="36">
        <f t="shared" si="56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36"/>
      <c r="M523" s="36" t="str">
        <f t="shared" si="61"/>
        <v/>
      </c>
      <c r="N523" s="37"/>
      <c r="P523" s="32">
        <f t="shared" si="57"/>
        <v>0</v>
      </c>
      <c r="Q523" s="32">
        <f t="shared" si="58"/>
        <v>0</v>
      </c>
      <c r="R523" s="32" t="e">
        <f t="shared" si="59"/>
        <v>#N/A</v>
      </c>
      <c r="S523" s="32">
        <f t="shared" si="60"/>
        <v>0</v>
      </c>
      <c r="T523" s="30" t="e">
        <f ca="1">+VLOOKUP($E523,db!$B$26:$C$30,2,FALSE)</f>
        <v>#N/A</v>
      </c>
      <c r="U523" s="30">
        <f t="shared" si="62"/>
        <v>0</v>
      </c>
    </row>
    <row r="524" spans="2:21" ht="15.75" thickBot="1">
      <c r="B524" s="38">
        <f t="shared" ref="B524:B587" si="63">+B523+1</f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38"/>
      <c r="M524" s="38" t="str">
        <f t="shared" si="61"/>
        <v/>
      </c>
      <c r="N524" s="39"/>
      <c r="P524" s="32">
        <f t="shared" si="57"/>
        <v>0</v>
      </c>
      <c r="Q524" s="32">
        <f t="shared" si="58"/>
        <v>0</v>
      </c>
      <c r="R524" s="32" t="e">
        <f t="shared" si="59"/>
        <v>#N/A</v>
      </c>
      <c r="S524" s="32">
        <f t="shared" si="60"/>
        <v>0</v>
      </c>
      <c r="T524" s="30" t="e">
        <f ca="1">+VLOOKUP($E524,db!$B$26:$C$30,2,FALSE)</f>
        <v>#N/A</v>
      </c>
      <c r="U524" s="30">
        <f t="shared" si="62"/>
        <v>0</v>
      </c>
    </row>
    <row r="525" spans="2:21" ht="15.75" thickBot="1">
      <c r="B525" s="36">
        <f t="shared" si="63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36"/>
      <c r="M525" s="36" t="str">
        <f t="shared" si="61"/>
        <v/>
      </c>
      <c r="N525" s="37"/>
      <c r="P525" s="32">
        <f t="shared" si="57"/>
        <v>0</v>
      </c>
      <c r="Q525" s="32">
        <f t="shared" si="58"/>
        <v>0</v>
      </c>
      <c r="R525" s="32" t="e">
        <f t="shared" si="59"/>
        <v>#N/A</v>
      </c>
      <c r="S525" s="32">
        <f t="shared" si="60"/>
        <v>0</v>
      </c>
      <c r="T525" s="30" t="e">
        <f ca="1">+VLOOKUP($E525,db!$B$26:$C$30,2,FALSE)</f>
        <v>#N/A</v>
      </c>
      <c r="U525" s="30">
        <f t="shared" si="62"/>
        <v>0</v>
      </c>
    </row>
    <row r="526" spans="2:21" ht="15.75" thickBot="1">
      <c r="B526" s="38">
        <f t="shared" si="63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38"/>
      <c r="M526" s="38" t="str">
        <f t="shared" si="61"/>
        <v/>
      </c>
      <c r="N526" s="39"/>
      <c r="P526" s="32">
        <f t="shared" si="57"/>
        <v>0</v>
      </c>
      <c r="Q526" s="32">
        <f t="shared" si="58"/>
        <v>0</v>
      </c>
      <c r="R526" s="32" t="e">
        <f t="shared" si="59"/>
        <v>#N/A</v>
      </c>
      <c r="S526" s="32">
        <f t="shared" si="60"/>
        <v>0</v>
      </c>
      <c r="T526" s="30" t="e">
        <f ca="1">+VLOOKUP($E526,db!$B$26:$C$30,2,FALSE)</f>
        <v>#N/A</v>
      </c>
      <c r="U526" s="30">
        <f t="shared" si="62"/>
        <v>0</v>
      </c>
    </row>
    <row r="527" spans="2:21" ht="15.75" thickBot="1">
      <c r="B527" s="36">
        <f t="shared" si="63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36"/>
      <c r="M527" s="36" t="str">
        <f t="shared" si="61"/>
        <v/>
      </c>
      <c r="N527" s="37"/>
      <c r="P527" s="32">
        <f t="shared" si="57"/>
        <v>0</v>
      </c>
      <c r="Q527" s="32">
        <f t="shared" si="58"/>
        <v>0</v>
      </c>
      <c r="R527" s="32" t="e">
        <f t="shared" si="59"/>
        <v>#N/A</v>
      </c>
      <c r="S527" s="32">
        <f t="shared" si="60"/>
        <v>0</v>
      </c>
      <c r="T527" s="30" t="e">
        <f ca="1">+VLOOKUP($E527,db!$B$26:$C$30,2,FALSE)</f>
        <v>#N/A</v>
      </c>
      <c r="U527" s="30">
        <f t="shared" si="62"/>
        <v>0</v>
      </c>
    </row>
    <row r="528" spans="2:21" ht="15.75" thickBot="1">
      <c r="B528" s="38">
        <f t="shared" si="63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38"/>
      <c r="M528" s="38" t="str">
        <f t="shared" si="61"/>
        <v/>
      </c>
      <c r="N528" s="39"/>
      <c r="P528" s="32">
        <f t="shared" si="57"/>
        <v>0</v>
      </c>
      <c r="Q528" s="32">
        <f t="shared" si="58"/>
        <v>0</v>
      </c>
      <c r="R528" s="32" t="e">
        <f t="shared" si="59"/>
        <v>#N/A</v>
      </c>
      <c r="S528" s="32">
        <f t="shared" si="60"/>
        <v>0</v>
      </c>
      <c r="T528" s="30" t="e">
        <f ca="1">+VLOOKUP($E528,db!$B$26:$C$30,2,FALSE)</f>
        <v>#N/A</v>
      </c>
      <c r="U528" s="30">
        <f t="shared" si="62"/>
        <v>0</v>
      </c>
    </row>
    <row r="529" spans="2:21" ht="15.75" thickBot="1">
      <c r="B529" s="36">
        <f t="shared" si="63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36"/>
      <c r="M529" s="36" t="str">
        <f t="shared" si="61"/>
        <v/>
      </c>
      <c r="N529" s="37"/>
      <c r="P529" s="32">
        <f t="shared" si="57"/>
        <v>0</v>
      </c>
      <c r="Q529" s="32">
        <f t="shared" si="58"/>
        <v>0</v>
      </c>
      <c r="R529" s="32" t="e">
        <f t="shared" si="59"/>
        <v>#N/A</v>
      </c>
      <c r="S529" s="32">
        <f t="shared" si="60"/>
        <v>0</v>
      </c>
      <c r="T529" s="30" t="e">
        <f ca="1">+VLOOKUP($E529,db!$B$26:$C$30,2,FALSE)</f>
        <v>#N/A</v>
      </c>
      <c r="U529" s="30">
        <f t="shared" si="62"/>
        <v>0</v>
      </c>
    </row>
    <row r="530" spans="2:21" ht="15.75" thickBot="1">
      <c r="B530" s="38">
        <f t="shared" si="63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38"/>
      <c r="M530" s="38" t="str">
        <f t="shared" si="61"/>
        <v/>
      </c>
      <c r="N530" s="39"/>
      <c r="P530" s="32">
        <f t="shared" si="57"/>
        <v>0</v>
      </c>
      <c r="Q530" s="32">
        <f t="shared" si="58"/>
        <v>0</v>
      </c>
      <c r="R530" s="32" t="e">
        <f t="shared" si="59"/>
        <v>#N/A</v>
      </c>
      <c r="S530" s="32">
        <f t="shared" si="60"/>
        <v>0</v>
      </c>
      <c r="T530" s="30" t="e">
        <f ca="1">+VLOOKUP($E530,db!$B$26:$C$30,2,FALSE)</f>
        <v>#N/A</v>
      </c>
      <c r="U530" s="30">
        <f t="shared" si="62"/>
        <v>0</v>
      </c>
    </row>
    <row r="531" spans="2:21" ht="15.75" thickBot="1">
      <c r="B531" s="36">
        <f t="shared" si="63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36"/>
      <c r="M531" s="36" t="str">
        <f t="shared" si="61"/>
        <v/>
      </c>
      <c r="N531" s="37"/>
      <c r="P531" s="32">
        <f t="shared" si="57"/>
        <v>0</v>
      </c>
      <c r="Q531" s="32">
        <f t="shared" si="58"/>
        <v>0</v>
      </c>
      <c r="R531" s="32" t="e">
        <f t="shared" si="59"/>
        <v>#N/A</v>
      </c>
      <c r="S531" s="32">
        <f t="shared" si="60"/>
        <v>0</v>
      </c>
      <c r="T531" s="30" t="e">
        <f ca="1">+VLOOKUP($E531,db!$B$26:$C$30,2,FALSE)</f>
        <v>#N/A</v>
      </c>
      <c r="U531" s="30">
        <f t="shared" si="62"/>
        <v>0</v>
      </c>
    </row>
    <row r="532" spans="2:21" ht="15.75" thickBot="1">
      <c r="B532" s="38">
        <f t="shared" si="63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38"/>
      <c r="M532" s="38" t="str">
        <f t="shared" si="61"/>
        <v/>
      </c>
      <c r="N532" s="39"/>
      <c r="P532" s="32">
        <f t="shared" si="57"/>
        <v>0</v>
      </c>
      <c r="Q532" s="32">
        <f t="shared" si="58"/>
        <v>0</v>
      </c>
      <c r="R532" s="32" t="e">
        <f t="shared" si="59"/>
        <v>#N/A</v>
      </c>
      <c r="S532" s="32">
        <f t="shared" si="60"/>
        <v>0</v>
      </c>
      <c r="T532" s="30" t="e">
        <f ca="1">+VLOOKUP($E532,db!$B$26:$C$30,2,FALSE)</f>
        <v>#N/A</v>
      </c>
      <c r="U532" s="30">
        <f t="shared" si="62"/>
        <v>0</v>
      </c>
    </row>
    <row r="533" spans="2:21" ht="15.75" thickBot="1">
      <c r="B533" s="36">
        <f t="shared" si="63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36"/>
      <c r="M533" s="36" t="str">
        <f t="shared" si="61"/>
        <v/>
      </c>
      <c r="N533" s="37"/>
      <c r="P533" s="32">
        <f t="shared" si="57"/>
        <v>0</v>
      </c>
      <c r="Q533" s="32">
        <f t="shared" si="58"/>
        <v>0</v>
      </c>
      <c r="R533" s="32" t="e">
        <f t="shared" si="59"/>
        <v>#N/A</v>
      </c>
      <c r="S533" s="32">
        <f t="shared" si="60"/>
        <v>0</v>
      </c>
      <c r="T533" s="30" t="e">
        <f ca="1">+VLOOKUP($E533,db!$B$26:$C$30,2,FALSE)</f>
        <v>#N/A</v>
      </c>
      <c r="U533" s="30">
        <f t="shared" si="62"/>
        <v>0</v>
      </c>
    </row>
    <row r="534" spans="2:21" ht="15.75" thickBot="1">
      <c r="B534" s="38">
        <f t="shared" si="63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38"/>
      <c r="M534" s="38" t="str">
        <f t="shared" si="61"/>
        <v/>
      </c>
      <c r="N534" s="39"/>
      <c r="P534" s="32">
        <f t="shared" si="57"/>
        <v>0</v>
      </c>
      <c r="Q534" s="32">
        <f t="shared" si="58"/>
        <v>0</v>
      </c>
      <c r="R534" s="32" t="e">
        <f t="shared" si="59"/>
        <v>#N/A</v>
      </c>
      <c r="S534" s="32">
        <f t="shared" si="60"/>
        <v>0</v>
      </c>
      <c r="T534" s="30" t="e">
        <f ca="1">+VLOOKUP($E534,db!$B$26:$C$30,2,FALSE)</f>
        <v>#N/A</v>
      </c>
      <c r="U534" s="30">
        <f t="shared" si="62"/>
        <v>0</v>
      </c>
    </row>
    <row r="535" spans="2:21" ht="15.75" thickBot="1">
      <c r="B535" s="36">
        <f t="shared" si="63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36"/>
      <c r="M535" s="36" t="str">
        <f t="shared" si="61"/>
        <v/>
      </c>
      <c r="N535" s="37"/>
      <c r="P535" s="32">
        <f t="shared" si="57"/>
        <v>0</v>
      </c>
      <c r="Q535" s="32">
        <f t="shared" si="58"/>
        <v>0</v>
      </c>
      <c r="R535" s="32" t="e">
        <f t="shared" si="59"/>
        <v>#N/A</v>
      </c>
      <c r="S535" s="32">
        <f t="shared" si="60"/>
        <v>0</v>
      </c>
      <c r="T535" s="30" t="e">
        <f ca="1">+VLOOKUP($E535,db!$B$26:$C$30,2,FALSE)</f>
        <v>#N/A</v>
      </c>
      <c r="U535" s="30">
        <f t="shared" si="62"/>
        <v>0</v>
      </c>
    </row>
    <row r="536" spans="2:21" ht="15.75" thickBot="1">
      <c r="B536" s="38">
        <f t="shared" si="63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38"/>
      <c r="M536" s="38" t="str">
        <f t="shared" si="61"/>
        <v/>
      </c>
      <c r="N536" s="39"/>
      <c r="P536" s="32">
        <f t="shared" si="57"/>
        <v>0</v>
      </c>
      <c r="Q536" s="32">
        <f t="shared" si="58"/>
        <v>0</v>
      </c>
      <c r="R536" s="32" t="e">
        <f t="shared" si="59"/>
        <v>#N/A</v>
      </c>
      <c r="S536" s="32">
        <f t="shared" si="60"/>
        <v>0</v>
      </c>
      <c r="T536" s="30" t="e">
        <f ca="1">+VLOOKUP($E536,db!$B$26:$C$30,2,FALSE)</f>
        <v>#N/A</v>
      </c>
      <c r="U536" s="30">
        <f t="shared" si="62"/>
        <v>0</v>
      </c>
    </row>
    <row r="537" spans="2:21" ht="15.75" thickBot="1">
      <c r="B537" s="36">
        <f t="shared" si="63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36"/>
      <c r="M537" s="36" t="str">
        <f t="shared" si="61"/>
        <v/>
      </c>
      <c r="N537" s="37"/>
      <c r="P537" s="32">
        <f t="shared" si="57"/>
        <v>0</v>
      </c>
      <c r="Q537" s="32">
        <f t="shared" si="58"/>
        <v>0</v>
      </c>
      <c r="R537" s="32" t="e">
        <f t="shared" si="59"/>
        <v>#N/A</v>
      </c>
      <c r="S537" s="32">
        <f t="shared" si="60"/>
        <v>0</v>
      </c>
      <c r="T537" s="30" t="e">
        <f ca="1">+VLOOKUP($E537,db!$B$26:$C$30,2,FALSE)</f>
        <v>#N/A</v>
      </c>
      <c r="U537" s="30">
        <f t="shared" si="62"/>
        <v>0</v>
      </c>
    </row>
    <row r="538" spans="2:21" ht="15.75" thickBot="1">
      <c r="B538" s="38">
        <f t="shared" si="63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38"/>
      <c r="M538" s="38" t="str">
        <f t="shared" si="61"/>
        <v/>
      </c>
      <c r="N538" s="39"/>
      <c r="P538" s="32">
        <f t="shared" si="57"/>
        <v>0</v>
      </c>
      <c r="Q538" s="32">
        <f t="shared" si="58"/>
        <v>0</v>
      </c>
      <c r="R538" s="32" t="e">
        <f t="shared" si="59"/>
        <v>#N/A</v>
      </c>
      <c r="S538" s="32">
        <f t="shared" si="60"/>
        <v>0</v>
      </c>
      <c r="T538" s="30" t="e">
        <f ca="1">+VLOOKUP($E538,db!$B$26:$C$30,2,FALSE)</f>
        <v>#N/A</v>
      </c>
      <c r="U538" s="30">
        <f t="shared" si="62"/>
        <v>0</v>
      </c>
    </row>
    <row r="539" spans="2:21" ht="15.75" thickBot="1">
      <c r="B539" s="36">
        <f t="shared" si="63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36"/>
      <c r="M539" s="36" t="str">
        <f t="shared" si="61"/>
        <v/>
      </c>
      <c r="N539" s="37"/>
      <c r="P539" s="32">
        <f t="shared" si="57"/>
        <v>0</v>
      </c>
      <c r="Q539" s="32">
        <f t="shared" si="58"/>
        <v>0</v>
      </c>
      <c r="R539" s="32" t="e">
        <f t="shared" si="59"/>
        <v>#N/A</v>
      </c>
      <c r="S539" s="32">
        <f t="shared" si="60"/>
        <v>0</v>
      </c>
      <c r="T539" s="30" t="e">
        <f ca="1">+VLOOKUP($E539,db!$B$26:$C$30,2,FALSE)</f>
        <v>#N/A</v>
      </c>
      <c r="U539" s="30">
        <f t="shared" si="62"/>
        <v>0</v>
      </c>
    </row>
    <row r="540" spans="2:21" ht="15.75" thickBot="1">
      <c r="B540" s="38">
        <f t="shared" si="63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38"/>
      <c r="M540" s="38" t="str">
        <f t="shared" si="61"/>
        <v/>
      </c>
      <c r="N540" s="39"/>
      <c r="P540" s="32">
        <f t="shared" si="57"/>
        <v>0</v>
      </c>
      <c r="Q540" s="32">
        <f t="shared" si="58"/>
        <v>0</v>
      </c>
      <c r="R540" s="32" t="e">
        <f t="shared" si="59"/>
        <v>#N/A</v>
      </c>
      <c r="S540" s="32">
        <f t="shared" si="60"/>
        <v>0</v>
      </c>
      <c r="T540" s="30" t="e">
        <f ca="1">+VLOOKUP($E540,db!$B$26:$C$30,2,FALSE)</f>
        <v>#N/A</v>
      </c>
      <c r="U540" s="30">
        <f t="shared" si="62"/>
        <v>0</v>
      </c>
    </row>
    <row r="541" spans="2:21" ht="15.75" thickBot="1">
      <c r="B541" s="36">
        <f t="shared" si="63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36"/>
      <c r="M541" s="36" t="str">
        <f t="shared" si="61"/>
        <v/>
      </c>
      <c r="N541" s="37"/>
      <c r="P541" s="32">
        <f t="shared" si="57"/>
        <v>0</v>
      </c>
      <c r="Q541" s="32">
        <f t="shared" si="58"/>
        <v>0</v>
      </c>
      <c r="R541" s="32" t="e">
        <f t="shared" si="59"/>
        <v>#N/A</v>
      </c>
      <c r="S541" s="32">
        <f t="shared" si="60"/>
        <v>0</v>
      </c>
      <c r="T541" s="30" t="e">
        <f ca="1">+VLOOKUP($E541,db!$B$26:$C$30,2,FALSE)</f>
        <v>#N/A</v>
      </c>
      <c r="U541" s="30">
        <f t="shared" si="62"/>
        <v>0</v>
      </c>
    </row>
    <row r="542" spans="2:21" ht="15.75" thickBot="1">
      <c r="B542" s="38">
        <f t="shared" si="63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38"/>
      <c r="M542" s="38" t="str">
        <f t="shared" si="61"/>
        <v/>
      </c>
      <c r="N542" s="39"/>
      <c r="P542" s="32">
        <f t="shared" si="57"/>
        <v>0</v>
      </c>
      <c r="Q542" s="32">
        <f t="shared" si="58"/>
        <v>0</v>
      </c>
      <c r="R542" s="32" t="e">
        <f t="shared" si="59"/>
        <v>#N/A</v>
      </c>
      <c r="S542" s="32">
        <f t="shared" si="60"/>
        <v>0</v>
      </c>
      <c r="T542" s="30" t="e">
        <f ca="1">+VLOOKUP($E542,db!$B$26:$C$30,2,FALSE)</f>
        <v>#N/A</v>
      </c>
      <c r="U542" s="30">
        <f t="shared" si="62"/>
        <v>0</v>
      </c>
    </row>
    <row r="543" spans="2:21" ht="15.75" thickBot="1">
      <c r="B543" s="36">
        <f t="shared" si="63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36"/>
      <c r="M543" s="36" t="str">
        <f t="shared" si="61"/>
        <v/>
      </c>
      <c r="N543" s="37"/>
      <c r="P543" s="32">
        <f t="shared" si="57"/>
        <v>0</v>
      </c>
      <c r="Q543" s="32">
        <f t="shared" si="58"/>
        <v>0</v>
      </c>
      <c r="R543" s="32" t="e">
        <f t="shared" si="59"/>
        <v>#N/A</v>
      </c>
      <c r="S543" s="32">
        <f t="shared" si="60"/>
        <v>0</v>
      </c>
      <c r="T543" s="30" t="e">
        <f ca="1">+VLOOKUP($E543,db!$B$26:$C$30,2,FALSE)</f>
        <v>#N/A</v>
      </c>
      <c r="U543" s="30">
        <f t="shared" si="62"/>
        <v>0</v>
      </c>
    </row>
    <row r="544" spans="2:21" ht="15.75" thickBot="1">
      <c r="B544" s="38">
        <f t="shared" si="63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38"/>
      <c r="M544" s="38" t="str">
        <f t="shared" si="61"/>
        <v/>
      </c>
      <c r="N544" s="39"/>
      <c r="P544" s="32">
        <f t="shared" si="57"/>
        <v>0</v>
      </c>
      <c r="Q544" s="32">
        <f t="shared" si="58"/>
        <v>0</v>
      </c>
      <c r="R544" s="32" t="e">
        <f t="shared" si="59"/>
        <v>#N/A</v>
      </c>
      <c r="S544" s="32">
        <f t="shared" si="60"/>
        <v>0</v>
      </c>
      <c r="T544" s="30" t="e">
        <f ca="1">+VLOOKUP($E544,db!$B$26:$C$30,2,FALSE)</f>
        <v>#N/A</v>
      </c>
      <c r="U544" s="30">
        <f t="shared" si="62"/>
        <v>0</v>
      </c>
    </row>
    <row r="545" spans="2:21" ht="15.75" thickBot="1">
      <c r="B545" s="36">
        <f t="shared" si="63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36"/>
      <c r="M545" s="36" t="str">
        <f t="shared" si="61"/>
        <v/>
      </c>
      <c r="N545" s="37"/>
      <c r="P545" s="32">
        <f t="shared" si="57"/>
        <v>0</v>
      </c>
      <c r="Q545" s="32">
        <f t="shared" si="58"/>
        <v>0</v>
      </c>
      <c r="R545" s="32" t="e">
        <f t="shared" si="59"/>
        <v>#N/A</v>
      </c>
      <c r="S545" s="32">
        <f t="shared" si="60"/>
        <v>0</v>
      </c>
      <c r="T545" s="30" t="e">
        <f ca="1">+VLOOKUP($E545,db!$B$26:$C$30,2,FALSE)</f>
        <v>#N/A</v>
      </c>
      <c r="U545" s="30">
        <f t="shared" si="62"/>
        <v>0</v>
      </c>
    </row>
    <row r="546" spans="2:21" ht="15.75" thickBot="1">
      <c r="B546" s="38">
        <f t="shared" si="63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38"/>
      <c r="M546" s="38" t="str">
        <f t="shared" si="61"/>
        <v/>
      </c>
      <c r="N546" s="39"/>
      <c r="P546" s="32">
        <f t="shared" si="57"/>
        <v>0</v>
      </c>
      <c r="Q546" s="32">
        <f t="shared" si="58"/>
        <v>0</v>
      </c>
      <c r="R546" s="32" t="e">
        <f t="shared" si="59"/>
        <v>#N/A</v>
      </c>
      <c r="S546" s="32">
        <f t="shared" si="60"/>
        <v>0</v>
      </c>
      <c r="T546" s="30" t="e">
        <f ca="1">+VLOOKUP($E546,db!$B$26:$C$30,2,FALSE)</f>
        <v>#N/A</v>
      </c>
      <c r="U546" s="30">
        <f t="shared" si="62"/>
        <v>0</v>
      </c>
    </row>
    <row r="547" spans="2:21" ht="15.75" thickBot="1">
      <c r="B547" s="36">
        <f t="shared" si="63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36"/>
      <c r="M547" s="36" t="str">
        <f t="shared" si="61"/>
        <v/>
      </c>
      <c r="N547" s="37"/>
      <c r="P547" s="32">
        <f t="shared" si="57"/>
        <v>0</v>
      </c>
      <c r="Q547" s="32">
        <f t="shared" si="58"/>
        <v>0</v>
      </c>
      <c r="R547" s="32" t="e">
        <f t="shared" si="59"/>
        <v>#N/A</v>
      </c>
      <c r="S547" s="32">
        <f t="shared" si="60"/>
        <v>0</v>
      </c>
      <c r="T547" s="30" t="e">
        <f ca="1">+VLOOKUP($E547,db!$B$26:$C$30,2,FALSE)</f>
        <v>#N/A</v>
      </c>
      <c r="U547" s="30">
        <f t="shared" si="62"/>
        <v>0</v>
      </c>
    </row>
    <row r="548" spans="2:21" ht="15.75" thickBot="1">
      <c r="B548" s="38">
        <f t="shared" si="63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38"/>
      <c r="M548" s="38" t="str">
        <f t="shared" si="61"/>
        <v/>
      </c>
      <c r="N548" s="39"/>
      <c r="P548" s="32">
        <f t="shared" si="57"/>
        <v>0</v>
      </c>
      <c r="Q548" s="32">
        <f t="shared" si="58"/>
        <v>0</v>
      </c>
      <c r="R548" s="32" t="e">
        <f t="shared" si="59"/>
        <v>#N/A</v>
      </c>
      <c r="S548" s="32">
        <f t="shared" si="60"/>
        <v>0</v>
      </c>
      <c r="T548" s="30" t="e">
        <f ca="1">+VLOOKUP($E548,db!$B$26:$C$30,2,FALSE)</f>
        <v>#N/A</v>
      </c>
      <c r="U548" s="30">
        <f t="shared" si="62"/>
        <v>0</v>
      </c>
    </row>
    <row r="549" spans="2:21" ht="15.75" thickBot="1">
      <c r="B549" s="36">
        <f t="shared" si="63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36"/>
      <c r="M549" s="36" t="str">
        <f t="shared" si="61"/>
        <v/>
      </c>
      <c r="N549" s="37"/>
      <c r="P549" s="32">
        <f t="shared" si="57"/>
        <v>0</v>
      </c>
      <c r="Q549" s="32">
        <f t="shared" si="58"/>
        <v>0</v>
      </c>
      <c r="R549" s="32" t="e">
        <f t="shared" si="59"/>
        <v>#N/A</v>
      </c>
      <c r="S549" s="32">
        <f t="shared" si="60"/>
        <v>0</v>
      </c>
      <c r="T549" s="30" t="e">
        <f ca="1">+VLOOKUP($E549,db!$B$26:$C$30,2,FALSE)</f>
        <v>#N/A</v>
      </c>
      <c r="U549" s="30">
        <f t="shared" si="62"/>
        <v>0</v>
      </c>
    </row>
    <row r="550" spans="2:21" ht="15.75" thickBot="1">
      <c r="B550" s="38">
        <f t="shared" si="63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38"/>
      <c r="M550" s="38" t="str">
        <f t="shared" si="61"/>
        <v/>
      </c>
      <c r="N550" s="39"/>
      <c r="P550" s="32">
        <f t="shared" si="57"/>
        <v>0</v>
      </c>
      <c r="Q550" s="32">
        <f t="shared" si="58"/>
        <v>0</v>
      </c>
      <c r="R550" s="32" t="e">
        <f t="shared" si="59"/>
        <v>#N/A</v>
      </c>
      <c r="S550" s="32">
        <f t="shared" si="60"/>
        <v>0</v>
      </c>
      <c r="T550" s="30" t="e">
        <f ca="1">+VLOOKUP($E550,db!$B$26:$C$30,2,FALSE)</f>
        <v>#N/A</v>
      </c>
      <c r="U550" s="30">
        <f t="shared" si="62"/>
        <v>0</v>
      </c>
    </row>
    <row r="551" spans="2:21" ht="15.75" thickBot="1">
      <c r="B551" s="36">
        <f t="shared" si="63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36"/>
      <c r="M551" s="36" t="str">
        <f t="shared" si="61"/>
        <v/>
      </c>
      <c r="N551" s="37"/>
      <c r="P551" s="32">
        <f t="shared" si="57"/>
        <v>0</v>
      </c>
      <c r="Q551" s="32">
        <f t="shared" si="58"/>
        <v>0</v>
      </c>
      <c r="R551" s="32" t="e">
        <f t="shared" si="59"/>
        <v>#N/A</v>
      </c>
      <c r="S551" s="32">
        <f t="shared" si="60"/>
        <v>0</v>
      </c>
      <c r="T551" s="30" t="e">
        <f ca="1">+VLOOKUP($E551,db!$B$26:$C$30,2,FALSE)</f>
        <v>#N/A</v>
      </c>
      <c r="U551" s="30">
        <f t="shared" si="62"/>
        <v>0</v>
      </c>
    </row>
    <row r="552" spans="2:21" ht="15.75" thickBot="1">
      <c r="B552" s="38">
        <f t="shared" si="63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38"/>
      <c r="M552" s="38" t="str">
        <f t="shared" si="61"/>
        <v/>
      </c>
      <c r="N552" s="39"/>
      <c r="P552" s="32">
        <f t="shared" si="57"/>
        <v>0</v>
      </c>
      <c r="Q552" s="32">
        <f t="shared" si="58"/>
        <v>0</v>
      </c>
      <c r="R552" s="32" t="e">
        <f t="shared" si="59"/>
        <v>#N/A</v>
      </c>
      <c r="S552" s="32">
        <f t="shared" si="60"/>
        <v>0</v>
      </c>
      <c r="T552" s="30" t="e">
        <f ca="1">+VLOOKUP($E552,db!$B$26:$C$30,2,FALSE)</f>
        <v>#N/A</v>
      </c>
      <c r="U552" s="30">
        <f t="shared" si="62"/>
        <v>0</v>
      </c>
    </row>
    <row r="553" spans="2:21" ht="15.75" thickBot="1">
      <c r="B553" s="36">
        <f t="shared" si="63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36"/>
      <c r="M553" s="36" t="str">
        <f t="shared" si="61"/>
        <v/>
      </c>
      <c r="N553" s="37"/>
      <c r="P553" s="32">
        <f t="shared" si="57"/>
        <v>0</v>
      </c>
      <c r="Q553" s="32">
        <f t="shared" si="58"/>
        <v>0</v>
      </c>
      <c r="R553" s="32" t="e">
        <f t="shared" si="59"/>
        <v>#N/A</v>
      </c>
      <c r="S553" s="32">
        <f t="shared" si="60"/>
        <v>0</v>
      </c>
      <c r="T553" s="30" t="e">
        <f ca="1">+VLOOKUP($E553,db!$B$26:$C$30,2,FALSE)</f>
        <v>#N/A</v>
      </c>
      <c r="U553" s="30">
        <f t="shared" si="62"/>
        <v>0</v>
      </c>
    </row>
    <row r="554" spans="2:21" ht="15.75" thickBot="1">
      <c r="B554" s="38">
        <f t="shared" si="63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38"/>
      <c r="M554" s="38" t="str">
        <f t="shared" si="61"/>
        <v/>
      </c>
      <c r="N554" s="39"/>
      <c r="P554" s="32">
        <f t="shared" si="57"/>
        <v>0</v>
      </c>
      <c r="Q554" s="32">
        <f t="shared" si="58"/>
        <v>0</v>
      </c>
      <c r="R554" s="32" t="e">
        <f t="shared" si="59"/>
        <v>#N/A</v>
      </c>
      <c r="S554" s="32">
        <f t="shared" si="60"/>
        <v>0</v>
      </c>
      <c r="T554" s="30" t="e">
        <f ca="1">+VLOOKUP($E554,db!$B$26:$C$30,2,FALSE)</f>
        <v>#N/A</v>
      </c>
      <c r="U554" s="30">
        <f t="shared" si="62"/>
        <v>0</v>
      </c>
    </row>
    <row r="555" spans="2:21" ht="15.75" thickBot="1">
      <c r="B555" s="36">
        <f t="shared" si="63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36"/>
      <c r="M555" s="36" t="str">
        <f t="shared" si="61"/>
        <v/>
      </c>
      <c r="N555" s="37"/>
      <c r="P555" s="32">
        <f t="shared" si="57"/>
        <v>0</v>
      </c>
      <c r="Q555" s="32">
        <f t="shared" si="58"/>
        <v>0</v>
      </c>
      <c r="R555" s="32" t="e">
        <f t="shared" si="59"/>
        <v>#N/A</v>
      </c>
      <c r="S555" s="32">
        <f t="shared" si="60"/>
        <v>0</v>
      </c>
      <c r="T555" s="30" t="e">
        <f ca="1">+VLOOKUP($E555,db!$B$26:$C$30,2,FALSE)</f>
        <v>#N/A</v>
      </c>
      <c r="U555" s="30">
        <f t="shared" si="62"/>
        <v>0</v>
      </c>
    </row>
    <row r="556" spans="2:21" ht="15.75" thickBot="1">
      <c r="B556" s="38">
        <f t="shared" si="63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38"/>
      <c r="M556" s="38" t="str">
        <f t="shared" si="61"/>
        <v/>
      </c>
      <c r="N556" s="39"/>
      <c r="P556" s="32">
        <f t="shared" si="57"/>
        <v>0</v>
      </c>
      <c r="Q556" s="32">
        <f t="shared" si="58"/>
        <v>0</v>
      </c>
      <c r="R556" s="32" t="e">
        <f t="shared" si="59"/>
        <v>#N/A</v>
      </c>
      <c r="S556" s="32">
        <f t="shared" si="60"/>
        <v>0</v>
      </c>
      <c r="T556" s="30" t="e">
        <f ca="1">+VLOOKUP($E556,db!$B$26:$C$30,2,FALSE)</f>
        <v>#N/A</v>
      </c>
      <c r="U556" s="30">
        <f t="shared" si="62"/>
        <v>0</v>
      </c>
    </row>
    <row r="557" spans="2:21" ht="15.75" thickBot="1">
      <c r="B557" s="36">
        <f t="shared" si="63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36"/>
      <c r="M557" s="36" t="str">
        <f t="shared" si="61"/>
        <v/>
      </c>
      <c r="N557" s="37"/>
      <c r="P557" s="32">
        <f t="shared" si="57"/>
        <v>0</v>
      </c>
      <c r="Q557" s="32">
        <f t="shared" si="58"/>
        <v>0</v>
      </c>
      <c r="R557" s="32" t="e">
        <f t="shared" si="59"/>
        <v>#N/A</v>
      </c>
      <c r="S557" s="32">
        <f t="shared" si="60"/>
        <v>0</v>
      </c>
      <c r="T557" s="30" t="e">
        <f ca="1">+VLOOKUP($E557,db!$B$26:$C$30,2,FALSE)</f>
        <v>#N/A</v>
      </c>
      <c r="U557" s="30">
        <f t="shared" si="62"/>
        <v>0</v>
      </c>
    </row>
    <row r="558" spans="2:21" ht="15.75" thickBot="1">
      <c r="B558" s="38">
        <f t="shared" si="63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38"/>
      <c r="M558" s="38" t="str">
        <f t="shared" si="61"/>
        <v/>
      </c>
      <c r="N558" s="39"/>
      <c r="P558" s="32">
        <f t="shared" si="57"/>
        <v>0</v>
      </c>
      <c r="Q558" s="32">
        <f t="shared" si="58"/>
        <v>0</v>
      </c>
      <c r="R558" s="32" t="e">
        <f t="shared" si="59"/>
        <v>#N/A</v>
      </c>
      <c r="S558" s="32">
        <f t="shared" si="60"/>
        <v>0</v>
      </c>
      <c r="T558" s="30" t="e">
        <f ca="1">+VLOOKUP($E558,db!$B$26:$C$30,2,FALSE)</f>
        <v>#N/A</v>
      </c>
      <c r="U558" s="30">
        <f t="shared" si="62"/>
        <v>0</v>
      </c>
    </row>
    <row r="559" spans="2:21" ht="15.75" thickBot="1">
      <c r="B559" s="36">
        <f t="shared" si="63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36"/>
      <c r="M559" s="36" t="str">
        <f t="shared" si="61"/>
        <v/>
      </c>
      <c r="N559" s="37"/>
      <c r="P559" s="32">
        <f t="shared" si="57"/>
        <v>0</v>
      </c>
      <c r="Q559" s="32">
        <f t="shared" si="58"/>
        <v>0</v>
      </c>
      <c r="R559" s="32" t="e">
        <f t="shared" si="59"/>
        <v>#N/A</v>
      </c>
      <c r="S559" s="32">
        <f t="shared" si="60"/>
        <v>0</v>
      </c>
      <c r="T559" s="30" t="e">
        <f ca="1">+VLOOKUP($E559,db!$B$26:$C$30,2,FALSE)</f>
        <v>#N/A</v>
      </c>
      <c r="U559" s="30">
        <f t="shared" si="62"/>
        <v>0</v>
      </c>
    </row>
    <row r="560" spans="2:21" ht="15.75" thickBot="1">
      <c r="B560" s="38">
        <f t="shared" si="63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38"/>
      <c r="M560" s="38" t="str">
        <f t="shared" si="61"/>
        <v/>
      </c>
      <c r="N560" s="39"/>
      <c r="P560" s="32">
        <f t="shared" si="57"/>
        <v>0</v>
      </c>
      <c r="Q560" s="32">
        <f t="shared" si="58"/>
        <v>0</v>
      </c>
      <c r="R560" s="32" t="e">
        <f t="shared" si="59"/>
        <v>#N/A</v>
      </c>
      <c r="S560" s="32">
        <f t="shared" si="60"/>
        <v>0</v>
      </c>
      <c r="T560" s="30" t="e">
        <f ca="1">+VLOOKUP($E560,db!$B$26:$C$30,2,FALSE)</f>
        <v>#N/A</v>
      </c>
      <c r="U560" s="30">
        <f t="shared" si="62"/>
        <v>0</v>
      </c>
    </row>
    <row r="561" spans="2:21" ht="15.75" thickBot="1">
      <c r="B561" s="36">
        <f t="shared" si="63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36"/>
      <c r="M561" s="36" t="str">
        <f t="shared" si="61"/>
        <v/>
      </c>
      <c r="N561" s="37"/>
      <c r="P561" s="32">
        <f t="shared" si="57"/>
        <v>0</v>
      </c>
      <c r="Q561" s="32">
        <f t="shared" si="58"/>
        <v>0</v>
      </c>
      <c r="R561" s="32" t="e">
        <f t="shared" si="59"/>
        <v>#N/A</v>
      </c>
      <c r="S561" s="32">
        <f t="shared" si="60"/>
        <v>0</v>
      </c>
      <c r="T561" s="30" t="e">
        <f ca="1">+VLOOKUP($E561,db!$B$26:$C$30,2,FALSE)</f>
        <v>#N/A</v>
      </c>
      <c r="U561" s="30">
        <f t="shared" si="62"/>
        <v>0</v>
      </c>
    </row>
    <row r="562" spans="2:21" ht="15.75" thickBot="1">
      <c r="B562" s="38">
        <f t="shared" si="63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38"/>
      <c r="M562" s="38" t="str">
        <f t="shared" si="61"/>
        <v/>
      </c>
      <c r="N562" s="39"/>
      <c r="P562" s="32">
        <f t="shared" si="57"/>
        <v>0</v>
      </c>
      <c r="Q562" s="32">
        <f t="shared" si="58"/>
        <v>0</v>
      </c>
      <c r="R562" s="32" t="e">
        <f t="shared" si="59"/>
        <v>#N/A</v>
      </c>
      <c r="S562" s="32">
        <f t="shared" si="60"/>
        <v>0</v>
      </c>
      <c r="T562" s="30" t="e">
        <f ca="1">+VLOOKUP($E562,db!$B$26:$C$30,2,FALSE)</f>
        <v>#N/A</v>
      </c>
      <c r="U562" s="30">
        <f t="shared" si="62"/>
        <v>0</v>
      </c>
    </row>
    <row r="563" spans="2:21" ht="15.75" thickBot="1">
      <c r="B563" s="36">
        <f t="shared" si="63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36"/>
      <c r="M563" s="36" t="str">
        <f t="shared" si="61"/>
        <v/>
      </c>
      <c r="N563" s="37"/>
      <c r="P563" s="32">
        <f t="shared" si="57"/>
        <v>0</v>
      </c>
      <c r="Q563" s="32">
        <f t="shared" si="58"/>
        <v>0</v>
      </c>
      <c r="R563" s="32" t="e">
        <f t="shared" si="59"/>
        <v>#N/A</v>
      </c>
      <c r="S563" s="32">
        <f t="shared" si="60"/>
        <v>0</v>
      </c>
      <c r="T563" s="30" t="e">
        <f ca="1">+VLOOKUP($E563,db!$B$26:$C$30,2,FALSE)</f>
        <v>#N/A</v>
      </c>
      <c r="U563" s="30">
        <f t="shared" si="62"/>
        <v>0</v>
      </c>
    </row>
    <row r="564" spans="2:21" ht="15.75" thickBot="1">
      <c r="B564" s="38">
        <f t="shared" si="63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38"/>
      <c r="M564" s="38" t="str">
        <f t="shared" si="61"/>
        <v/>
      </c>
      <c r="N564" s="39"/>
      <c r="P564" s="32">
        <f t="shared" si="57"/>
        <v>0</v>
      </c>
      <c r="Q564" s="32">
        <f t="shared" si="58"/>
        <v>0</v>
      </c>
      <c r="R564" s="32" t="e">
        <f t="shared" si="59"/>
        <v>#N/A</v>
      </c>
      <c r="S564" s="32">
        <f t="shared" si="60"/>
        <v>0</v>
      </c>
      <c r="T564" s="30" t="e">
        <f ca="1">+VLOOKUP($E564,db!$B$26:$C$30,2,FALSE)</f>
        <v>#N/A</v>
      </c>
      <c r="U564" s="30">
        <f t="shared" si="62"/>
        <v>0</v>
      </c>
    </row>
    <row r="565" spans="2:21" ht="15.75" thickBot="1">
      <c r="B565" s="36">
        <f t="shared" si="63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36"/>
      <c r="M565" s="36" t="str">
        <f t="shared" si="61"/>
        <v/>
      </c>
      <c r="N565" s="37"/>
      <c r="P565" s="32">
        <f t="shared" si="57"/>
        <v>0</v>
      </c>
      <c r="Q565" s="32">
        <f t="shared" si="58"/>
        <v>0</v>
      </c>
      <c r="R565" s="32" t="e">
        <f t="shared" si="59"/>
        <v>#N/A</v>
      </c>
      <c r="S565" s="32">
        <f t="shared" si="60"/>
        <v>0</v>
      </c>
      <c r="T565" s="30" t="e">
        <f ca="1">+VLOOKUP($E565,db!$B$26:$C$30,2,FALSE)</f>
        <v>#N/A</v>
      </c>
      <c r="U565" s="30">
        <f t="shared" si="62"/>
        <v>0</v>
      </c>
    </row>
    <row r="566" spans="2:21" ht="15.75" thickBot="1">
      <c r="B566" s="38">
        <f t="shared" si="63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38"/>
      <c r="M566" s="38" t="str">
        <f t="shared" si="61"/>
        <v/>
      </c>
      <c r="N566" s="39"/>
      <c r="P566" s="32">
        <f t="shared" si="57"/>
        <v>0</v>
      </c>
      <c r="Q566" s="32">
        <f t="shared" si="58"/>
        <v>0</v>
      </c>
      <c r="R566" s="32" t="e">
        <f t="shared" si="59"/>
        <v>#N/A</v>
      </c>
      <c r="S566" s="32">
        <f t="shared" si="60"/>
        <v>0</v>
      </c>
      <c r="T566" s="30" t="e">
        <f ca="1">+VLOOKUP($E566,db!$B$26:$C$30,2,FALSE)</f>
        <v>#N/A</v>
      </c>
      <c r="U566" s="30">
        <f t="shared" si="62"/>
        <v>0</v>
      </c>
    </row>
    <row r="567" spans="2:21" ht="15.75" thickBot="1">
      <c r="B567" s="36">
        <f t="shared" si="63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36"/>
      <c r="M567" s="36" t="str">
        <f t="shared" si="61"/>
        <v/>
      </c>
      <c r="N567" s="37"/>
      <c r="P567" s="32">
        <f t="shared" si="57"/>
        <v>0</v>
      </c>
      <c r="Q567" s="32">
        <f t="shared" si="58"/>
        <v>0</v>
      </c>
      <c r="R567" s="32" t="e">
        <f t="shared" si="59"/>
        <v>#N/A</v>
      </c>
      <c r="S567" s="32">
        <f t="shared" si="60"/>
        <v>0</v>
      </c>
      <c r="T567" s="30" t="e">
        <f ca="1">+VLOOKUP($E567,db!$B$26:$C$30,2,FALSE)</f>
        <v>#N/A</v>
      </c>
      <c r="U567" s="30">
        <f t="shared" si="62"/>
        <v>0</v>
      </c>
    </row>
    <row r="568" spans="2:21" ht="15.75" thickBot="1">
      <c r="B568" s="38">
        <f t="shared" si="63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38"/>
      <c r="M568" s="38" t="str">
        <f t="shared" si="61"/>
        <v/>
      </c>
      <c r="N568" s="39"/>
      <c r="P568" s="32">
        <f t="shared" si="57"/>
        <v>0</v>
      </c>
      <c r="Q568" s="32">
        <f t="shared" si="58"/>
        <v>0</v>
      </c>
      <c r="R568" s="32" t="e">
        <f t="shared" si="59"/>
        <v>#N/A</v>
      </c>
      <c r="S568" s="32">
        <f t="shared" si="60"/>
        <v>0</v>
      </c>
      <c r="T568" s="30" t="e">
        <f ca="1">+VLOOKUP($E568,db!$B$26:$C$30,2,FALSE)</f>
        <v>#N/A</v>
      </c>
      <c r="U568" s="30">
        <f t="shared" si="62"/>
        <v>0</v>
      </c>
    </row>
    <row r="569" spans="2:21" ht="15.75" thickBot="1">
      <c r="B569" s="36">
        <f t="shared" si="63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36"/>
      <c r="M569" s="36" t="str">
        <f t="shared" si="61"/>
        <v/>
      </c>
      <c r="N569" s="37"/>
      <c r="P569" s="32">
        <f t="shared" si="57"/>
        <v>0</v>
      </c>
      <c r="Q569" s="32">
        <f t="shared" si="58"/>
        <v>0</v>
      </c>
      <c r="R569" s="32" t="e">
        <f t="shared" si="59"/>
        <v>#N/A</v>
      </c>
      <c r="S569" s="32">
        <f t="shared" si="60"/>
        <v>0</v>
      </c>
      <c r="T569" s="30" t="e">
        <f ca="1">+VLOOKUP($E569,db!$B$26:$C$30,2,FALSE)</f>
        <v>#N/A</v>
      </c>
      <c r="U569" s="30">
        <f t="shared" si="62"/>
        <v>0</v>
      </c>
    </row>
    <row r="570" spans="2:21" ht="15.75" thickBot="1">
      <c r="B570" s="38">
        <f t="shared" si="63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38"/>
      <c r="M570" s="38" t="str">
        <f t="shared" si="61"/>
        <v/>
      </c>
      <c r="N570" s="39"/>
      <c r="P570" s="32">
        <f t="shared" si="57"/>
        <v>0</v>
      </c>
      <c r="Q570" s="32">
        <f t="shared" si="58"/>
        <v>0</v>
      </c>
      <c r="R570" s="32" t="e">
        <f t="shared" si="59"/>
        <v>#N/A</v>
      </c>
      <c r="S570" s="32">
        <f t="shared" si="60"/>
        <v>0</v>
      </c>
      <c r="T570" s="30" t="e">
        <f ca="1">+VLOOKUP($E570,db!$B$26:$C$30,2,FALSE)</f>
        <v>#N/A</v>
      </c>
      <c r="U570" s="30">
        <f t="shared" si="62"/>
        <v>0</v>
      </c>
    </row>
    <row r="571" spans="2:21" ht="15.75" thickBot="1">
      <c r="B571" s="36">
        <f t="shared" si="63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36"/>
      <c r="M571" s="36" t="str">
        <f t="shared" si="61"/>
        <v/>
      </c>
      <c r="N571" s="37"/>
      <c r="P571" s="32">
        <f t="shared" si="57"/>
        <v>0</v>
      </c>
      <c r="Q571" s="32">
        <f t="shared" si="58"/>
        <v>0</v>
      </c>
      <c r="R571" s="32" t="e">
        <f t="shared" si="59"/>
        <v>#N/A</v>
      </c>
      <c r="S571" s="32">
        <f t="shared" si="60"/>
        <v>0</v>
      </c>
      <c r="T571" s="30" t="e">
        <f ca="1">+VLOOKUP($E571,db!$B$26:$C$30,2,FALSE)</f>
        <v>#N/A</v>
      </c>
      <c r="U571" s="30">
        <f t="shared" si="62"/>
        <v>0</v>
      </c>
    </row>
    <row r="572" spans="2:21" ht="15.75" thickBot="1">
      <c r="B572" s="38">
        <f t="shared" si="63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38"/>
      <c r="M572" s="38" t="str">
        <f t="shared" si="61"/>
        <v/>
      </c>
      <c r="N572" s="39"/>
      <c r="P572" s="32">
        <f t="shared" si="57"/>
        <v>0</v>
      </c>
      <c r="Q572" s="32">
        <f t="shared" si="58"/>
        <v>0</v>
      </c>
      <c r="R572" s="32" t="e">
        <f t="shared" si="59"/>
        <v>#N/A</v>
      </c>
      <c r="S572" s="32">
        <f t="shared" si="60"/>
        <v>0</v>
      </c>
      <c r="T572" s="30" t="e">
        <f ca="1">+VLOOKUP($E572,db!$B$26:$C$30,2,FALSE)</f>
        <v>#N/A</v>
      </c>
      <c r="U572" s="30">
        <f t="shared" si="62"/>
        <v>0</v>
      </c>
    </row>
    <row r="573" spans="2:21" ht="15.75" thickBot="1">
      <c r="B573" s="36">
        <f t="shared" si="63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36"/>
      <c r="M573" s="36" t="str">
        <f t="shared" si="61"/>
        <v/>
      </c>
      <c r="N573" s="37"/>
      <c r="P573" s="32">
        <f t="shared" si="57"/>
        <v>0</v>
      </c>
      <c r="Q573" s="32">
        <f t="shared" si="58"/>
        <v>0</v>
      </c>
      <c r="R573" s="32" t="e">
        <f t="shared" si="59"/>
        <v>#N/A</v>
      </c>
      <c r="S573" s="32">
        <f t="shared" si="60"/>
        <v>0</v>
      </c>
      <c r="T573" s="30" t="e">
        <f ca="1">+VLOOKUP($E573,db!$B$26:$C$30,2,FALSE)</f>
        <v>#N/A</v>
      </c>
      <c r="U573" s="30">
        <f t="shared" si="62"/>
        <v>0</v>
      </c>
    </row>
    <row r="574" spans="2:21" ht="15.75" thickBot="1">
      <c r="B574" s="38">
        <f t="shared" si="63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38"/>
      <c r="M574" s="38" t="str">
        <f t="shared" si="61"/>
        <v/>
      </c>
      <c r="N574" s="39"/>
      <c r="P574" s="32">
        <f t="shared" si="57"/>
        <v>0</v>
      </c>
      <c r="Q574" s="32">
        <f t="shared" si="58"/>
        <v>0</v>
      </c>
      <c r="R574" s="32" t="e">
        <f t="shared" si="59"/>
        <v>#N/A</v>
      </c>
      <c r="S574" s="32">
        <f t="shared" si="60"/>
        <v>0</v>
      </c>
      <c r="T574" s="30" t="e">
        <f ca="1">+VLOOKUP($E574,db!$B$26:$C$30,2,FALSE)</f>
        <v>#N/A</v>
      </c>
      <c r="U574" s="30">
        <f t="shared" si="62"/>
        <v>0</v>
      </c>
    </row>
    <row r="575" spans="2:21" ht="15.75" thickBot="1">
      <c r="B575" s="36">
        <f t="shared" si="63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36"/>
      <c r="M575" s="36" t="str">
        <f t="shared" si="61"/>
        <v/>
      </c>
      <c r="N575" s="37"/>
      <c r="P575" s="32">
        <f t="shared" si="57"/>
        <v>0</v>
      </c>
      <c r="Q575" s="32">
        <f t="shared" si="58"/>
        <v>0</v>
      </c>
      <c r="R575" s="32" t="e">
        <f t="shared" si="59"/>
        <v>#N/A</v>
      </c>
      <c r="S575" s="32">
        <f t="shared" si="60"/>
        <v>0</v>
      </c>
      <c r="T575" s="30" t="e">
        <f ca="1">+VLOOKUP($E575,db!$B$26:$C$30,2,FALSE)</f>
        <v>#N/A</v>
      </c>
      <c r="U575" s="30">
        <f t="shared" si="62"/>
        <v>0</v>
      </c>
    </row>
    <row r="576" spans="2:21" ht="15.75" thickBot="1">
      <c r="B576" s="38">
        <f t="shared" si="63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38"/>
      <c r="M576" s="38" t="str">
        <f t="shared" si="61"/>
        <v/>
      </c>
      <c r="N576" s="39"/>
      <c r="P576" s="32">
        <f t="shared" si="57"/>
        <v>0</v>
      </c>
      <c r="Q576" s="32">
        <f t="shared" si="58"/>
        <v>0</v>
      </c>
      <c r="R576" s="32" t="e">
        <f t="shared" si="59"/>
        <v>#N/A</v>
      </c>
      <c r="S576" s="32">
        <f t="shared" si="60"/>
        <v>0</v>
      </c>
      <c r="T576" s="30" t="e">
        <f ca="1">+VLOOKUP($E576,db!$B$26:$C$30,2,FALSE)</f>
        <v>#N/A</v>
      </c>
      <c r="U576" s="30">
        <f t="shared" si="62"/>
        <v>0</v>
      </c>
    </row>
    <row r="577" spans="2:21" ht="15.75" thickBot="1">
      <c r="B577" s="36">
        <f t="shared" si="63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36"/>
      <c r="M577" s="36" t="str">
        <f t="shared" si="61"/>
        <v/>
      </c>
      <c r="N577" s="37"/>
      <c r="P577" s="32">
        <f t="shared" si="57"/>
        <v>0</v>
      </c>
      <c r="Q577" s="32">
        <f t="shared" si="58"/>
        <v>0</v>
      </c>
      <c r="R577" s="32" t="e">
        <f t="shared" si="59"/>
        <v>#N/A</v>
      </c>
      <c r="S577" s="32">
        <f t="shared" si="60"/>
        <v>0</v>
      </c>
      <c r="T577" s="30" t="e">
        <f ca="1">+VLOOKUP($E577,db!$B$26:$C$30,2,FALSE)</f>
        <v>#N/A</v>
      </c>
      <c r="U577" s="30">
        <f t="shared" si="62"/>
        <v>0</v>
      </c>
    </row>
    <row r="578" spans="2:21" ht="15.75" thickBot="1">
      <c r="B578" s="38">
        <f t="shared" si="63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38"/>
      <c r="M578" s="38" t="str">
        <f t="shared" si="61"/>
        <v/>
      </c>
      <c r="N578" s="39"/>
      <c r="P578" s="32">
        <f t="shared" si="57"/>
        <v>0</v>
      </c>
      <c r="Q578" s="32">
        <f t="shared" si="58"/>
        <v>0</v>
      </c>
      <c r="R578" s="32" t="e">
        <f t="shared" si="59"/>
        <v>#N/A</v>
      </c>
      <c r="S578" s="32">
        <f t="shared" si="60"/>
        <v>0</v>
      </c>
      <c r="T578" s="30" t="e">
        <f ca="1">+VLOOKUP($E578,db!$B$26:$C$30,2,FALSE)</f>
        <v>#N/A</v>
      </c>
      <c r="U578" s="30">
        <f t="shared" si="62"/>
        <v>0</v>
      </c>
    </row>
    <row r="579" spans="2:21" ht="15.75" thickBot="1">
      <c r="B579" s="36">
        <f t="shared" si="63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36"/>
      <c r="M579" s="36" t="str">
        <f t="shared" si="61"/>
        <v/>
      </c>
      <c r="N579" s="37"/>
      <c r="P579" s="32">
        <f t="shared" si="57"/>
        <v>0</v>
      </c>
      <c r="Q579" s="32">
        <f t="shared" si="58"/>
        <v>0</v>
      </c>
      <c r="R579" s="32" t="e">
        <f t="shared" si="59"/>
        <v>#N/A</v>
      </c>
      <c r="S579" s="32">
        <f t="shared" si="60"/>
        <v>0</v>
      </c>
      <c r="T579" s="30" t="e">
        <f ca="1">+VLOOKUP($E579,db!$B$26:$C$30,2,FALSE)</f>
        <v>#N/A</v>
      </c>
      <c r="U579" s="30">
        <f t="shared" si="62"/>
        <v>0</v>
      </c>
    </row>
    <row r="580" spans="2:21" ht="15.75" thickBot="1">
      <c r="B580" s="38">
        <f t="shared" si="63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38"/>
      <c r="M580" s="38" t="str">
        <f t="shared" si="61"/>
        <v/>
      </c>
      <c r="N580" s="39"/>
      <c r="P580" s="32">
        <f t="shared" si="57"/>
        <v>0</v>
      </c>
      <c r="Q580" s="32">
        <f t="shared" si="58"/>
        <v>0</v>
      </c>
      <c r="R580" s="32" t="e">
        <f t="shared" si="59"/>
        <v>#N/A</v>
      </c>
      <c r="S580" s="32">
        <f t="shared" si="60"/>
        <v>0</v>
      </c>
      <c r="T580" s="30" t="e">
        <f ca="1">+VLOOKUP($E580,db!$B$26:$C$30,2,FALSE)</f>
        <v>#N/A</v>
      </c>
      <c r="U580" s="30">
        <f t="shared" si="62"/>
        <v>0</v>
      </c>
    </row>
    <row r="581" spans="2:21" ht="15.75" thickBot="1">
      <c r="B581" s="36">
        <f t="shared" si="63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36"/>
      <c r="M581" s="36" t="str">
        <f t="shared" si="61"/>
        <v/>
      </c>
      <c r="N581" s="37"/>
      <c r="P581" s="32">
        <f t="shared" ref="P581:P644" si="64">IF(M581=1,1,0)</f>
        <v>0</v>
      </c>
      <c r="Q581" s="32">
        <f t="shared" ref="Q581:Q644" si="65">IF(ISBLANK(E581),0,IF(P581=0,1,0))</f>
        <v>0</v>
      </c>
      <c r="R581" s="32" t="e">
        <f t="shared" ref="R581:R644" si="66">IF(H581&gt;T581,1,0)</f>
        <v>#N/A</v>
      </c>
      <c r="S581" s="32">
        <f t="shared" ref="S581:S644" si="67">IF(OR(G581="Process of Elim. (50 /50)",G581="Guess (No Confidence)"),1,0)</f>
        <v>0</v>
      </c>
      <c r="T581" s="30" t="e">
        <f ca="1">+VLOOKUP($E581,db!$B$26:$C$30,2,FALSE)</f>
        <v>#N/A</v>
      </c>
      <c r="U581" s="30">
        <f t="shared" si="62"/>
        <v>0</v>
      </c>
    </row>
    <row r="582" spans="2:21" ht="15.75" thickBot="1">
      <c r="B582" s="38">
        <f t="shared" si="63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38"/>
      <c r="M582" s="38" t="str">
        <f t="shared" ref="M582:M645" si="68">IF(ISBLANK(F582),"",IF(F582=L582,1,0))</f>
        <v/>
      </c>
      <c r="N582" s="39"/>
      <c r="P582" s="32">
        <f t="shared" si="64"/>
        <v>0</v>
      </c>
      <c r="Q582" s="32">
        <f t="shared" si="65"/>
        <v>0</v>
      </c>
      <c r="R582" s="32" t="e">
        <f t="shared" si="66"/>
        <v>#N/A</v>
      </c>
      <c r="S582" s="32">
        <f t="shared" si="67"/>
        <v>0</v>
      </c>
      <c r="T582" s="30" t="e">
        <f ca="1">+VLOOKUP($E582,db!$B$26:$C$30,2,FALSE)</f>
        <v>#N/A</v>
      </c>
      <c r="U582" s="30">
        <f t="shared" ref="U582:U645" si="69">IF($A$3=0,0,IF(Q582=1,1,IF(R582=1,2,IF(S582=1,3,0))))</f>
        <v>0</v>
      </c>
    </row>
    <row r="583" spans="2:21" ht="15.75" thickBot="1">
      <c r="B583" s="36">
        <f t="shared" si="63"/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36"/>
      <c r="M583" s="36" t="str">
        <f t="shared" si="68"/>
        <v/>
      </c>
      <c r="N583" s="37"/>
      <c r="P583" s="32">
        <f t="shared" si="64"/>
        <v>0</v>
      </c>
      <c r="Q583" s="32">
        <f t="shared" si="65"/>
        <v>0</v>
      </c>
      <c r="R583" s="32" t="e">
        <f t="shared" si="66"/>
        <v>#N/A</v>
      </c>
      <c r="S583" s="32">
        <f t="shared" si="67"/>
        <v>0</v>
      </c>
      <c r="T583" s="30" t="e">
        <f ca="1">+VLOOKUP($E583,db!$B$26:$C$30,2,FALSE)</f>
        <v>#N/A</v>
      </c>
      <c r="U583" s="30">
        <f t="shared" si="69"/>
        <v>0</v>
      </c>
    </row>
    <row r="584" spans="2:21" ht="15.75" thickBot="1">
      <c r="B584" s="38">
        <f t="shared" si="63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38"/>
      <c r="M584" s="38" t="str">
        <f t="shared" si="68"/>
        <v/>
      </c>
      <c r="N584" s="39"/>
      <c r="P584" s="32">
        <f t="shared" si="64"/>
        <v>0</v>
      </c>
      <c r="Q584" s="32">
        <f t="shared" si="65"/>
        <v>0</v>
      </c>
      <c r="R584" s="32" t="e">
        <f t="shared" si="66"/>
        <v>#N/A</v>
      </c>
      <c r="S584" s="32">
        <f t="shared" si="67"/>
        <v>0</v>
      </c>
      <c r="T584" s="30" t="e">
        <f ca="1">+VLOOKUP($E584,db!$B$26:$C$30,2,FALSE)</f>
        <v>#N/A</v>
      </c>
      <c r="U584" s="30">
        <f t="shared" si="69"/>
        <v>0</v>
      </c>
    </row>
    <row r="585" spans="2:21" ht="15.75" thickBot="1">
      <c r="B585" s="36">
        <f t="shared" si="63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36"/>
      <c r="M585" s="36" t="str">
        <f t="shared" si="68"/>
        <v/>
      </c>
      <c r="N585" s="37"/>
      <c r="P585" s="32">
        <f t="shared" si="64"/>
        <v>0</v>
      </c>
      <c r="Q585" s="32">
        <f t="shared" si="65"/>
        <v>0</v>
      </c>
      <c r="R585" s="32" t="e">
        <f t="shared" si="66"/>
        <v>#N/A</v>
      </c>
      <c r="S585" s="32">
        <f t="shared" si="67"/>
        <v>0</v>
      </c>
      <c r="T585" s="30" t="e">
        <f ca="1">+VLOOKUP($E585,db!$B$26:$C$30,2,FALSE)</f>
        <v>#N/A</v>
      </c>
      <c r="U585" s="30">
        <f t="shared" si="69"/>
        <v>0</v>
      </c>
    </row>
    <row r="586" spans="2:21" ht="15.75" thickBot="1">
      <c r="B586" s="38">
        <f t="shared" si="63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38"/>
      <c r="M586" s="38" t="str">
        <f t="shared" si="68"/>
        <v/>
      </c>
      <c r="N586" s="39"/>
      <c r="P586" s="32">
        <f t="shared" si="64"/>
        <v>0</v>
      </c>
      <c r="Q586" s="32">
        <f t="shared" si="65"/>
        <v>0</v>
      </c>
      <c r="R586" s="32" t="e">
        <f t="shared" si="66"/>
        <v>#N/A</v>
      </c>
      <c r="S586" s="32">
        <f t="shared" si="67"/>
        <v>0</v>
      </c>
      <c r="T586" s="30" t="e">
        <f ca="1">+VLOOKUP($E586,db!$B$26:$C$30,2,FALSE)</f>
        <v>#N/A</v>
      </c>
      <c r="U586" s="30">
        <f t="shared" si="69"/>
        <v>0</v>
      </c>
    </row>
    <row r="587" spans="2:21" ht="15.75" thickBot="1">
      <c r="B587" s="36">
        <f t="shared" si="63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36"/>
      <c r="M587" s="36" t="str">
        <f t="shared" si="68"/>
        <v/>
      </c>
      <c r="N587" s="37"/>
      <c r="P587" s="32">
        <f t="shared" si="64"/>
        <v>0</v>
      </c>
      <c r="Q587" s="32">
        <f t="shared" si="65"/>
        <v>0</v>
      </c>
      <c r="R587" s="32" t="e">
        <f t="shared" si="66"/>
        <v>#N/A</v>
      </c>
      <c r="S587" s="32">
        <f t="shared" si="67"/>
        <v>0</v>
      </c>
      <c r="T587" s="30" t="e">
        <f ca="1">+VLOOKUP($E587,db!$B$26:$C$30,2,FALSE)</f>
        <v>#N/A</v>
      </c>
      <c r="U587" s="30">
        <f t="shared" si="69"/>
        <v>0</v>
      </c>
    </row>
    <row r="588" spans="2:21" ht="15.75" thickBot="1">
      <c r="B588" s="38">
        <f t="shared" ref="B588:B651" si="70">+B587+1</f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38"/>
      <c r="M588" s="38" t="str">
        <f t="shared" si="68"/>
        <v/>
      </c>
      <c r="N588" s="39"/>
      <c r="P588" s="32">
        <f t="shared" si="64"/>
        <v>0</v>
      </c>
      <c r="Q588" s="32">
        <f t="shared" si="65"/>
        <v>0</v>
      </c>
      <c r="R588" s="32" t="e">
        <f t="shared" si="66"/>
        <v>#N/A</v>
      </c>
      <c r="S588" s="32">
        <f t="shared" si="67"/>
        <v>0</v>
      </c>
      <c r="T588" s="30" t="e">
        <f ca="1">+VLOOKUP($E588,db!$B$26:$C$30,2,FALSE)</f>
        <v>#N/A</v>
      </c>
      <c r="U588" s="30">
        <f t="shared" si="69"/>
        <v>0</v>
      </c>
    </row>
    <row r="589" spans="2:21" ht="15.75" thickBot="1">
      <c r="B589" s="36">
        <f t="shared" si="70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36"/>
      <c r="M589" s="36" t="str">
        <f t="shared" si="68"/>
        <v/>
      </c>
      <c r="N589" s="37"/>
      <c r="P589" s="32">
        <f t="shared" si="64"/>
        <v>0</v>
      </c>
      <c r="Q589" s="32">
        <f t="shared" si="65"/>
        <v>0</v>
      </c>
      <c r="R589" s="32" t="e">
        <f t="shared" si="66"/>
        <v>#N/A</v>
      </c>
      <c r="S589" s="32">
        <f t="shared" si="67"/>
        <v>0</v>
      </c>
      <c r="T589" s="30" t="e">
        <f ca="1">+VLOOKUP($E589,db!$B$26:$C$30,2,FALSE)</f>
        <v>#N/A</v>
      </c>
      <c r="U589" s="30">
        <f t="shared" si="69"/>
        <v>0</v>
      </c>
    </row>
    <row r="590" spans="2:21" ht="15.75" thickBot="1">
      <c r="B590" s="38">
        <f t="shared" si="70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38"/>
      <c r="M590" s="38" t="str">
        <f t="shared" si="68"/>
        <v/>
      </c>
      <c r="N590" s="39"/>
      <c r="P590" s="32">
        <f t="shared" si="64"/>
        <v>0</v>
      </c>
      <c r="Q590" s="32">
        <f t="shared" si="65"/>
        <v>0</v>
      </c>
      <c r="R590" s="32" t="e">
        <f t="shared" si="66"/>
        <v>#N/A</v>
      </c>
      <c r="S590" s="32">
        <f t="shared" si="67"/>
        <v>0</v>
      </c>
      <c r="T590" s="30" t="e">
        <f ca="1">+VLOOKUP($E590,db!$B$26:$C$30,2,FALSE)</f>
        <v>#N/A</v>
      </c>
      <c r="U590" s="30">
        <f t="shared" si="69"/>
        <v>0</v>
      </c>
    </row>
    <row r="591" spans="2:21" ht="15.75" thickBot="1">
      <c r="B591" s="36">
        <f t="shared" si="70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36"/>
      <c r="M591" s="36" t="str">
        <f t="shared" si="68"/>
        <v/>
      </c>
      <c r="N591" s="37"/>
      <c r="P591" s="32">
        <f t="shared" si="64"/>
        <v>0</v>
      </c>
      <c r="Q591" s="32">
        <f t="shared" si="65"/>
        <v>0</v>
      </c>
      <c r="R591" s="32" t="e">
        <f t="shared" si="66"/>
        <v>#N/A</v>
      </c>
      <c r="S591" s="32">
        <f t="shared" si="67"/>
        <v>0</v>
      </c>
      <c r="T591" s="30" t="e">
        <f ca="1">+VLOOKUP($E591,db!$B$26:$C$30,2,FALSE)</f>
        <v>#N/A</v>
      </c>
      <c r="U591" s="30">
        <f t="shared" si="69"/>
        <v>0</v>
      </c>
    </row>
    <row r="592" spans="2:21" ht="15.75" thickBot="1">
      <c r="B592" s="38">
        <f t="shared" si="70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38"/>
      <c r="M592" s="38" t="str">
        <f t="shared" si="68"/>
        <v/>
      </c>
      <c r="N592" s="39"/>
      <c r="P592" s="32">
        <f t="shared" si="64"/>
        <v>0</v>
      </c>
      <c r="Q592" s="32">
        <f t="shared" si="65"/>
        <v>0</v>
      </c>
      <c r="R592" s="32" t="e">
        <f t="shared" si="66"/>
        <v>#N/A</v>
      </c>
      <c r="S592" s="32">
        <f t="shared" si="67"/>
        <v>0</v>
      </c>
      <c r="T592" s="30" t="e">
        <f ca="1">+VLOOKUP($E592,db!$B$26:$C$30,2,FALSE)</f>
        <v>#N/A</v>
      </c>
      <c r="U592" s="30">
        <f t="shared" si="69"/>
        <v>0</v>
      </c>
    </row>
    <row r="593" spans="2:21" ht="15.75" thickBot="1">
      <c r="B593" s="36">
        <f t="shared" si="70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36"/>
      <c r="M593" s="36" t="str">
        <f t="shared" si="68"/>
        <v/>
      </c>
      <c r="N593" s="37"/>
      <c r="P593" s="32">
        <f t="shared" si="64"/>
        <v>0</v>
      </c>
      <c r="Q593" s="32">
        <f t="shared" si="65"/>
        <v>0</v>
      </c>
      <c r="R593" s="32" t="e">
        <f t="shared" si="66"/>
        <v>#N/A</v>
      </c>
      <c r="S593" s="32">
        <f t="shared" si="67"/>
        <v>0</v>
      </c>
      <c r="T593" s="30" t="e">
        <f ca="1">+VLOOKUP($E593,db!$B$26:$C$30,2,FALSE)</f>
        <v>#N/A</v>
      </c>
      <c r="U593" s="30">
        <f t="shared" si="69"/>
        <v>0</v>
      </c>
    </row>
    <row r="594" spans="2:21" ht="15.75" thickBot="1">
      <c r="B594" s="38">
        <f t="shared" si="70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38"/>
      <c r="M594" s="38" t="str">
        <f t="shared" si="68"/>
        <v/>
      </c>
      <c r="N594" s="39"/>
      <c r="P594" s="32">
        <f t="shared" si="64"/>
        <v>0</v>
      </c>
      <c r="Q594" s="32">
        <f t="shared" si="65"/>
        <v>0</v>
      </c>
      <c r="R594" s="32" t="e">
        <f t="shared" si="66"/>
        <v>#N/A</v>
      </c>
      <c r="S594" s="32">
        <f t="shared" si="67"/>
        <v>0</v>
      </c>
      <c r="T594" s="30" t="e">
        <f ca="1">+VLOOKUP($E594,db!$B$26:$C$30,2,FALSE)</f>
        <v>#N/A</v>
      </c>
      <c r="U594" s="30">
        <f t="shared" si="69"/>
        <v>0</v>
      </c>
    </row>
    <row r="595" spans="2:21" ht="15.75" thickBot="1">
      <c r="B595" s="36">
        <f t="shared" si="70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36"/>
      <c r="M595" s="36" t="str">
        <f t="shared" si="68"/>
        <v/>
      </c>
      <c r="N595" s="37"/>
      <c r="P595" s="32">
        <f t="shared" si="64"/>
        <v>0</v>
      </c>
      <c r="Q595" s="32">
        <f t="shared" si="65"/>
        <v>0</v>
      </c>
      <c r="R595" s="32" t="e">
        <f t="shared" si="66"/>
        <v>#N/A</v>
      </c>
      <c r="S595" s="32">
        <f t="shared" si="67"/>
        <v>0</v>
      </c>
      <c r="T595" s="30" t="e">
        <f ca="1">+VLOOKUP($E595,db!$B$26:$C$30,2,FALSE)</f>
        <v>#N/A</v>
      </c>
      <c r="U595" s="30">
        <f t="shared" si="69"/>
        <v>0</v>
      </c>
    </row>
    <row r="596" spans="2:21" ht="15.75" thickBot="1">
      <c r="B596" s="38">
        <f t="shared" si="70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38"/>
      <c r="M596" s="38" t="str">
        <f t="shared" si="68"/>
        <v/>
      </c>
      <c r="N596" s="39"/>
      <c r="P596" s="32">
        <f t="shared" si="64"/>
        <v>0</v>
      </c>
      <c r="Q596" s="32">
        <f t="shared" si="65"/>
        <v>0</v>
      </c>
      <c r="R596" s="32" t="e">
        <f t="shared" si="66"/>
        <v>#N/A</v>
      </c>
      <c r="S596" s="32">
        <f t="shared" si="67"/>
        <v>0</v>
      </c>
      <c r="T596" s="30" t="e">
        <f ca="1">+VLOOKUP($E596,db!$B$26:$C$30,2,FALSE)</f>
        <v>#N/A</v>
      </c>
      <c r="U596" s="30">
        <f t="shared" si="69"/>
        <v>0</v>
      </c>
    </row>
    <row r="597" spans="2:21" ht="15.75" thickBot="1">
      <c r="B597" s="36">
        <f t="shared" si="70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36"/>
      <c r="M597" s="36" t="str">
        <f t="shared" si="68"/>
        <v/>
      </c>
      <c r="N597" s="37"/>
      <c r="P597" s="32">
        <f t="shared" si="64"/>
        <v>0</v>
      </c>
      <c r="Q597" s="32">
        <f t="shared" si="65"/>
        <v>0</v>
      </c>
      <c r="R597" s="32" t="e">
        <f t="shared" si="66"/>
        <v>#N/A</v>
      </c>
      <c r="S597" s="32">
        <f t="shared" si="67"/>
        <v>0</v>
      </c>
      <c r="T597" s="30" t="e">
        <f ca="1">+VLOOKUP($E597,db!$B$26:$C$30,2,FALSE)</f>
        <v>#N/A</v>
      </c>
      <c r="U597" s="30">
        <f t="shared" si="69"/>
        <v>0</v>
      </c>
    </row>
    <row r="598" spans="2:21" ht="15.75" thickBot="1">
      <c r="B598" s="38">
        <f t="shared" si="70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38"/>
      <c r="M598" s="38" t="str">
        <f t="shared" si="68"/>
        <v/>
      </c>
      <c r="N598" s="39"/>
      <c r="P598" s="32">
        <f t="shared" si="64"/>
        <v>0</v>
      </c>
      <c r="Q598" s="32">
        <f t="shared" si="65"/>
        <v>0</v>
      </c>
      <c r="R598" s="32" t="e">
        <f t="shared" si="66"/>
        <v>#N/A</v>
      </c>
      <c r="S598" s="32">
        <f t="shared" si="67"/>
        <v>0</v>
      </c>
      <c r="T598" s="30" t="e">
        <f ca="1">+VLOOKUP($E598,db!$B$26:$C$30,2,FALSE)</f>
        <v>#N/A</v>
      </c>
      <c r="U598" s="30">
        <f t="shared" si="69"/>
        <v>0</v>
      </c>
    </row>
    <row r="599" spans="2:21" ht="15.75" thickBot="1">
      <c r="B599" s="36">
        <f t="shared" si="70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36"/>
      <c r="M599" s="36" t="str">
        <f t="shared" si="68"/>
        <v/>
      </c>
      <c r="N599" s="37"/>
      <c r="P599" s="32">
        <f t="shared" si="64"/>
        <v>0</v>
      </c>
      <c r="Q599" s="32">
        <f t="shared" si="65"/>
        <v>0</v>
      </c>
      <c r="R599" s="32" t="e">
        <f t="shared" si="66"/>
        <v>#N/A</v>
      </c>
      <c r="S599" s="32">
        <f t="shared" si="67"/>
        <v>0</v>
      </c>
      <c r="T599" s="30" t="e">
        <f ca="1">+VLOOKUP($E599,db!$B$26:$C$30,2,FALSE)</f>
        <v>#N/A</v>
      </c>
      <c r="U599" s="30">
        <f t="shared" si="69"/>
        <v>0</v>
      </c>
    </row>
    <row r="600" spans="2:21" ht="15.75" thickBot="1">
      <c r="B600" s="38">
        <f t="shared" si="70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38"/>
      <c r="M600" s="38" t="str">
        <f t="shared" si="68"/>
        <v/>
      </c>
      <c r="N600" s="39"/>
      <c r="P600" s="32">
        <f t="shared" si="64"/>
        <v>0</v>
      </c>
      <c r="Q600" s="32">
        <f t="shared" si="65"/>
        <v>0</v>
      </c>
      <c r="R600" s="32" t="e">
        <f t="shared" si="66"/>
        <v>#N/A</v>
      </c>
      <c r="S600" s="32">
        <f t="shared" si="67"/>
        <v>0</v>
      </c>
      <c r="T600" s="30" t="e">
        <f ca="1">+VLOOKUP($E600,db!$B$26:$C$30,2,FALSE)</f>
        <v>#N/A</v>
      </c>
      <c r="U600" s="30">
        <f t="shared" si="69"/>
        <v>0</v>
      </c>
    </row>
    <row r="601" spans="2:21" ht="15.75" thickBot="1">
      <c r="B601" s="36">
        <f t="shared" si="70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36"/>
      <c r="M601" s="36" t="str">
        <f t="shared" si="68"/>
        <v/>
      </c>
      <c r="N601" s="37"/>
      <c r="P601" s="32">
        <f t="shared" si="64"/>
        <v>0</v>
      </c>
      <c r="Q601" s="32">
        <f t="shared" si="65"/>
        <v>0</v>
      </c>
      <c r="R601" s="32" t="e">
        <f t="shared" si="66"/>
        <v>#N/A</v>
      </c>
      <c r="S601" s="32">
        <f t="shared" si="67"/>
        <v>0</v>
      </c>
      <c r="T601" s="30" t="e">
        <f ca="1">+VLOOKUP($E601,db!$B$26:$C$30,2,FALSE)</f>
        <v>#N/A</v>
      </c>
      <c r="U601" s="30">
        <f t="shared" si="69"/>
        <v>0</v>
      </c>
    </row>
    <row r="602" spans="2:21" ht="15.75" thickBot="1">
      <c r="B602" s="38">
        <f t="shared" si="70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38"/>
      <c r="M602" s="38" t="str">
        <f t="shared" si="68"/>
        <v/>
      </c>
      <c r="N602" s="39"/>
      <c r="P602" s="32">
        <f t="shared" si="64"/>
        <v>0</v>
      </c>
      <c r="Q602" s="32">
        <f t="shared" si="65"/>
        <v>0</v>
      </c>
      <c r="R602" s="32" t="e">
        <f t="shared" si="66"/>
        <v>#N/A</v>
      </c>
      <c r="S602" s="32">
        <f t="shared" si="67"/>
        <v>0</v>
      </c>
      <c r="T602" s="30" t="e">
        <f ca="1">+VLOOKUP($E602,db!$B$26:$C$30,2,FALSE)</f>
        <v>#N/A</v>
      </c>
      <c r="U602" s="30">
        <f t="shared" si="69"/>
        <v>0</v>
      </c>
    </row>
    <row r="603" spans="2:21" ht="15.75" thickBot="1">
      <c r="B603" s="36">
        <f t="shared" si="70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36"/>
      <c r="M603" s="36" t="str">
        <f t="shared" si="68"/>
        <v/>
      </c>
      <c r="N603" s="37"/>
      <c r="P603" s="32">
        <f t="shared" si="64"/>
        <v>0</v>
      </c>
      <c r="Q603" s="32">
        <f t="shared" si="65"/>
        <v>0</v>
      </c>
      <c r="R603" s="32" t="e">
        <f t="shared" si="66"/>
        <v>#N/A</v>
      </c>
      <c r="S603" s="32">
        <f t="shared" si="67"/>
        <v>0</v>
      </c>
      <c r="T603" s="30" t="e">
        <f ca="1">+VLOOKUP($E603,db!$B$26:$C$30,2,FALSE)</f>
        <v>#N/A</v>
      </c>
      <c r="U603" s="30">
        <f t="shared" si="69"/>
        <v>0</v>
      </c>
    </row>
    <row r="604" spans="2:21" ht="15.75" thickBot="1">
      <c r="B604" s="38">
        <f t="shared" si="70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38"/>
      <c r="M604" s="38" t="str">
        <f t="shared" si="68"/>
        <v/>
      </c>
      <c r="N604" s="39"/>
      <c r="P604" s="32">
        <f t="shared" si="64"/>
        <v>0</v>
      </c>
      <c r="Q604" s="32">
        <f t="shared" si="65"/>
        <v>0</v>
      </c>
      <c r="R604" s="32" t="e">
        <f t="shared" si="66"/>
        <v>#N/A</v>
      </c>
      <c r="S604" s="32">
        <f t="shared" si="67"/>
        <v>0</v>
      </c>
      <c r="T604" s="30" t="e">
        <f ca="1">+VLOOKUP($E604,db!$B$26:$C$30,2,FALSE)</f>
        <v>#N/A</v>
      </c>
      <c r="U604" s="30">
        <f t="shared" si="69"/>
        <v>0</v>
      </c>
    </row>
    <row r="605" spans="2:21" ht="15.75" thickBot="1">
      <c r="B605" s="36">
        <f t="shared" si="70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36"/>
      <c r="M605" s="36" t="str">
        <f t="shared" si="68"/>
        <v/>
      </c>
      <c r="N605" s="37"/>
      <c r="P605" s="32">
        <f t="shared" si="64"/>
        <v>0</v>
      </c>
      <c r="Q605" s="32">
        <f t="shared" si="65"/>
        <v>0</v>
      </c>
      <c r="R605" s="32" t="e">
        <f t="shared" si="66"/>
        <v>#N/A</v>
      </c>
      <c r="S605" s="32">
        <f t="shared" si="67"/>
        <v>0</v>
      </c>
      <c r="T605" s="30" t="e">
        <f ca="1">+VLOOKUP($E605,db!$B$26:$C$30,2,FALSE)</f>
        <v>#N/A</v>
      </c>
      <c r="U605" s="30">
        <f t="shared" si="69"/>
        <v>0</v>
      </c>
    </row>
    <row r="606" spans="2:21" ht="15.75" thickBot="1">
      <c r="B606" s="38">
        <f t="shared" si="70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38"/>
      <c r="M606" s="38" t="str">
        <f t="shared" si="68"/>
        <v/>
      </c>
      <c r="N606" s="39"/>
      <c r="P606" s="32">
        <f t="shared" si="64"/>
        <v>0</v>
      </c>
      <c r="Q606" s="32">
        <f t="shared" si="65"/>
        <v>0</v>
      </c>
      <c r="R606" s="32" t="e">
        <f t="shared" si="66"/>
        <v>#N/A</v>
      </c>
      <c r="S606" s="32">
        <f t="shared" si="67"/>
        <v>0</v>
      </c>
      <c r="T606" s="30" t="e">
        <f ca="1">+VLOOKUP($E606,db!$B$26:$C$30,2,FALSE)</f>
        <v>#N/A</v>
      </c>
      <c r="U606" s="30">
        <f t="shared" si="69"/>
        <v>0</v>
      </c>
    </row>
    <row r="607" spans="2:21" ht="15.75" thickBot="1">
      <c r="B607" s="36">
        <f t="shared" si="70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36"/>
      <c r="M607" s="36" t="str">
        <f t="shared" si="68"/>
        <v/>
      </c>
      <c r="N607" s="37"/>
      <c r="P607" s="32">
        <f t="shared" si="64"/>
        <v>0</v>
      </c>
      <c r="Q607" s="32">
        <f t="shared" si="65"/>
        <v>0</v>
      </c>
      <c r="R607" s="32" t="e">
        <f t="shared" si="66"/>
        <v>#N/A</v>
      </c>
      <c r="S607" s="32">
        <f t="shared" si="67"/>
        <v>0</v>
      </c>
      <c r="T607" s="30" t="e">
        <f ca="1">+VLOOKUP($E607,db!$B$26:$C$30,2,FALSE)</f>
        <v>#N/A</v>
      </c>
      <c r="U607" s="30">
        <f t="shared" si="69"/>
        <v>0</v>
      </c>
    </row>
    <row r="608" spans="2:21" ht="15.75" thickBot="1">
      <c r="B608" s="38">
        <f t="shared" si="70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38"/>
      <c r="M608" s="38" t="str">
        <f t="shared" si="68"/>
        <v/>
      </c>
      <c r="N608" s="39"/>
      <c r="P608" s="32">
        <f t="shared" si="64"/>
        <v>0</v>
      </c>
      <c r="Q608" s="32">
        <f t="shared" si="65"/>
        <v>0</v>
      </c>
      <c r="R608" s="32" t="e">
        <f t="shared" si="66"/>
        <v>#N/A</v>
      </c>
      <c r="S608" s="32">
        <f t="shared" si="67"/>
        <v>0</v>
      </c>
      <c r="T608" s="30" t="e">
        <f ca="1">+VLOOKUP($E608,db!$B$26:$C$30,2,FALSE)</f>
        <v>#N/A</v>
      </c>
      <c r="U608" s="30">
        <f t="shared" si="69"/>
        <v>0</v>
      </c>
    </row>
    <row r="609" spans="2:21" ht="15.75" thickBot="1">
      <c r="B609" s="36">
        <f t="shared" si="70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36"/>
      <c r="M609" s="36" t="str">
        <f t="shared" si="68"/>
        <v/>
      </c>
      <c r="N609" s="37"/>
      <c r="P609" s="32">
        <f t="shared" si="64"/>
        <v>0</v>
      </c>
      <c r="Q609" s="32">
        <f t="shared" si="65"/>
        <v>0</v>
      </c>
      <c r="R609" s="32" t="e">
        <f t="shared" si="66"/>
        <v>#N/A</v>
      </c>
      <c r="S609" s="32">
        <f t="shared" si="67"/>
        <v>0</v>
      </c>
      <c r="T609" s="30" t="e">
        <f ca="1">+VLOOKUP($E609,db!$B$26:$C$30,2,FALSE)</f>
        <v>#N/A</v>
      </c>
      <c r="U609" s="30">
        <f t="shared" si="69"/>
        <v>0</v>
      </c>
    </row>
    <row r="610" spans="2:21" ht="15.75" thickBot="1">
      <c r="B610" s="38">
        <f t="shared" si="70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38"/>
      <c r="M610" s="38" t="str">
        <f t="shared" si="68"/>
        <v/>
      </c>
      <c r="N610" s="39"/>
      <c r="P610" s="32">
        <f t="shared" si="64"/>
        <v>0</v>
      </c>
      <c r="Q610" s="32">
        <f t="shared" si="65"/>
        <v>0</v>
      </c>
      <c r="R610" s="32" t="e">
        <f t="shared" si="66"/>
        <v>#N/A</v>
      </c>
      <c r="S610" s="32">
        <f t="shared" si="67"/>
        <v>0</v>
      </c>
      <c r="T610" s="30" t="e">
        <f ca="1">+VLOOKUP($E610,db!$B$26:$C$30,2,FALSE)</f>
        <v>#N/A</v>
      </c>
      <c r="U610" s="30">
        <f t="shared" si="69"/>
        <v>0</v>
      </c>
    </row>
    <row r="611" spans="2:21" ht="15.75" thickBot="1">
      <c r="B611" s="36">
        <f t="shared" si="70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36"/>
      <c r="M611" s="36" t="str">
        <f t="shared" si="68"/>
        <v/>
      </c>
      <c r="N611" s="37"/>
      <c r="P611" s="32">
        <f t="shared" si="64"/>
        <v>0</v>
      </c>
      <c r="Q611" s="32">
        <f t="shared" si="65"/>
        <v>0</v>
      </c>
      <c r="R611" s="32" t="e">
        <f t="shared" si="66"/>
        <v>#N/A</v>
      </c>
      <c r="S611" s="32">
        <f t="shared" si="67"/>
        <v>0</v>
      </c>
      <c r="T611" s="30" t="e">
        <f ca="1">+VLOOKUP($E611,db!$B$26:$C$30,2,FALSE)</f>
        <v>#N/A</v>
      </c>
      <c r="U611" s="30">
        <f t="shared" si="69"/>
        <v>0</v>
      </c>
    </row>
    <row r="612" spans="2:21" ht="15.75" thickBot="1">
      <c r="B612" s="38">
        <f t="shared" si="70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38"/>
      <c r="M612" s="38" t="str">
        <f t="shared" si="68"/>
        <v/>
      </c>
      <c r="N612" s="39"/>
      <c r="P612" s="32">
        <f t="shared" si="64"/>
        <v>0</v>
      </c>
      <c r="Q612" s="32">
        <f t="shared" si="65"/>
        <v>0</v>
      </c>
      <c r="R612" s="32" t="e">
        <f t="shared" si="66"/>
        <v>#N/A</v>
      </c>
      <c r="S612" s="32">
        <f t="shared" si="67"/>
        <v>0</v>
      </c>
      <c r="T612" s="30" t="e">
        <f ca="1">+VLOOKUP($E612,db!$B$26:$C$30,2,FALSE)</f>
        <v>#N/A</v>
      </c>
      <c r="U612" s="30">
        <f t="shared" si="69"/>
        <v>0</v>
      </c>
    </row>
    <row r="613" spans="2:21" ht="15.75" thickBot="1">
      <c r="B613" s="36">
        <f t="shared" si="70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36"/>
      <c r="M613" s="36" t="str">
        <f t="shared" si="68"/>
        <v/>
      </c>
      <c r="N613" s="37"/>
      <c r="P613" s="32">
        <f t="shared" si="64"/>
        <v>0</v>
      </c>
      <c r="Q613" s="32">
        <f t="shared" si="65"/>
        <v>0</v>
      </c>
      <c r="R613" s="32" t="e">
        <f t="shared" si="66"/>
        <v>#N/A</v>
      </c>
      <c r="S613" s="32">
        <f t="shared" si="67"/>
        <v>0</v>
      </c>
      <c r="T613" s="30" t="e">
        <f ca="1">+VLOOKUP($E613,db!$B$26:$C$30,2,FALSE)</f>
        <v>#N/A</v>
      </c>
      <c r="U613" s="30">
        <f t="shared" si="69"/>
        <v>0</v>
      </c>
    </row>
    <row r="614" spans="2:21" ht="15.75" thickBot="1">
      <c r="B614" s="38">
        <f t="shared" si="70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38"/>
      <c r="M614" s="38" t="str">
        <f t="shared" si="68"/>
        <v/>
      </c>
      <c r="N614" s="39"/>
      <c r="P614" s="32">
        <f t="shared" si="64"/>
        <v>0</v>
      </c>
      <c r="Q614" s="32">
        <f t="shared" si="65"/>
        <v>0</v>
      </c>
      <c r="R614" s="32" t="e">
        <f t="shared" si="66"/>
        <v>#N/A</v>
      </c>
      <c r="S614" s="32">
        <f t="shared" si="67"/>
        <v>0</v>
      </c>
      <c r="T614" s="30" t="e">
        <f ca="1">+VLOOKUP($E614,db!$B$26:$C$30,2,FALSE)</f>
        <v>#N/A</v>
      </c>
      <c r="U614" s="30">
        <f t="shared" si="69"/>
        <v>0</v>
      </c>
    </row>
    <row r="615" spans="2:21" ht="15.75" thickBot="1">
      <c r="B615" s="36">
        <f t="shared" si="70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36"/>
      <c r="M615" s="36" t="str">
        <f t="shared" si="68"/>
        <v/>
      </c>
      <c r="N615" s="37"/>
      <c r="P615" s="32">
        <f t="shared" si="64"/>
        <v>0</v>
      </c>
      <c r="Q615" s="32">
        <f t="shared" si="65"/>
        <v>0</v>
      </c>
      <c r="R615" s="32" t="e">
        <f t="shared" si="66"/>
        <v>#N/A</v>
      </c>
      <c r="S615" s="32">
        <f t="shared" si="67"/>
        <v>0</v>
      </c>
      <c r="T615" s="30" t="e">
        <f ca="1">+VLOOKUP($E615,db!$B$26:$C$30,2,FALSE)</f>
        <v>#N/A</v>
      </c>
      <c r="U615" s="30">
        <f t="shared" si="69"/>
        <v>0</v>
      </c>
    </row>
    <row r="616" spans="2:21" ht="15.75" thickBot="1">
      <c r="B616" s="38">
        <f t="shared" si="70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38"/>
      <c r="M616" s="38" t="str">
        <f t="shared" si="68"/>
        <v/>
      </c>
      <c r="N616" s="39"/>
      <c r="P616" s="32">
        <f t="shared" si="64"/>
        <v>0</v>
      </c>
      <c r="Q616" s="32">
        <f t="shared" si="65"/>
        <v>0</v>
      </c>
      <c r="R616" s="32" t="e">
        <f t="shared" si="66"/>
        <v>#N/A</v>
      </c>
      <c r="S616" s="32">
        <f t="shared" si="67"/>
        <v>0</v>
      </c>
      <c r="T616" s="30" t="e">
        <f ca="1">+VLOOKUP($E616,db!$B$26:$C$30,2,FALSE)</f>
        <v>#N/A</v>
      </c>
      <c r="U616" s="30">
        <f t="shared" si="69"/>
        <v>0</v>
      </c>
    </row>
    <row r="617" spans="2:21" ht="15.75" thickBot="1">
      <c r="B617" s="36">
        <f t="shared" si="70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36"/>
      <c r="M617" s="36" t="str">
        <f t="shared" si="68"/>
        <v/>
      </c>
      <c r="N617" s="37"/>
      <c r="P617" s="32">
        <f t="shared" si="64"/>
        <v>0</v>
      </c>
      <c r="Q617" s="32">
        <f t="shared" si="65"/>
        <v>0</v>
      </c>
      <c r="R617" s="32" t="e">
        <f t="shared" si="66"/>
        <v>#N/A</v>
      </c>
      <c r="S617" s="32">
        <f t="shared" si="67"/>
        <v>0</v>
      </c>
      <c r="T617" s="30" t="e">
        <f ca="1">+VLOOKUP($E617,db!$B$26:$C$30,2,FALSE)</f>
        <v>#N/A</v>
      </c>
      <c r="U617" s="30">
        <f t="shared" si="69"/>
        <v>0</v>
      </c>
    </row>
    <row r="618" spans="2:21" ht="15.75" thickBot="1">
      <c r="B618" s="38">
        <f t="shared" si="70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38"/>
      <c r="M618" s="38" t="str">
        <f t="shared" si="68"/>
        <v/>
      </c>
      <c r="N618" s="39"/>
      <c r="P618" s="32">
        <f t="shared" si="64"/>
        <v>0</v>
      </c>
      <c r="Q618" s="32">
        <f t="shared" si="65"/>
        <v>0</v>
      </c>
      <c r="R618" s="32" t="e">
        <f t="shared" si="66"/>
        <v>#N/A</v>
      </c>
      <c r="S618" s="32">
        <f t="shared" si="67"/>
        <v>0</v>
      </c>
      <c r="T618" s="30" t="e">
        <f ca="1">+VLOOKUP($E618,db!$B$26:$C$30,2,FALSE)</f>
        <v>#N/A</v>
      </c>
      <c r="U618" s="30">
        <f t="shared" si="69"/>
        <v>0</v>
      </c>
    </row>
    <row r="619" spans="2:21" ht="15.75" thickBot="1">
      <c r="B619" s="36">
        <f t="shared" si="70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36"/>
      <c r="M619" s="36" t="str">
        <f t="shared" si="68"/>
        <v/>
      </c>
      <c r="N619" s="37"/>
      <c r="P619" s="32">
        <f t="shared" si="64"/>
        <v>0</v>
      </c>
      <c r="Q619" s="32">
        <f t="shared" si="65"/>
        <v>0</v>
      </c>
      <c r="R619" s="32" t="e">
        <f t="shared" si="66"/>
        <v>#N/A</v>
      </c>
      <c r="S619" s="32">
        <f t="shared" si="67"/>
        <v>0</v>
      </c>
      <c r="T619" s="30" t="e">
        <f ca="1">+VLOOKUP($E619,db!$B$26:$C$30,2,FALSE)</f>
        <v>#N/A</v>
      </c>
      <c r="U619" s="30">
        <f t="shared" si="69"/>
        <v>0</v>
      </c>
    </row>
    <row r="620" spans="2:21" ht="15.75" thickBot="1">
      <c r="B620" s="38">
        <f t="shared" si="70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38"/>
      <c r="M620" s="38" t="str">
        <f t="shared" si="68"/>
        <v/>
      </c>
      <c r="N620" s="39"/>
      <c r="P620" s="32">
        <f t="shared" si="64"/>
        <v>0</v>
      </c>
      <c r="Q620" s="32">
        <f t="shared" si="65"/>
        <v>0</v>
      </c>
      <c r="R620" s="32" t="e">
        <f t="shared" si="66"/>
        <v>#N/A</v>
      </c>
      <c r="S620" s="32">
        <f t="shared" si="67"/>
        <v>0</v>
      </c>
      <c r="T620" s="30" t="e">
        <f ca="1">+VLOOKUP($E620,db!$B$26:$C$30,2,FALSE)</f>
        <v>#N/A</v>
      </c>
      <c r="U620" s="30">
        <f t="shared" si="69"/>
        <v>0</v>
      </c>
    </row>
    <row r="621" spans="2:21" ht="15.75" thickBot="1">
      <c r="B621" s="36">
        <f t="shared" si="70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36"/>
      <c r="M621" s="36" t="str">
        <f t="shared" si="68"/>
        <v/>
      </c>
      <c r="N621" s="37"/>
      <c r="P621" s="32">
        <f t="shared" si="64"/>
        <v>0</v>
      </c>
      <c r="Q621" s="32">
        <f t="shared" si="65"/>
        <v>0</v>
      </c>
      <c r="R621" s="32" t="e">
        <f t="shared" si="66"/>
        <v>#N/A</v>
      </c>
      <c r="S621" s="32">
        <f t="shared" si="67"/>
        <v>0</v>
      </c>
      <c r="T621" s="30" t="e">
        <f ca="1">+VLOOKUP($E621,db!$B$26:$C$30,2,FALSE)</f>
        <v>#N/A</v>
      </c>
      <c r="U621" s="30">
        <f t="shared" si="69"/>
        <v>0</v>
      </c>
    </row>
    <row r="622" spans="2:21" ht="15.75" thickBot="1">
      <c r="B622" s="38">
        <f t="shared" si="70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38"/>
      <c r="M622" s="38" t="str">
        <f t="shared" si="68"/>
        <v/>
      </c>
      <c r="N622" s="39"/>
      <c r="P622" s="32">
        <f t="shared" si="64"/>
        <v>0</v>
      </c>
      <c r="Q622" s="32">
        <f t="shared" si="65"/>
        <v>0</v>
      </c>
      <c r="R622" s="32" t="e">
        <f t="shared" si="66"/>
        <v>#N/A</v>
      </c>
      <c r="S622" s="32">
        <f t="shared" si="67"/>
        <v>0</v>
      </c>
      <c r="T622" s="30" t="e">
        <f ca="1">+VLOOKUP($E622,db!$B$26:$C$30,2,FALSE)</f>
        <v>#N/A</v>
      </c>
      <c r="U622" s="30">
        <f t="shared" si="69"/>
        <v>0</v>
      </c>
    </row>
    <row r="623" spans="2:21" ht="15.75" thickBot="1">
      <c r="B623" s="36">
        <f t="shared" si="70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36"/>
      <c r="M623" s="36" t="str">
        <f t="shared" si="68"/>
        <v/>
      </c>
      <c r="N623" s="37"/>
      <c r="P623" s="32">
        <f t="shared" si="64"/>
        <v>0</v>
      </c>
      <c r="Q623" s="32">
        <f t="shared" si="65"/>
        <v>0</v>
      </c>
      <c r="R623" s="32" t="e">
        <f t="shared" si="66"/>
        <v>#N/A</v>
      </c>
      <c r="S623" s="32">
        <f t="shared" si="67"/>
        <v>0</v>
      </c>
      <c r="T623" s="30" t="e">
        <f ca="1">+VLOOKUP($E623,db!$B$26:$C$30,2,FALSE)</f>
        <v>#N/A</v>
      </c>
      <c r="U623" s="30">
        <f t="shared" si="69"/>
        <v>0</v>
      </c>
    </row>
    <row r="624" spans="2:21" ht="15.75" thickBot="1">
      <c r="B624" s="38">
        <f t="shared" si="70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38"/>
      <c r="M624" s="38" t="str">
        <f t="shared" si="68"/>
        <v/>
      </c>
      <c r="N624" s="39"/>
      <c r="P624" s="32">
        <f t="shared" si="64"/>
        <v>0</v>
      </c>
      <c r="Q624" s="32">
        <f t="shared" si="65"/>
        <v>0</v>
      </c>
      <c r="R624" s="32" t="e">
        <f t="shared" si="66"/>
        <v>#N/A</v>
      </c>
      <c r="S624" s="32">
        <f t="shared" si="67"/>
        <v>0</v>
      </c>
      <c r="T624" s="30" t="e">
        <f ca="1">+VLOOKUP($E624,db!$B$26:$C$30,2,FALSE)</f>
        <v>#N/A</v>
      </c>
      <c r="U624" s="30">
        <f t="shared" si="69"/>
        <v>0</v>
      </c>
    </row>
    <row r="625" spans="2:21" ht="15.75" thickBot="1">
      <c r="B625" s="36">
        <f t="shared" si="70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36"/>
      <c r="M625" s="36" t="str">
        <f t="shared" si="68"/>
        <v/>
      </c>
      <c r="N625" s="37"/>
      <c r="P625" s="32">
        <f t="shared" si="64"/>
        <v>0</v>
      </c>
      <c r="Q625" s="32">
        <f t="shared" si="65"/>
        <v>0</v>
      </c>
      <c r="R625" s="32" t="e">
        <f t="shared" si="66"/>
        <v>#N/A</v>
      </c>
      <c r="S625" s="32">
        <f t="shared" si="67"/>
        <v>0</v>
      </c>
      <c r="T625" s="30" t="e">
        <f ca="1">+VLOOKUP($E625,db!$B$26:$C$30,2,FALSE)</f>
        <v>#N/A</v>
      </c>
      <c r="U625" s="30">
        <f t="shared" si="69"/>
        <v>0</v>
      </c>
    </row>
    <row r="626" spans="2:21" ht="15.75" thickBot="1">
      <c r="B626" s="38">
        <f t="shared" si="70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38"/>
      <c r="M626" s="38" t="str">
        <f t="shared" si="68"/>
        <v/>
      </c>
      <c r="N626" s="39"/>
      <c r="P626" s="32">
        <f t="shared" si="64"/>
        <v>0</v>
      </c>
      <c r="Q626" s="32">
        <f t="shared" si="65"/>
        <v>0</v>
      </c>
      <c r="R626" s="32" t="e">
        <f t="shared" si="66"/>
        <v>#N/A</v>
      </c>
      <c r="S626" s="32">
        <f t="shared" si="67"/>
        <v>0</v>
      </c>
      <c r="T626" s="30" t="e">
        <f ca="1">+VLOOKUP($E626,db!$B$26:$C$30,2,FALSE)</f>
        <v>#N/A</v>
      </c>
      <c r="U626" s="30">
        <f t="shared" si="69"/>
        <v>0</v>
      </c>
    </row>
    <row r="627" spans="2:21" ht="15.75" thickBot="1">
      <c r="B627" s="36">
        <f t="shared" si="70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36"/>
      <c r="M627" s="36" t="str">
        <f t="shared" si="68"/>
        <v/>
      </c>
      <c r="N627" s="37"/>
      <c r="P627" s="32">
        <f t="shared" si="64"/>
        <v>0</v>
      </c>
      <c r="Q627" s="32">
        <f t="shared" si="65"/>
        <v>0</v>
      </c>
      <c r="R627" s="32" t="e">
        <f t="shared" si="66"/>
        <v>#N/A</v>
      </c>
      <c r="S627" s="32">
        <f t="shared" si="67"/>
        <v>0</v>
      </c>
      <c r="T627" s="30" t="e">
        <f ca="1">+VLOOKUP($E627,db!$B$26:$C$30,2,FALSE)</f>
        <v>#N/A</v>
      </c>
      <c r="U627" s="30">
        <f t="shared" si="69"/>
        <v>0</v>
      </c>
    </row>
    <row r="628" spans="2:21" ht="15.75" thickBot="1">
      <c r="B628" s="38">
        <f t="shared" si="70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38"/>
      <c r="M628" s="38" t="str">
        <f t="shared" si="68"/>
        <v/>
      </c>
      <c r="N628" s="39"/>
      <c r="P628" s="32">
        <f t="shared" si="64"/>
        <v>0</v>
      </c>
      <c r="Q628" s="32">
        <f t="shared" si="65"/>
        <v>0</v>
      </c>
      <c r="R628" s="32" t="e">
        <f t="shared" si="66"/>
        <v>#N/A</v>
      </c>
      <c r="S628" s="32">
        <f t="shared" si="67"/>
        <v>0</v>
      </c>
      <c r="T628" s="30" t="e">
        <f ca="1">+VLOOKUP($E628,db!$B$26:$C$30,2,FALSE)</f>
        <v>#N/A</v>
      </c>
      <c r="U628" s="30">
        <f t="shared" si="69"/>
        <v>0</v>
      </c>
    </row>
    <row r="629" spans="2:21" ht="15.75" thickBot="1">
      <c r="B629" s="36">
        <f t="shared" si="70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36"/>
      <c r="M629" s="36" t="str">
        <f t="shared" si="68"/>
        <v/>
      </c>
      <c r="N629" s="37"/>
      <c r="P629" s="32">
        <f t="shared" si="64"/>
        <v>0</v>
      </c>
      <c r="Q629" s="32">
        <f t="shared" si="65"/>
        <v>0</v>
      </c>
      <c r="R629" s="32" t="e">
        <f t="shared" si="66"/>
        <v>#N/A</v>
      </c>
      <c r="S629" s="32">
        <f t="shared" si="67"/>
        <v>0</v>
      </c>
      <c r="T629" s="30" t="e">
        <f ca="1">+VLOOKUP($E629,db!$B$26:$C$30,2,FALSE)</f>
        <v>#N/A</v>
      </c>
      <c r="U629" s="30">
        <f t="shared" si="69"/>
        <v>0</v>
      </c>
    </row>
    <row r="630" spans="2:21" ht="15.75" thickBot="1">
      <c r="B630" s="38">
        <f t="shared" si="70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38"/>
      <c r="M630" s="38" t="str">
        <f t="shared" si="68"/>
        <v/>
      </c>
      <c r="N630" s="39"/>
      <c r="P630" s="32">
        <f t="shared" si="64"/>
        <v>0</v>
      </c>
      <c r="Q630" s="32">
        <f t="shared" si="65"/>
        <v>0</v>
      </c>
      <c r="R630" s="32" t="e">
        <f t="shared" si="66"/>
        <v>#N/A</v>
      </c>
      <c r="S630" s="32">
        <f t="shared" si="67"/>
        <v>0</v>
      </c>
      <c r="T630" s="30" t="e">
        <f ca="1">+VLOOKUP($E630,db!$B$26:$C$30,2,FALSE)</f>
        <v>#N/A</v>
      </c>
      <c r="U630" s="30">
        <f t="shared" si="69"/>
        <v>0</v>
      </c>
    </row>
    <row r="631" spans="2:21" ht="15.75" thickBot="1">
      <c r="B631" s="36">
        <f t="shared" si="70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36"/>
      <c r="M631" s="36" t="str">
        <f t="shared" si="68"/>
        <v/>
      </c>
      <c r="N631" s="37"/>
      <c r="P631" s="32">
        <f t="shared" si="64"/>
        <v>0</v>
      </c>
      <c r="Q631" s="32">
        <f t="shared" si="65"/>
        <v>0</v>
      </c>
      <c r="R631" s="32" t="e">
        <f t="shared" si="66"/>
        <v>#N/A</v>
      </c>
      <c r="S631" s="32">
        <f t="shared" si="67"/>
        <v>0</v>
      </c>
      <c r="T631" s="30" t="e">
        <f ca="1">+VLOOKUP($E631,db!$B$26:$C$30,2,FALSE)</f>
        <v>#N/A</v>
      </c>
      <c r="U631" s="30">
        <f t="shared" si="69"/>
        <v>0</v>
      </c>
    </row>
    <row r="632" spans="2:21" ht="15.75" thickBot="1">
      <c r="B632" s="38">
        <f t="shared" si="70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38"/>
      <c r="M632" s="38" t="str">
        <f t="shared" si="68"/>
        <v/>
      </c>
      <c r="N632" s="39"/>
      <c r="P632" s="32">
        <f t="shared" si="64"/>
        <v>0</v>
      </c>
      <c r="Q632" s="32">
        <f t="shared" si="65"/>
        <v>0</v>
      </c>
      <c r="R632" s="32" t="e">
        <f t="shared" si="66"/>
        <v>#N/A</v>
      </c>
      <c r="S632" s="32">
        <f t="shared" si="67"/>
        <v>0</v>
      </c>
      <c r="T632" s="30" t="e">
        <f ca="1">+VLOOKUP($E632,db!$B$26:$C$30,2,FALSE)</f>
        <v>#N/A</v>
      </c>
      <c r="U632" s="30">
        <f t="shared" si="69"/>
        <v>0</v>
      </c>
    </row>
    <row r="633" spans="2:21" ht="15.75" thickBot="1">
      <c r="B633" s="36">
        <f t="shared" si="70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36"/>
      <c r="M633" s="36" t="str">
        <f t="shared" si="68"/>
        <v/>
      </c>
      <c r="N633" s="37"/>
      <c r="P633" s="32">
        <f t="shared" si="64"/>
        <v>0</v>
      </c>
      <c r="Q633" s="32">
        <f t="shared" si="65"/>
        <v>0</v>
      </c>
      <c r="R633" s="32" t="e">
        <f t="shared" si="66"/>
        <v>#N/A</v>
      </c>
      <c r="S633" s="32">
        <f t="shared" si="67"/>
        <v>0</v>
      </c>
      <c r="T633" s="30" t="e">
        <f ca="1">+VLOOKUP($E633,db!$B$26:$C$30,2,FALSE)</f>
        <v>#N/A</v>
      </c>
      <c r="U633" s="30">
        <f t="shared" si="69"/>
        <v>0</v>
      </c>
    </row>
    <row r="634" spans="2:21" ht="15.75" thickBot="1">
      <c r="B634" s="38">
        <f t="shared" si="70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38"/>
      <c r="M634" s="38" t="str">
        <f t="shared" si="68"/>
        <v/>
      </c>
      <c r="N634" s="39"/>
      <c r="P634" s="32">
        <f t="shared" si="64"/>
        <v>0</v>
      </c>
      <c r="Q634" s="32">
        <f t="shared" si="65"/>
        <v>0</v>
      </c>
      <c r="R634" s="32" t="e">
        <f t="shared" si="66"/>
        <v>#N/A</v>
      </c>
      <c r="S634" s="32">
        <f t="shared" si="67"/>
        <v>0</v>
      </c>
      <c r="T634" s="30" t="e">
        <f ca="1">+VLOOKUP($E634,db!$B$26:$C$30,2,FALSE)</f>
        <v>#N/A</v>
      </c>
      <c r="U634" s="30">
        <f t="shared" si="69"/>
        <v>0</v>
      </c>
    </row>
    <row r="635" spans="2:21" ht="15.75" thickBot="1">
      <c r="B635" s="36">
        <f t="shared" si="70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36"/>
      <c r="M635" s="36" t="str">
        <f t="shared" si="68"/>
        <v/>
      </c>
      <c r="N635" s="37"/>
      <c r="P635" s="32">
        <f t="shared" si="64"/>
        <v>0</v>
      </c>
      <c r="Q635" s="32">
        <f t="shared" si="65"/>
        <v>0</v>
      </c>
      <c r="R635" s="32" t="e">
        <f t="shared" si="66"/>
        <v>#N/A</v>
      </c>
      <c r="S635" s="32">
        <f t="shared" si="67"/>
        <v>0</v>
      </c>
      <c r="T635" s="30" t="e">
        <f ca="1">+VLOOKUP($E635,db!$B$26:$C$30,2,FALSE)</f>
        <v>#N/A</v>
      </c>
      <c r="U635" s="30">
        <f t="shared" si="69"/>
        <v>0</v>
      </c>
    </row>
    <row r="636" spans="2:21" ht="15.75" thickBot="1">
      <c r="B636" s="38">
        <f t="shared" si="70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38"/>
      <c r="M636" s="38" t="str">
        <f t="shared" si="68"/>
        <v/>
      </c>
      <c r="N636" s="39"/>
      <c r="P636" s="32">
        <f t="shared" si="64"/>
        <v>0</v>
      </c>
      <c r="Q636" s="32">
        <f t="shared" si="65"/>
        <v>0</v>
      </c>
      <c r="R636" s="32" t="e">
        <f t="shared" si="66"/>
        <v>#N/A</v>
      </c>
      <c r="S636" s="32">
        <f t="shared" si="67"/>
        <v>0</v>
      </c>
      <c r="T636" s="30" t="e">
        <f ca="1">+VLOOKUP($E636,db!$B$26:$C$30,2,FALSE)</f>
        <v>#N/A</v>
      </c>
      <c r="U636" s="30">
        <f t="shared" si="69"/>
        <v>0</v>
      </c>
    </row>
    <row r="637" spans="2:21" ht="15.75" thickBot="1">
      <c r="B637" s="36">
        <f t="shared" si="70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36"/>
      <c r="M637" s="36" t="str">
        <f t="shared" si="68"/>
        <v/>
      </c>
      <c r="N637" s="37"/>
      <c r="P637" s="32">
        <f t="shared" si="64"/>
        <v>0</v>
      </c>
      <c r="Q637" s="32">
        <f t="shared" si="65"/>
        <v>0</v>
      </c>
      <c r="R637" s="32" t="e">
        <f t="shared" si="66"/>
        <v>#N/A</v>
      </c>
      <c r="S637" s="32">
        <f t="shared" si="67"/>
        <v>0</v>
      </c>
      <c r="T637" s="30" t="e">
        <f ca="1">+VLOOKUP($E637,db!$B$26:$C$30,2,FALSE)</f>
        <v>#N/A</v>
      </c>
      <c r="U637" s="30">
        <f t="shared" si="69"/>
        <v>0</v>
      </c>
    </row>
    <row r="638" spans="2:21" ht="15.75" thickBot="1">
      <c r="B638" s="38">
        <f t="shared" si="70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38"/>
      <c r="M638" s="38" t="str">
        <f t="shared" si="68"/>
        <v/>
      </c>
      <c r="N638" s="39"/>
      <c r="P638" s="32">
        <f t="shared" si="64"/>
        <v>0</v>
      </c>
      <c r="Q638" s="32">
        <f t="shared" si="65"/>
        <v>0</v>
      </c>
      <c r="R638" s="32" t="e">
        <f t="shared" si="66"/>
        <v>#N/A</v>
      </c>
      <c r="S638" s="32">
        <f t="shared" si="67"/>
        <v>0</v>
      </c>
      <c r="T638" s="30" t="e">
        <f ca="1">+VLOOKUP($E638,db!$B$26:$C$30,2,FALSE)</f>
        <v>#N/A</v>
      </c>
      <c r="U638" s="30">
        <f t="shared" si="69"/>
        <v>0</v>
      </c>
    </row>
    <row r="639" spans="2:21" ht="15.75" thickBot="1">
      <c r="B639" s="36">
        <f t="shared" si="70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36"/>
      <c r="M639" s="36" t="str">
        <f t="shared" si="68"/>
        <v/>
      </c>
      <c r="N639" s="37"/>
      <c r="P639" s="32">
        <f t="shared" si="64"/>
        <v>0</v>
      </c>
      <c r="Q639" s="32">
        <f t="shared" si="65"/>
        <v>0</v>
      </c>
      <c r="R639" s="32" t="e">
        <f t="shared" si="66"/>
        <v>#N/A</v>
      </c>
      <c r="S639" s="32">
        <f t="shared" si="67"/>
        <v>0</v>
      </c>
      <c r="T639" s="30" t="e">
        <f ca="1">+VLOOKUP($E639,db!$B$26:$C$30,2,FALSE)</f>
        <v>#N/A</v>
      </c>
      <c r="U639" s="30">
        <f t="shared" si="69"/>
        <v>0</v>
      </c>
    </row>
    <row r="640" spans="2:21" ht="15.75" thickBot="1">
      <c r="B640" s="38">
        <f t="shared" si="70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38"/>
      <c r="M640" s="38" t="str">
        <f t="shared" si="68"/>
        <v/>
      </c>
      <c r="N640" s="39"/>
      <c r="P640" s="32">
        <f t="shared" si="64"/>
        <v>0</v>
      </c>
      <c r="Q640" s="32">
        <f t="shared" si="65"/>
        <v>0</v>
      </c>
      <c r="R640" s="32" t="e">
        <f t="shared" si="66"/>
        <v>#N/A</v>
      </c>
      <c r="S640" s="32">
        <f t="shared" si="67"/>
        <v>0</v>
      </c>
      <c r="T640" s="30" t="e">
        <f ca="1">+VLOOKUP($E640,db!$B$26:$C$30,2,FALSE)</f>
        <v>#N/A</v>
      </c>
      <c r="U640" s="30">
        <f t="shared" si="69"/>
        <v>0</v>
      </c>
    </row>
    <row r="641" spans="2:21" ht="15.75" thickBot="1">
      <c r="B641" s="36">
        <f t="shared" si="70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36"/>
      <c r="M641" s="36" t="str">
        <f t="shared" si="68"/>
        <v/>
      </c>
      <c r="N641" s="37"/>
      <c r="P641" s="32">
        <f t="shared" si="64"/>
        <v>0</v>
      </c>
      <c r="Q641" s="32">
        <f t="shared" si="65"/>
        <v>0</v>
      </c>
      <c r="R641" s="32" t="e">
        <f t="shared" si="66"/>
        <v>#N/A</v>
      </c>
      <c r="S641" s="32">
        <f t="shared" si="67"/>
        <v>0</v>
      </c>
      <c r="T641" s="30" t="e">
        <f ca="1">+VLOOKUP($E641,db!$B$26:$C$30,2,FALSE)</f>
        <v>#N/A</v>
      </c>
      <c r="U641" s="30">
        <f t="shared" si="69"/>
        <v>0</v>
      </c>
    </row>
    <row r="642" spans="2:21" ht="15.75" thickBot="1">
      <c r="B642" s="38">
        <f t="shared" si="70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38"/>
      <c r="M642" s="38" t="str">
        <f t="shared" si="68"/>
        <v/>
      </c>
      <c r="N642" s="39"/>
      <c r="P642" s="32">
        <f t="shared" si="64"/>
        <v>0</v>
      </c>
      <c r="Q642" s="32">
        <f t="shared" si="65"/>
        <v>0</v>
      </c>
      <c r="R642" s="32" t="e">
        <f t="shared" si="66"/>
        <v>#N/A</v>
      </c>
      <c r="S642" s="32">
        <f t="shared" si="67"/>
        <v>0</v>
      </c>
      <c r="T642" s="30" t="e">
        <f ca="1">+VLOOKUP($E642,db!$B$26:$C$30,2,FALSE)</f>
        <v>#N/A</v>
      </c>
      <c r="U642" s="30">
        <f t="shared" si="69"/>
        <v>0</v>
      </c>
    </row>
    <row r="643" spans="2:21" ht="15.75" thickBot="1">
      <c r="B643" s="36">
        <f t="shared" si="70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36"/>
      <c r="M643" s="36" t="str">
        <f t="shared" si="68"/>
        <v/>
      </c>
      <c r="N643" s="37"/>
      <c r="P643" s="32">
        <f t="shared" si="64"/>
        <v>0</v>
      </c>
      <c r="Q643" s="32">
        <f t="shared" si="65"/>
        <v>0</v>
      </c>
      <c r="R643" s="32" t="e">
        <f t="shared" si="66"/>
        <v>#N/A</v>
      </c>
      <c r="S643" s="32">
        <f t="shared" si="67"/>
        <v>0</v>
      </c>
      <c r="T643" s="30" t="e">
        <f ca="1">+VLOOKUP($E643,db!$B$26:$C$30,2,FALSE)</f>
        <v>#N/A</v>
      </c>
      <c r="U643" s="30">
        <f t="shared" si="69"/>
        <v>0</v>
      </c>
    </row>
    <row r="644" spans="2:21" ht="15.75" thickBot="1">
      <c r="B644" s="38">
        <f t="shared" si="70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38"/>
      <c r="M644" s="38" t="str">
        <f t="shared" si="68"/>
        <v/>
      </c>
      <c r="N644" s="39"/>
      <c r="P644" s="32">
        <f t="shared" si="64"/>
        <v>0</v>
      </c>
      <c r="Q644" s="32">
        <f t="shared" si="65"/>
        <v>0</v>
      </c>
      <c r="R644" s="32" t="e">
        <f t="shared" si="66"/>
        <v>#N/A</v>
      </c>
      <c r="S644" s="32">
        <f t="shared" si="67"/>
        <v>0</v>
      </c>
      <c r="T644" s="30" t="e">
        <f ca="1">+VLOOKUP($E644,db!$B$26:$C$30,2,FALSE)</f>
        <v>#N/A</v>
      </c>
      <c r="U644" s="30">
        <f t="shared" si="69"/>
        <v>0</v>
      </c>
    </row>
    <row r="645" spans="2:21" ht="15.75" thickBot="1">
      <c r="B645" s="36">
        <f t="shared" si="70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36"/>
      <c r="M645" s="36" t="str">
        <f t="shared" si="68"/>
        <v/>
      </c>
      <c r="N645" s="37"/>
      <c r="P645" s="32">
        <f t="shared" ref="P645:P708" si="71">IF(M645=1,1,0)</f>
        <v>0</v>
      </c>
      <c r="Q645" s="32">
        <f t="shared" ref="Q645:Q708" si="72">IF(ISBLANK(E645),0,IF(P645=0,1,0))</f>
        <v>0</v>
      </c>
      <c r="R645" s="32" t="e">
        <f t="shared" ref="R645:R708" si="73">IF(H645&gt;T645,1,0)</f>
        <v>#N/A</v>
      </c>
      <c r="S645" s="32">
        <f t="shared" ref="S645:S708" si="74">IF(OR(G645="Process of Elim. (50 /50)",G645="Guess (No Confidence)"),1,0)</f>
        <v>0</v>
      </c>
      <c r="T645" s="30" t="e">
        <f ca="1">+VLOOKUP($E645,db!$B$26:$C$30,2,FALSE)</f>
        <v>#N/A</v>
      </c>
      <c r="U645" s="30">
        <f t="shared" si="69"/>
        <v>0</v>
      </c>
    </row>
    <row r="646" spans="2:21" ht="15.75" thickBot="1">
      <c r="B646" s="38">
        <f t="shared" si="70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38"/>
      <c r="M646" s="38" t="str">
        <f t="shared" ref="M646:M709" si="75">IF(ISBLANK(F646),"",IF(F646=L646,1,0))</f>
        <v/>
      </c>
      <c r="N646" s="39"/>
      <c r="P646" s="32">
        <f t="shared" si="71"/>
        <v>0</v>
      </c>
      <c r="Q646" s="32">
        <f t="shared" si="72"/>
        <v>0</v>
      </c>
      <c r="R646" s="32" t="e">
        <f t="shared" si="73"/>
        <v>#N/A</v>
      </c>
      <c r="S646" s="32">
        <f t="shared" si="74"/>
        <v>0</v>
      </c>
      <c r="T646" s="30" t="e">
        <f ca="1">+VLOOKUP($E646,db!$B$26:$C$30,2,FALSE)</f>
        <v>#N/A</v>
      </c>
      <c r="U646" s="30">
        <f t="shared" ref="U646:U709" si="76">IF($A$3=0,0,IF(Q646=1,1,IF(R646=1,2,IF(S646=1,3,0))))</f>
        <v>0</v>
      </c>
    </row>
    <row r="647" spans="2:21" ht="15.75" thickBot="1">
      <c r="B647" s="36">
        <f t="shared" si="70"/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36"/>
      <c r="M647" s="36" t="str">
        <f t="shared" si="75"/>
        <v/>
      </c>
      <c r="N647" s="37"/>
      <c r="P647" s="32">
        <f t="shared" si="71"/>
        <v>0</v>
      </c>
      <c r="Q647" s="32">
        <f t="shared" si="72"/>
        <v>0</v>
      </c>
      <c r="R647" s="32" t="e">
        <f t="shared" si="73"/>
        <v>#N/A</v>
      </c>
      <c r="S647" s="32">
        <f t="shared" si="74"/>
        <v>0</v>
      </c>
      <c r="T647" s="30" t="e">
        <f ca="1">+VLOOKUP($E647,db!$B$26:$C$30,2,FALSE)</f>
        <v>#N/A</v>
      </c>
      <c r="U647" s="30">
        <f t="shared" si="76"/>
        <v>0</v>
      </c>
    </row>
    <row r="648" spans="2:21" ht="15.75" thickBot="1">
      <c r="B648" s="38">
        <f t="shared" si="70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38"/>
      <c r="M648" s="38" t="str">
        <f t="shared" si="75"/>
        <v/>
      </c>
      <c r="N648" s="39"/>
      <c r="P648" s="32">
        <f t="shared" si="71"/>
        <v>0</v>
      </c>
      <c r="Q648" s="32">
        <f t="shared" si="72"/>
        <v>0</v>
      </c>
      <c r="R648" s="32" t="e">
        <f t="shared" si="73"/>
        <v>#N/A</v>
      </c>
      <c r="S648" s="32">
        <f t="shared" si="74"/>
        <v>0</v>
      </c>
      <c r="T648" s="30" t="e">
        <f ca="1">+VLOOKUP($E648,db!$B$26:$C$30,2,FALSE)</f>
        <v>#N/A</v>
      </c>
      <c r="U648" s="30">
        <f t="shared" si="76"/>
        <v>0</v>
      </c>
    </row>
    <row r="649" spans="2:21" ht="15.75" thickBot="1">
      <c r="B649" s="36">
        <f t="shared" si="70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36"/>
      <c r="M649" s="36" t="str">
        <f t="shared" si="75"/>
        <v/>
      </c>
      <c r="N649" s="37"/>
      <c r="P649" s="32">
        <f t="shared" si="71"/>
        <v>0</v>
      </c>
      <c r="Q649" s="32">
        <f t="shared" si="72"/>
        <v>0</v>
      </c>
      <c r="R649" s="32" t="e">
        <f t="shared" si="73"/>
        <v>#N/A</v>
      </c>
      <c r="S649" s="32">
        <f t="shared" si="74"/>
        <v>0</v>
      </c>
      <c r="T649" s="30" t="e">
        <f ca="1">+VLOOKUP($E649,db!$B$26:$C$30,2,FALSE)</f>
        <v>#N/A</v>
      </c>
      <c r="U649" s="30">
        <f t="shared" si="76"/>
        <v>0</v>
      </c>
    </row>
    <row r="650" spans="2:21" ht="15.75" thickBot="1">
      <c r="B650" s="38">
        <f t="shared" si="70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38"/>
      <c r="M650" s="38" t="str">
        <f t="shared" si="75"/>
        <v/>
      </c>
      <c r="N650" s="39"/>
      <c r="P650" s="32">
        <f t="shared" si="71"/>
        <v>0</v>
      </c>
      <c r="Q650" s="32">
        <f t="shared" si="72"/>
        <v>0</v>
      </c>
      <c r="R650" s="32" t="e">
        <f t="shared" si="73"/>
        <v>#N/A</v>
      </c>
      <c r="S650" s="32">
        <f t="shared" si="74"/>
        <v>0</v>
      </c>
      <c r="T650" s="30" t="e">
        <f ca="1">+VLOOKUP($E650,db!$B$26:$C$30,2,FALSE)</f>
        <v>#N/A</v>
      </c>
      <c r="U650" s="30">
        <f t="shared" si="76"/>
        <v>0</v>
      </c>
    </row>
    <row r="651" spans="2:21" ht="15.75" thickBot="1">
      <c r="B651" s="36">
        <f t="shared" si="70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36"/>
      <c r="M651" s="36" t="str">
        <f t="shared" si="75"/>
        <v/>
      </c>
      <c r="N651" s="37"/>
      <c r="P651" s="32">
        <f t="shared" si="71"/>
        <v>0</v>
      </c>
      <c r="Q651" s="32">
        <f t="shared" si="72"/>
        <v>0</v>
      </c>
      <c r="R651" s="32" t="e">
        <f t="shared" si="73"/>
        <v>#N/A</v>
      </c>
      <c r="S651" s="32">
        <f t="shared" si="74"/>
        <v>0</v>
      </c>
      <c r="T651" s="30" t="e">
        <f ca="1">+VLOOKUP($E651,db!$B$26:$C$30,2,FALSE)</f>
        <v>#N/A</v>
      </c>
      <c r="U651" s="30">
        <f t="shared" si="76"/>
        <v>0</v>
      </c>
    </row>
    <row r="652" spans="2:21" ht="15.75" thickBot="1">
      <c r="B652" s="38">
        <f t="shared" ref="B652:B715" si="77">+B651+1</f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38"/>
      <c r="M652" s="38" t="str">
        <f t="shared" si="75"/>
        <v/>
      </c>
      <c r="N652" s="39"/>
      <c r="P652" s="32">
        <f t="shared" si="71"/>
        <v>0</v>
      </c>
      <c r="Q652" s="32">
        <f t="shared" si="72"/>
        <v>0</v>
      </c>
      <c r="R652" s="32" t="e">
        <f t="shared" si="73"/>
        <v>#N/A</v>
      </c>
      <c r="S652" s="32">
        <f t="shared" si="74"/>
        <v>0</v>
      </c>
      <c r="T652" s="30" t="e">
        <f ca="1">+VLOOKUP($E652,db!$B$26:$C$30,2,FALSE)</f>
        <v>#N/A</v>
      </c>
      <c r="U652" s="30">
        <f t="shared" si="76"/>
        <v>0</v>
      </c>
    </row>
    <row r="653" spans="2:21" ht="15.75" thickBot="1">
      <c r="B653" s="36">
        <f t="shared" si="77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36"/>
      <c r="M653" s="36" t="str">
        <f t="shared" si="75"/>
        <v/>
      </c>
      <c r="N653" s="37"/>
      <c r="P653" s="32">
        <f t="shared" si="71"/>
        <v>0</v>
      </c>
      <c r="Q653" s="32">
        <f t="shared" si="72"/>
        <v>0</v>
      </c>
      <c r="R653" s="32" t="e">
        <f t="shared" si="73"/>
        <v>#N/A</v>
      </c>
      <c r="S653" s="32">
        <f t="shared" si="74"/>
        <v>0</v>
      </c>
      <c r="T653" s="30" t="e">
        <f ca="1">+VLOOKUP($E653,db!$B$26:$C$30,2,FALSE)</f>
        <v>#N/A</v>
      </c>
      <c r="U653" s="30">
        <f t="shared" si="76"/>
        <v>0</v>
      </c>
    </row>
    <row r="654" spans="2:21" ht="15.75" thickBot="1">
      <c r="B654" s="38">
        <f t="shared" si="77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38"/>
      <c r="M654" s="38" t="str">
        <f t="shared" si="75"/>
        <v/>
      </c>
      <c r="N654" s="39"/>
      <c r="P654" s="32">
        <f t="shared" si="71"/>
        <v>0</v>
      </c>
      <c r="Q654" s="32">
        <f t="shared" si="72"/>
        <v>0</v>
      </c>
      <c r="R654" s="32" t="e">
        <f t="shared" si="73"/>
        <v>#N/A</v>
      </c>
      <c r="S654" s="32">
        <f t="shared" si="74"/>
        <v>0</v>
      </c>
      <c r="T654" s="30" t="e">
        <f ca="1">+VLOOKUP($E654,db!$B$26:$C$30,2,FALSE)</f>
        <v>#N/A</v>
      </c>
      <c r="U654" s="30">
        <f t="shared" si="76"/>
        <v>0</v>
      </c>
    </row>
    <row r="655" spans="2:21" ht="15.75" thickBot="1">
      <c r="B655" s="36">
        <f t="shared" si="77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36"/>
      <c r="M655" s="36" t="str">
        <f t="shared" si="75"/>
        <v/>
      </c>
      <c r="N655" s="37"/>
      <c r="P655" s="32">
        <f t="shared" si="71"/>
        <v>0</v>
      </c>
      <c r="Q655" s="32">
        <f t="shared" si="72"/>
        <v>0</v>
      </c>
      <c r="R655" s="32" t="e">
        <f t="shared" si="73"/>
        <v>#N/A</v>
      </c>
      <c r="S655" s="32">
        <f t="shared" si="74"/>
        <v>0</v>
      </c>
      <c r="T655" s="30" t="e">
        <f ca="1">+VLOOKUP($E655,db!$B$26:$C$30,2,FALSE)</f>
        <v>#N/A</v>
      </c>
      <c r="U655" s="30">
        <f t="shared" si="76"/>
        <v>0</v>
      </c>
    </row>
    <row r="656" spans="2:21" ht="15.75" thickBot="1">
      <c r="B656" s="38">
        <f t="shared" si="77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38"/>
      <c r="M656" s="38" t="str">
        <f t="shared" si="75"/>
        <v/>
      </c>
      <c r="N656" s="39"/>
      <c r="P656" s="32">
        <f t="shared" si="71"/>
        <v>0</v>
      </c>
      <c r="Q656" s="32">
        <f t="shared" si="72"/>
        <v>0</v>
      </c>
      <c r="R656" s="32" t="e">
        <f t="shared" si="73"/>
        <v>#N/A</v>
      </c>
      <c r="S656" s="32">
        <f t="shared" si="74"/>
        <v>0</v>
      </c>
      <c r="T656" s="30" t="e">
        <f ca="1">+VLOOKUP($E656,db!$B$26:$C$30,2,FALSE)</f>
        <v>#N/A</v>
      </c>
      <c r="U656" s="30">
        <f t="shared" si="76"/>
        <v>0</v>
      </c>
    </row>
    <row r="657" spans="2:21" ht="15.75" thickBot="1">
      <c r="B657" s="36">
        <f t="shared" si="77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36"/>
      <c r="M657" s="36" t="str">
        <f t="shared" si="75"/>
        <v/>
      </c>
      <c r="N657" s="37"/>
      <c r="P657" s="32">
        <f t="shared" si="71"/>
        <v>0</v>
      </c>
      <c r="Q657" s="32">
        <f t="shared" si="72"/>
        <v>0</v>
      </c>
      <c r="R657" s="32" t="e">
        <f t="shared" si="73"/>
        <v>#N/A</v>
      </c>
      <c r="S657" s="32">
        <f t="shared" si="74"/>
        <v>0</v>
      </c>
      <c r="T657" s="30" t="e">
        <f ca="1">+VLOOKUP($E657,db!$B$26:$C$30,2,FALSE)</f>
        <v>#N/A</v>
      </c>
      <c r="U657" s="30">
        <f t="shared" si="76"/>
        <v>0</v>
      </c>
    </row>
    <row r="658" spans="2:21" ht="15.75" thickBot="1">
      <c r="B658" s="38">
        <f t="shared" si="77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38"/>
      <c r="M658" s="38" t="str">
        <f t="shared" si="75"/>
        <v/>
      </c>
      <c r="N658" s="39"/>
      <c r="P658" s="32">
        <f t="shared" si="71"/>
        <v>0</v>
      </c>
      <c r="Q658" s="32">
        <f t="shared" si="72"/>
        <v>0</v>
      </c>
      <c r="R658" s="32" t="e">
        <f t="shared" si="73"/>
        <v>#N/A</v>
      </c>
      <c r="S658" s="32">
        <f t="shared" si="74"/>
        <v>0</v>
      </c>
      <c r="T658" s="30" t="e">
        <f ca="1">+VLOOKUP($E658,db!$B$26:$C$30,2,FALSE)</f>
        <v>#N/A</v>
      </c>
      <c r="U658" s="30">
        <f t="shared" si="76"/>
        <v>0</v>
      </c>
    </row>
    <row r="659" spans="2:21" ht="15.75" thickBot="1">
      <c r="B659" s="36">
        <f t="shared" si="77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36"/>
      <c r="M659" s="36" t="str">
        <f t="shared" si="75"/>
        <v/>
      </c>
      <c r="N659" s="37"/>
      <c r="P659" s="32">
        <f t="shared" si="71"/>
        <v>0</v>
      </c>
      <c r="Q659" s="32">
        <f t="shared" si="72"/>
        <v>0</v>
      </c>
      <c r="R659" s="32" t="e">
        <f t="shared" si="73"/>
        <v>#N/A</v>
      </c>
      <c r="S659" s="32">
        <f t="shared" si="74"/>
        <v>0</v>
      </c>
      <c r="T659" s="30" t="e">
        <f ca="1">+VLOOKUP($E659,db!$B$26:$C$30,2,FALSE)</f>
        <v>#N/A</v>
      </c>
      <c r="U659" s="30">
        <f t="shared" si="76"/>
        <v>0</v>
      </c>
    </row>
    <row r="660" spans="2:21" ht="15.75" thickBot="1">
      <c r="B660" s="38">
        <f t="shared" si="77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38"/>
      <c r="M660" s="38" t="str">
        <f t="shared" si="75"/>
        <v/>
      </c>
      <c r="N660" s="39"/>
      <c r="P660" s="32">
        <f t="shared" si="71"/>
        <v>0</v>
      </c>
      <c r="Q660" s="32">
        <f t="shared" si="72"/>
        <v>0</v>
      </c>
      <c r="R660" s="32" t="e">
        <f t="shared" si="73"/>
        <v>#N/A</v>
      </c>
      <c r="S660" s="32">
        <f t="shared" si="74"/>
        <v>0</v>
      </c>
      <c r="T660" s="30" t="e">
        <f ca="1">+VLOOKUP($E660,db!$B$26:$C$30,2,FALSE)</f>
        <v>#N/A</v>
      </c>
      <c r="U660" s="30">
        <f t="shared" si="76"/>
        <v>0</v>
      </c>
    </row>
    <row r="661" spans="2:21" ht="15.75" thickBot="1">
      <c r="B661" s="36">
        <f t="shared" si="77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36"/>
      <c r="M661" s="36" t="str">
        <f t="shared" si="75"/>
        <v/>
      </c>
      <c r="N661" s="37"/>
      <c r="P661" s="32">
        <f t="shared" si="71"/>
        <v>0</v>
      </c>
      <c r="Q661" s="32">
        <f t="shared" si="72"/>
        <v>0</v>
      </c>
      <c r="R661" s="32" t="e">
        <f t="shared" si="73"/>
        <v>#N/A</v>
      </c>
      <c r="S661" s="32">
        <f t="shared" si="74"/>
        <v>0</v>
      </c>
      <c r="T661" s="30" t="e">
        <f ca="1">+VLOOKUP($E661,db!$B$26:$C$30,2,FALSE)</f>
        <v>#N/A</v>
      </c>
      <c r="U661" s="30">
        <f t="shared" si="76"/>
        <v>0</v>
      </c>
    </row>
    <row r="662" spans="2:21" ht="15.75" thickBot="1">
      <c r="B662" s="38">
        <f t="shared" si="77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38"/>
      <c r="M662" s="38" t="str">
        <f t="shared" si="75"/>
        <v/>
      </c>
      <c r="N662" s="39"/>
      <c r="P662" s="32">
        <f t="shared" si="71"/>
        <v>0</v>
      </c>
      <c r="Q662" s="32">
        <f t="shared" si="72"/>
        <v>0</v>
      </c>
      <c r="R662" s="32" t="e">
        <f t="shared" si="73"/>
        <v>#N/A</v>
      </c>
      <c r="S662" s="32">
        <f t="shared" si="74"/>
        <v>0</v>
      </c>
      <c r="T662" s="30" t="e">
        <f ca="1">+VLOOKUP($E662,db!$B$26:$C$30,2,FALSE)</f>
        <v>#N/A</v>
      </c>
      <c r="U662" s="30">
        <f t="shared" si="76"/>
        <v>0</v>
      </c>
    </row>
    <row r="663" spans="2:21" ht="15.75" thickBot="1">
      <c r="B663" s="36">
        <f t="shared" si="77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36"/>
      <c r="M663" s="36" t="str">
        <f t="shared" si="75"/>
        <v/>
      </c>
      <c r="N663" s="37"/>
      <c r="P663" s="32">
        <f t="shared" si="71"/>
        <v>0</v>
      </c>
      <c r="Q663" s="32">
        <f t="shared" si="72"/>
        <v>0</v>
      </c>
      <c r="R663" s="32" t="e">
        <f t="shared" si="73"/>
        <v>#N/A</v>
      </c>
      <c r="S663" s="32">
        <f t="shared" si="74"/>
        <v>0</v>
      </c>
      <c r="T663" s="30" t="e">
        <f ca="1">+VLOOKUP($E663,db!$B$26:$C$30,2,FALSE)</f>
        <v>#N/A</v>
      </c>
      <c r="U663" s="30">
        <f t="shared" si="76"/>
        <v>0</v>
      </c>
    </row>
    <row r="664" spans="2:21" ht="15.75" thickBot="1">
      <c r="B664" s="38">
        <f t="shared" si="77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38"/>
      <c r="M664" s="38" t="str">
        <f t="shared" si="75"/>
        <v/>
      </c>
      <c r="N664" s="39"/>
      <c r="P664" s="32">
        <f t="shared" si="71"/>
        <v>0</v>
      </c>
      <c r="Q664" s="32">
        <f t="shared" si="72"/>
        <v>0</v>
      </c>
      <c r="R664" s="32" t="e">
        <f t="shared" si="73"/>
        <v>#N/A</v>
      </c>
      <c r="S664" s="32">
        <f t="shared" si="74"/>
        <v>0</v>
      </c>
      <c r="T664" s="30" t="e">
        <f ca="1">+VLOOKUP($E664,db!$B$26:$C$30,2,FALSE)</f>
        <v>#N/A</v>
      </c>
      <c r="U664" s="30">
        <f t="shared" si="76"/>
        <v>0</v>
      </c>
    </row>
    <row r="665" spans="2:21" ht="15.75" thickBot="1">
      <c r="B665" s="36">
        <f t="shared" si="77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36"/>
      <c r="M665" s="36" t="str">
        <f t="shared" si="75"/>
        <v/>
      </c>
      <c r="N665" s="37"/>
      <c r="P665" s="32">
        <f t="shared" si="71"/>
        <v>0</v>
      </c>
      <c r="Q665" s="32">
        <f t="shared" si="72"/>
        <v>0</v>
      </c>
      <c r="R665" s="32" t="e">
        <f t="shared" si="73"/>
        <v>#N/A</v>
      </c>
      <c r="S665" s="32">
        <f t="shared" si="74"/>
        <v>0</v>
      </c>
      <c r="T665" s="30" t="e">
        <f ca="1">+VLOOKUP($E665,db!$B$26:$C$30,2,FALSE)</f>
        <v>#N/A</v>
      </c>
      <c r="U665" s="30">
        <f t="shared" si="76"/>
        <v>0</v>
      </c>
    </row>
    <row r="666" spans="2:21" ht="15.75" thickBot="1">
      <c r="B666" s="38">
        <f t="shared" si="77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38"/>
      <c r="M666" s="38" t="str">
        <f t="shared" si="75"/>
        <v/>
      </c>
      <c r="N666" s="39"/>
      <c r="P666" s="32">
        <f t="shared" si="71"/>
        <v>0</v>
      </c>
      <c r="Q666" s="32">
        <f t="shared" si="72"/>
        <v>0</v>
      </c>
      <c r="R666" s="32" t="e">
        <f t="shared" si="73"/>
        <v>#N/A</v>
      </c>
      <c r="S666" s="32">
        <f t="shared" si="74"/>
        <v>0</v>
      </c>
      <c r="T666" s="30" t="e">
        <f ca="1">+VLOOKUP($E666,db!$B$26:$C$30,2,FALSE)</f>
        <v>#N/A</v>
      </c>
      <c r="U666" s="30">
        <f t="shared" si="76"/>
        <v>0</v>
      </c>
    </row>
    <row r="667" spans="2:21" ht="15.75" thickBot="1">
      <c r="B667" s="36">
        <f t="shared" si="77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36"/>
      <c r="M667" s="36" t="str">
        <f t="shared" si="75"/>
        <v/>
      </c>
      <c r="N667" s="37"/>
      <c r="P667" s="32">
        <f t="shared" si="71"/>
        <v>0</v>
      </c>
      <c r="Q667" s="32">
        <f t="shared" si="72"/>
        <v>0</v>
      </c>
      <c r="R667" s="32" t="e">
        <f t="shared" si="73"/>
        <v>#N/A</v>
      </c>
      <c r="S667" s="32">
        <f t="shared" si="74"/>
        <v>0</v>
      </c>
      <c r="T667" s="30" t="e">
        <f ca="1">+VLOOKUP($E667,db!$B$26:$C$30,2,FALSE)</f>
        <v>#N/A</v>
      </c>
      <c r="U667" s="30">
        <f t="shared" si="76"/>
        <v>0</v>
      </c>
    </row>
    <row r="668" spans="2:21" ht="15.75" thickBot="1">
      <c r="B668" s="38">
        <f t="shared" si="77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38"/>
      <c r="M668" s="38" t="str">
        <f t="shared" si="75"/>
        <v/>
      </c>
      <c r="N668" s="39"/>
      <c r="P668" s="32">
        <f t="shared" si="71"/>
        <v>0</v>
      </c>
      <c r="Q668" s="32">
        <f t="shared" si="72"/>
        <v>0</v>
      </c>
      <c r="R668" s="32" t="e">
        <f t="shared" si="73"/>
        <v>#N/A</v>
      </c>
      <c r="S668" s="32">
        <f t="shared" si="74"/>
        <v>0</v>
      </c>
      <c r="T668" s="30" t="e">
        <f ca="1">+VLOOKUP($E668,db!$B$26:$C$30,2,FALSE)</f>
        <v>#N/A</v>
      </c>
      <c r="U668" s="30">
        <f t="shared" si="76"/>
        <v>0</v>
      </c>
    </row>
    <row r="669" spans="2:21" ht="15.75" thickBot="1">
      <c r="B669" s="36">
        <f t="shared" si="77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36"/>
      <c r="M669" s="36" t="str">
        <f t="shared" si="75"/>
        <v/>
      </c>
      <c r="N669" s="37"/>
      <c r="P669" s="32">
        <f t="shared" si="71"/>
        <v>0</v>
      </c>
      <c r="Q669" s="32">
        <f t="shared" si="72"/>
        <v>0</v>
      </c>
      <c r="R669" s="32" t="e">
        <f t="shared" si="73"/>
        <v>#N/A</v>
      </c>
      <c r="S669" s="32">
        <f t="shared" si="74"/>
        <v>0</v>
      </c>
      <c r="T669" s="30" t="e">
        <f ca="1">+VLOOKUP($E669,db!$B$26:$C$30,2,FALSE)</f>
        <v>#N/A</v>
      </c>
      <c r="U669" s="30">
        <f t="shared" si="76"/>
        <v>0</v>
      </c>
    </row>
    <row r="670" spans="2:21" ht="15.75" thickBot="1">
      <c r="B670" s="38">
        <f t="shared" si="77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38"/>
      <c r="M670" s="38" t="str">
        <f t="shared" si="75"/>
        <v/>
      </c>
      <c r="N670" s="39"/>
      <c r="P670" s="32">
        <f t="shared" si="71"/>
        <v>0</v>
      </c>
      <c r="Q670" s="32">
        <f t="shared" si="72"/>
        <v>0</v>
      </c>
      <c r="R670" s="32" t="e">
        <f t="shared" si="73"/>
        <v>#N/A</v>
      </c>
      <c r="S670" s="32">
        <f t="shared" si="74"/>
        <v>0</v>
      </c>
      <c r="T670" s="30" t="e">
        <f ca="1">+VLOOKUP($E670,db!$B$26:$C$30,2,FALSE)</f>
        <v>#N/A</v>
      </c>
      <c r="U670" s="30">
        <f t="shared" si="76"/>
        <v>0</v>
      </c>
    </row>
    <row r="671" spans="2:21" ht="15.75" thickBot="1">
      <c r="B671" s="36">
        <f t="shared" si="77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36"/>
      <c r="M671" s="36" t="str">
        <f t="shared" si="75"/>
        <v/>
      </c>
      <c r="N671" s="37"/>
      <c r="P671" s="32">
        <f t="shared" si="71"/>
        <v>0</v>
      </c>
      <c r="Q671" s="32">
        <f t="shared" si="72"/>
        <v>0</v>
      </c>
      <c r="R671" s="32" t="e">
        <f t="shared" si="73"/>
        <v>#N/A</v>
      </c>
      <c r="S671" s="32">
        <f t="shared" si="74"/>
        <v>0</v>
      </c>
      <c r="T671" s="30" t="e">
        <f ca="1">+VLOOKUP($E671,db!$B$26:$C$30,2,FALSE)</f>
        <v>#N/A</v>
      </c>
      <c r="U671" s="30">
        <f t="shared" si="76"/>
        <v>0</v>
      </c>
    </row>
    <row r="672" spans="2:21" ht="15.75" thickBot="1">
      <c r="B672" s="38">
        <f t="shared" si="77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38"/>
      <c r="M672" s="38" t="str">
        <f t="shared" si="75"/>
        <v/>
      </c>
      <c r="N672" s="39"/>
      <c r="P672" s="32">
        <f t="shared" si="71"/>
        <v>0</v>
      </c>
      <c r="Q672" s="32">
        <f t="shared" si="72"/>
        <v>0</v>
      </c>
      <c r="R672" s="32" t="e">
        <f t="shared" si="73"/>
        <v>#N/A</v>
      </c>
      <c r="S672" s="32">
        <f t="shared" si="74"/>
        <v>0</v>
      </c>
      <c r="T672" s="30" t="e">
        <f ca="1">+VLOOKUP($E672,db!$B$26:$C$30,2,FALSE)</f>
        <v>#N/A</v>
      </c>
      <c r="U672" s="30">
        <f t="shared" si="76"/>
        <v>0</v>
      </c>
    </row>
    <row r="673" spans="2:21" ht="15.75" thickBot="1">
      <c r="B673" s="36">
        <f t="shared" si="77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36"/>
      <c r="M673" s="36" t="str">
        <f t="shared" si="75"/>
        <v/>
      </c>
      <c r="N673" s="37"/>
      <c r="P673" s="32">
        <f t="shared" si="71"/>
        <v>0</v>
      </c>
      <c r="Q673" s="32">
        <f t="shared" si="72"/>
        <v>0</v>
      </c>
      <c r="R673" s="32" t="e">
        <f t="shared" si="73"/>
        <v>#N/A</v>
      </c>
      <c r="S673" s="32">
        <f t="shared" si="74"/>
        <v>0</v>
      </c>
      <c r="T673" s="30" t="e">
        <f ca="1">+VLOOKUP($E673,db!$B$26:$C$30,2,FALSE)</f>
        <v>#N/A</v>
      </c>
      <c r="U673" s="30">
        <f t="shared" si="76"/>
        <v>0</v>
      </c>
    </row>
    <row r="674" spans="2:21" ht="15.75" thickBot="1">
      <c r="B674" s="38">
        <f t="shared" si="77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38"/>
      <c r="M674" s="38" t="str">
        <f t="shared" si="75"/>
        <v/>
      </c>
      <c r="N674" s="39"/>
      <c r="P674" s="32">
        <f t="shared" si="71"/>
        <v>0</v>
      </c>
      <c r="Q674" s="32">
        <f t="shared" si="72"/>
        <v>0</v>
      </c>
      <c r="R674" s="32" t="e">
        <f t="shared" si="73"/>
        <v>#N/A</v>
      </c>
      <c r="S674" s="32">
        <f t="shared" si="74"/>
        <v>0</v>
      </c>
      <c r="T674" s="30" t="e">
        <f ca="1">+VLOOKUP($E674,db!$B$26:$C$30,2,FALSE)</f>
        <v>#N/A</v>
      </c>
      <c r="U674" s="30">
        <f t="shared" si="76"/>
        <v>0</v>
      </c>
    </row>
    <row r="675" spans="2:21" ht="15.75" thickBot="1">
      <c r="B675" s="36">
        <f t="shared" si="77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36"/>
      <c r="M675" s="36" t="str">
        <f t="shared" si="75"/>
        <v/>
      </c>
      <c r="N675" s="37"/>
      <c r="P675" s="32">
        <f t="shared" si="71"/>
        <v>0</v>
      </c>
      <c r="Q675" s="32">
        <f t="shared" si="72"/>
        <v>0</v>
      </c>
      <c r="R675" s="32" t="e">
        <f t="shared" si="73"/>
        <v>#N/A</v>
      </c>
      <c r="S675" s="32">
        <f t="shared" si="74"/>
        <v>0</v>
      </c>
      <c r="T675" s="30" t="e">
        <f ca="1">+VLOOKUP($E675,db!$B$26:$C$30,2,FALSE)</f>
        <v>#N/A</v>
      </c>
      <c r="U675" s="30">
        <f t="shared" si="76"/>
        <v>0</v>
      </c>
    </row>
    <row r="676" spans="2:21" ht="15.75" thickBot="1">
      <c r="B676" s="38">
        <f t="shared" si="77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38"/>
      <c r="M676" s="38" t="str">
        <f t="shared" si="75"/>
        <v/>
      </c>
      <c r="N676" s="39"/>
      <c r="P676" s="32">
        <f t="shared" si="71"/>
        <v>0</v>
      </c>
      <c r="Q676" s="32">
        <f t="shared" si="72"/>
        <v>0</v>
      </c>
      <c r="R676" s="32" t="e">
        <f t="shared" si="73"/>
        <v>#N/A</v>
      </c>
      <c r="S676" s="32">
        <f t="shared" si="74"/>
        <v>0</v>
      </c>
      <c r="T676" s="30" t="e">
        <f ca="1">+VLOOKUP($E676,db!$B$26:$C$30,2,FALSE)</f>
        <v>#N/A</v>
      </c>
      <c r="U676" s="30">
        <f t="shared" si="76"/>
        <v>0</v>
      </c>
    </row>
    <row r="677" spans="2:21" ht="15.75" thickBot="1">
      <c r="B677" s="36">
        <f t="shared" si="77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36"/>
      <c r="M677" s="36" t="str">
        <f t="shared" si="75"/>
        <v/>
      </c>
      <c r="N677" s="37"/>
      <c r="P677" s="32">
        <f t="shared" si="71"/>
        <v>0</v>
      </c>
      <c r="Q677" s="32">
        <f t="shared" si="72"/>
        <v>0</v>
      </c>
      <c r="R677" s="32" t="e">
        <f t="shared" si="73"/>
        <v>#N/A</v>
      </c>
      <c r="S677" s="32">
        <f t="shared" si="74"/>
        <v>0</v>
      </c>
      <c r="T677" s="30" t="e">
        <f ca="1">+VLOOKUP($E677,db!$B$26:$C$30,2,FALSE)</f>
        <v>#N/A</v>
      </c>
      <c r="U677" s="30">
        <f t="shared" si="76"/>
        <v>0</v>
      </c>
    </row>
    <row r="678" spans="2:21" ht="15.75" thickBot="1">
      <c r="B678" s="38">
        <f t="shared" si="77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38"/>
      <c r="M678" s="38" t="str">
        <f t="shared" si="75"/>
        <v/>
      </c>
      <c r="N678" s="39"/>
      <c r="P678" s="32">
        <f t="shared" si="71"/>
        <v>0</v>
      </c>
      <c r="Q678" s="32">
        <f t="shared" si="72"/>
        <v>0</v>
      </c>
      <c r="R678" s="32" t="e">
        <f t="shared" si="73"/>
        <v>#N/A</v>
      </c>
      <c r="S678" s="32">
        <f t="shared" si="74"/>
        <v>0</v>
      </c>
      <c r="T678" s="30" t="e">
        <f ca="1">+VLOOKUP($E678,db!$B$26:$C$30,2,FALSE)</f>
        <v>#N/A</v>
      </c>
      <c r="U678" s="30">
        <f t="shared" si="76"/>
        <v>0</v>
      </c>
    </row>
    <row r="679" spans="2:21" ht="15.75" thickBot="1">
      <c r="B679" s="36">
        <f t="shared" si="77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36"/>
      <c r="M679" s="36" t="str">
        <f t="shared" si="75"/>
        <v/>
      </c>
      <c r="N679" s="37"/>
      <c r="P679" s="32">
        <f t="shared" si="71"/>
        <v>0</v>
      </c>
      <c r="Q679" s="32">
        <f t="shared" si="72"/>
        <v>0</v>
      </c>
      <c r="R679" s="32" t="e">
        <f t="shared" si="73"/>
        <v>#N/A</v>
      </c>
      <c r="S679" s="32">
        <f t="shared" si="74"/>
        <v>0</v>
      </c>
      <c r="T679" s="30" t="e">
        <f ca="1">+VLOOKUP($E679,db!$B$26:$C$30,2,FALSE)</f>
        <v>#N/A</v>
      </c>
      <c r="U679" s="30">
        <f t="shared" si="76"/>
        <v>0</v>
      </c>
    </row>
    <row r="680" spans="2:21" ht="15.75" thickBot="1">
      <c r="B680" s="38">
        <f t="shared" si="77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38"/>
      <c r="M680" s="38" t="str">
        <f t="shared" si="75"/>
        <v/>
      </c>
      <c r="N680" s="39"/>
      <c r="P680" s="32">
        <f t="shared" si="71"/>
        <v>0</v>
      </c>
      <c r="Q680" s="32">
        <f t="shared" si="72"/>
        <v>0</v>
      </c>
      <c r="R680" s="32" t="e">
        <f t="shared" si="73"/>
        <v>#N/A</v>
      </c>
      <c r="S680" s="32">
        <f t="shared" si="74"/>
        <v>0</v>
      </c>
      <c r="T680" s="30" t="e">
        <f ca="1">+VLOOKUP($E680,db!$B$26:$C$30,2,FALSE)</f>
        <v>#N/A</v>
      </c>
      <c r="U680" s="30">
        <f t="shared" si="76"/>
        <v>0</v>
      </c>
    </row>
    <row r="681" spans="2:21" ht="15.75" thickBot="1">
      <c r="B681" s="36">
        <f t="shared" si="77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36"/>
      <c r="M681" s="36" t="str">
        <f t="shared" si="75"/>
        <v/>
      </c>
      <c r="N681" s="37"/>
      <c r="P681" s="32">
        <f t="shared" si="71"/>
        <v>0</v>
      </c>
      <c r="Q681" s="32">
        <f t="shared" si="72"/>
        <v>0</v>
      </c>
      <c r="R681" s="32" t="e">
        <f t="shared" si="73"/>
        <v>#N/A</v>
      </c>
      <c r="S681" s="32">
        <f t="shared" si="74"/>
        <v>0</v>
      </c>
      <c r="T681" s="30" t="e">
        <f ca="1">+VLOOKUP($E681,db!$B$26:$C$30,2,FALSE)</f>
        <v>#N/A</v>
      </c>
      <c r="U681" s="30">
        <f t="shared" si="76"/>
        <v>0</v>
      </c>
    </row>
    <row r="682" spans="2:21" ht="15.75" thickBot="1">
      <c r="B682" s="38">
        <f t="shared" si="77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38"/>
      <c r="M682" s="38" t="str">
        <f t="shared" si="75"/>
        <v/>
      </c>
      <c r="N682" s="39"/>
      <c r="P682" s="32">
        <f t="shared" si="71"/>
        <v>0</v>
      </c>
      <c r="Q682" s="32">
        <f t="shared" si="72"/>
        <v>0</v>
      </c>
      <c r="R682" s="32" t="e">
        <f t="shared" si="73"/>
        <v>#N/A</v>
      </c>
      <c r="S682" s="32">
        <f t="shared" si="74"/>
        <v>0</v>
      </c>
      <c r="T682" s="30" t="e">
        <f ca="1">+VLOOKUP($E682,db!$B$26:$C$30,2,FALSE)</f>
        <v>#N/A</v>
      </c>
      <c r="U682" s="30">
        <f t="shared" si="76"/>
        <v>0</v>
      </c>
    </row>
    <row r="683" spans="2:21" ht="15.75" thickBot="1">
      <c r="B683" s="36">
        <f t="shared" si="77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36"/>
      <c r="M683" s="36" t="str">
        <f t="shared" si="75"/>
        <v/>
      </c>
      <c r="N683" s="37"/>
      <c r="P683" s="32">
        <f t="shared" si="71"/>
        <v>0</v>
      </c>
      <c r="Q683" s="32">
        <f t="shared" si="72"/>
        <v>0</v>
      </c>
      <c r="R683" s="32" t="e">
        <f t="shared" si="73"/>
        <v>#N/A</v>
      </c>
      <c r="S683" s="32">
        <f t="shared" si="74"/>
        <v>0</v>
      </c>
      <c r="T683" s="30" t="e">
        <f ca="1">+VLOOKUP($E683,db!$B$26:$C$30,2,FALSE)</f>
        <v>#N/A</v>
      </c>
      <c r="U683" s="30">
        <f t="shared" si="76"/>
        <v>0</v>
      </c>
    </row>
    <row r="684" spans="2:21" ht="15.75" thickBot="1">
      <c r="B684" s="38">
        <f t="shared" si="77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38"/>
      <c r="M684" s="38" t="str">
        <f t="shared" si="75"/>
        <v/>
      </c>
      <c r="N684" s="39"/>
      <c r="P684" s="32">
        <f t="shared" si="71"/>
        <v>0</v>
      </c>
      <c r="Q684" s="32">
        <f t="shared" si="72"/>
        <v>0</v>
      </c>
      <c r="R684" s="32" t="e">
        <f t="shared" si="73"/>
        <v>#N/A</v>
      </c>
      <c r="S684" s="32">
        <f t="shared" si="74"/>
        <v>0</v>
      </c>
      <c r="T684" s="30" t="e">
        <f ca="1">+VLOOKUP($E684,db!$B$26:$C$30,2,FALSE)</f>
        <v>#N/A</v>
      </c>
      <c r="U684" s="30">
        <f t="shared" si="76"/>
        <v>0</v>
      </c>
    </row>
    <row r="685" spans="2:21" ht="15.75" thickBot="1">
      <c r="B685" s="36">
        <f t="shared" si="77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36"/>
      <c r="M685" s="36" t="str">
        <f t="shared" si="75"/>
        <v/>
      </c>
      <c r="N685" s="37"/>
      <c r="P685" s="32">
        <f t="shared" si="71"/>
        <v>0</v>
      </c>
      <c r="Q685" s="32">
        <f t="shared" si="72"/>
        <v>0</v>
      </c>
      <c r="R685" s="32" t="e">
        <f t="shared" si="73"/>
        <v>#N/A</v>
      </c>
      <c r="S685" s="32">
        <f t="shared" si="74"/>
        <v>0</v>
      </c>
      <c r="T685" s="30" t="e">
        <f ca="1">+VLOOKUP($E685,db!$B$26:$C$30,2,FALSE)</f>
        <v>#N/A</v>
      </c>
      <c r="U685" s="30">
        <f t="shared" si="76"/>
        <v>0</v>
      </c>
    </row>
    <row r="686" spans="2:21" ht="15.75" thickBot="1">
      <c r="B686" s="38">
        <f t="shared" si="77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38"/>
      <c r="M686" s="38" t="str">
        <f t="shared" si="75"/>
        <v/>
      </c>
      <c r="N686" s="39"/>
      <c r="P686" s="32">
        <f t="shared" si="71"/>
        <v>0</v>
      </c>
      <c r="Q686" s="32">
        <f t="shared" si="72"/>
        <v>0</v>
      </c>
      <c r="R686" s="32" t="e">
        <f t="shared" si="73"/>
        <v>#N/A</v>
      </c>
      <c r="S686" s="32">
        <f t="shared" si="74"/>
        <v>0</v>
      </c>
      <c r="T686" s="30" t="e">
        <f ca="1">+VLOOKUP($E686,db!$B$26:$C$30,2,FALSE)</f>
        <v>#N/A</v>
      </c>
      <c r="U686" s="30">
        <f t="shared" si="76"/>
        <v>0</v>
      </c>
    </row>
    <row r="687" spans="2:21" ht="15.75" thickBot="1">
      <c r="B687" s="36">
        <f t="shared" si="77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36"/>
      <c r="M687" s="36" t="str">
        <f t="shared" si="75"/>
        <v/>
      </c>
      <c r="N687" s="37"/>
      <c r="P687" s="32">
        <f t="shared" si="71"/>
        <v>0</v>
      </c>
      <c r="Q687" s="32">
        <f t="shared" si="72"/>
        <v>0</v>
      </c>
      <c r="R687" s="32" t="e">
        <f t="shared" si="73"/>
        <v>#N/A</v>
      </c>
      <c r="S687" s="32">
        <f t="shared" si="74"/>
        <v>0</v>
      </c>
      <c r="T687" s="30" t="e">
        <f ca="1">+VLOOKUP($E687,db!$B$26:$C$30,2,FALSE)</f>
        <v>#N/A</v>
      </c>
      <c r="U687" s="30">
        <f t="shared" si="76"/>
        <v>0</v>
      </c>
    </row>
    <row r="688" spans="2:21" ht="15.75" thickBot="1">
      <c r="B688" s="38">
        <f t="shared" si="77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38"/>
      <c r="M688" s="38" t="str">
        <f t="shared" si="75"/>
        <v/>
      </c>
      <c r="N688" s="39"/>
      <c r="P688" s="32">
        <f t="shared" si="71"/>
        <v>0</v>
      </c>
      <c r="Q688" s="32">
        <f t="shared" si="72"/>
        <v>0</v>
      </c>
      <c r="R688" s="32" t="e">
        <f t="shared" si="73"/>
        <v>#N/A</v>
      </c>
      <c r="S688" s="32">
        <f t="shared" si="74"/>
        <v>0</v>
      </c>
      <c r="T688" s="30" t="e">
        <f ca="1">+VLOOKUP($E688,db!$B$26:$C$30,2,FALSE)</f>
        <v>#N/A</v>
      </c>
      <c r="U688" s="30">
        <f t="shared" si="76"/>
        <v>0</v>
      </c>
    </row>
    <row r="689" spans="2:21" ht="15.75" thickBot="1">
      <c r="B689" s="36">
        <f t="shared" si="77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36"/>
      <c r="M689" s="36" t="str">
        <f t="shared" si="75"/>
        <v/>
      </c>
      <c r="N689" s="37"/>
      <c r="P689" s="32">
        <f t="shared" si="71"/>
        <v>0</v>
      </c>
      <c r="Q689" s="32">
        <f t="shared" si="72"/>
        <v>0</v>
      </c>
      <c r="R689" s="32" t="e">
        <f t="shared" si="73"/>
        <v>#N/A</v>
      </c>
      <c r="S689" s="32">
        <f t="shared" si="74"/>
        <v>0</v>
      </c>
      <c r="T689" s="30" t="e">
        <f ca="1">+VLOOKUP($E689,db!$B$26:$C$30,2,FALSE)</f>
        <v>#N/A</v>
      </c>
      <c r="U689" s="30">
        <f t="shared" si="76"/>
        <v>0</v>
      </c>
    </row>
    <row r="690" spans="2:21" ht="15.75" thickBot="1">
      <c r="B690" s="38">
        <f t="shared" si="77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38"/>
      <c r="M690" s="38" t="str">
        <f t="shared" si="75"/>
        <v/>
      </c>
      <c r="N690" s="39"/>
      <c r="P690" s="32">
        <f t="shared" si="71"/>
        <v>0</v>
      </c>
      <c r="Q690" s="32">
        <f t="shared" si="72"/>
        <v>0</v>
      </c>
      <c r="R690" s="32" t="e">
        <f t="shared" si="73"/>
        <v>#N/A</v>
      </c>
      <c r="S690" s="32">
        <f t="shared" si="74"/>
        <v>0</v>
      </c>
      <c r="T690" s="30" t="e">
        <f ca="1">+VLOOKUP($E690,db!$B$26:$C$30,2,FALSE)</f>
        <v>#N/A</v>
      </c>
      <c r="U690" s="30">
        <f t="shared" si="76"/>
        <v>0</v>
      </c>
    </row>
    <row r="691" spans="2:21" ht="15.75" thickBot="1">
      <c r="B691" s="36">
        <f t="shared" si="77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36"/>
      <c r="M691" s="36" t="str">
        <f t="shared" si="75"/>
        <v/>
      </c>
      <c r="N691" s="37"/>
      <c r="P691" s="32">
        <f t="shared" si="71"/>
        <v>0</v>
      </c>
      <c r="Q691" s="32">
        <f t="shared" si="72"/>
        <v>0</v>
      </c>
      <c r="R691" s="32" t="e">
        <f t="shared" si="73"/>
        <v>#N/A</v>
      </c>
      <c r="S691" s="32">
        <f t="shared" si="74"/>
        <v>0</v>
      </c>
      <c r="T691" s="30" t="e">
        <f ca="1">+VLOOKUP($E691,db!$B$26:$C$30,2,FALSE)</f>
        <v>#N/A</v>
      </c>
      <c r="U691" s="30">
        <f t="shared" si="76"/>
        <v>0</v>
      </c>
    </row>
    <row r="692" spans="2:21" ht="15.75" thickBot="1">
      <c r="B692" s="38">
        <f t="shared" si="77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38"/>
      <c r="M692" s="38" t="str">
        <f t="shared" si="75"/>
        <v/>
      </c>
      <c r="N692" s="39"/>
      <c r="P692" s="32">
        <f t="shared" si="71"/>
        <v>0</v>
      </c>
      <c r="Q692" s="32">
        <f t="shared" si="72"/>
        <v>0</v>
      </c>
      <c r="R692" s="32" t="e">
        <f t="shared" si="73"/>
        <v>#N/A</v>
      </c>
      <c r="S692" s="32">
        <f t="shared" si="74"/>
        <v>0</v>
      </c>
      <c r="T692" s="30" t="e">
        <f ca="1">+VLOOKUP($E692,db!$B$26:$C$30,2,FALSE)</f>
        <v>#N/A</v>
      </c>
      <c r="U692" s="30">
        <f t="shared" si="76"/>
        <v>0</v>
      </c>
    </row>
    <row r="693" spans="2:21" ht="15.75" thickBot="1">
      <c r="B693" s="36">
        <f t="shared" si="77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36"/>
      <c r="M693" s="36" t="str">
        <f t="shared" si="75"/>
        <v/>
      </c>
      <c r="N693" s="37"/>
      <c r="P693" s="32">
        <f t="shared" si="71"/>
        <v>0</v>
      </c>
      <c r="Q693" s="32">
        <f t="shared" si="72"/>
        <v>0</v>
      </c>
      <c r="R693" s="32" t="e">
        <f t="shared" si="73"/>
        <v>#N/A</v>
      </c>
      <c r="S693" s="32">
        <f t="shared" si="74"/>
        <v>0</v>
      </c>
      <c r="T693" s="30" t="e">
        <f ca="1">+VLOOKUP($E693,db!$B$26:$C$30,2,FALSE)</f>
        <v>#N/A</v>
      </c>
      <c r="U693" s="30">
        <f t="shared" si="76"/>
        <v>0</v>
      </c>
    </row>
    <row r="694" spans="2:21" ht="15.75" thickBot="1">
      <c r="B694" s="38">
        <f t="shared" si="77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38"/>
      <c r="M694" s="38" t="str">
        <f t="shared" si="75"/>
        <v/>
      </c>
      <c r="N694" s="39"/>
      <c r="P694" s="32">
        <f t="shared" si="71"/>
        <v>0</v>
      </c>
      <c r="Q694" s="32">
        <f t="shared" si="72"/>
        <v>0</v>
      </c>
      <c r="R694" s="32" t="e">
        <f t="shared" si="73"/>
        <v>#N/A</v>
      </c>
      <c r="S694" s="32">
        <f t="shared" si="74"/>
        <v>0</v>
      </c>
      <c r="T694" s="30" t="e">
        <f ca="1">+VLOOKUP($E694,db!$B$26:$C$30,2,FALSE)</f>
        <v>#N/A</v>
      </c>
      <c r="U694" s="30">
        <f t="shared" si="76"/>
        <v>0</v>
      </c>
    </row>
    <row r="695" spans="2:21" ht="15.75" thickBot="1">
      <c r="B695" s="36">
        <f t="shared" si="77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36"/>
      <c r="M695" s="36" t="str">
        <f t="shared" si="75"/>
        <v/>
      </c>
      <c r="N695" s="37"/>
      <c r="P695" s="32">
        <f t="shared" si="71"/>
        <v>0</v>
      </c>
      <c r="Q695" s="32">
        <f t="shared" si="72"/>
        <v>0</v>
      </c>
      <c r="R695" s="32" t="e">
        <f t="shared" si="73"/>
        <v>#N/A</v>
      </c>
      <c r="S695" s="32">
        <f t="shared" si="74"/>
        <v>0</v>
      </c>
      <c r="T695" s="30" t="e">
        <f ca="1">+VLOOKUP($E695,db!$B$26:$C$30,2,FALSE)</f>
        <v>#N/A</v>
      </c>
      <c r="U695" s="30">
        <f t="shared" si="76"/>
        <v>0</v>
      </c>
    </row>
    <row r="696" spans="2:21" ht="15.75" thickBot="1">
      <c r="B696" s="38">
        <f t="shared" si="77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38"/>
      <c r="M696" s="38" t="str">
        <f t="shared" si="75"/>
        <v/>
      </c>
      <c r="N696" s="39"/>
      <c r="P696" s="32">
        <f t="shared" si="71"/>
        <v>0</v>
      </c>
      <c r="Q696" s="32">
        <f t="shared" si="72"/>
        <v>0</v>
      </c>
      <c r="R696" s="32" t="e">
        <f t="shared" si="73"/>
        <v>#N/A</v>
      </c>
      <c r="S696" s="32">
        <f t="shared" si="74"/>
        <v>0</v>
      </c>
      <c r="T696" s="30" t="e">
        <f ca="1">+VLOOKUP($E696,db!$B$26:$C$30,2,FALSE)</f>
        <v>#N/A</v>
      </c>
      <c r="U696" s="30">
        <f t="shared" si="76"/>
        <v>0</v>
      </c>
    </row>
    <row r="697" spans="2:21" ht="15.75" thickBot="1">
      <c r="B697" s="36">
        <f t="shared" si="77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36"/>
      <c r="M697" s="36" t="str">
        <f t="shared" si="75"/>
        <v/>
      </c>
      <c r="N697" s="37"/>
      <c r="P697" s="32">
        <f t="shared" si="71"/>
        <v>0</v>
      </c>
      <c r="Q697" s="32">
        <f t="shared" si="72"/>
        <v>0</v>
      </c>
      <c r="R697" s="32" t="e">
        <f t="shared" si="73"/>
        <v>#N/A</v>
      </c>
      <c r="S697" s="32">
        <f t="shared" si="74"/>
        <v>0</v>
      </c>
      <c r="T697" s="30" t="e">
        <f ca="1">+VLOOKUP($E697,db!$B$26:$C$30,2,FALSE)</f>
        <v>#N/A</v>
      </c>
      <c r="U697" s="30">
        <f t="shared" si="76"/>
        <v>0</v>
      </c>
    </row>
    <row r="698" spans="2:21" ht="15.75" thickBot="1">
      <c r="B698" s="38">
        <f t="shared" si="77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38"/>
      <c r="M698" s="38" t="str">
        <f t="shared" si="75"/>
        <v/>
      </c>
      <c r="N698" s="39"/>
      <c r="P698" s="32">
        <f t="shared" si="71"/>
        <v>0</v>
      </c>
      <c r="Q698" s="32">
        <f t="shared" si="72"/>
        <v>0</v>
      </c>
      <c r="R698" s="32" t="e">
        <f t="shared" si="73"/>
        <v>#N/A</v>
      </c>
      <c r="S698" s="32">
        <f t="shared" si="74"/>
        <v>0</v>
      </c>
      <c r="T698" s="30" t="e">
        <f ca="1">+VLOOKUP($E698,db!$B$26:$C$30,2,FALSE)</f>
        <v>#N/A</v>
      </c>
      <c r="U698" s="30">
        <f t="shared" si="76"/>
        <v>0</v>
      </c>
    </row>
    <row r="699" spans="2:21" ht="15.75" thickBot="1">
      <c r="B699" s="36">
        <f t="shared" si="77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36"/>
      <c r="M699" s="36" t="str">
        <f t="shared" si="75"/>
        <v/>
      </c>
      <c r="N699" s="37"/>
      <c r="P699" s="32">
        <f t="shared" si="71"/>
        <v>0</v>
      </c>
      <c r="Q699" s="32">
        <f t="shared" si="72"/>
        <v>0</v>
      </c>
      <c r="R699" s="32" t="e">
        <f t="shared" si="73"/>
        <v>#N/A</v>
      </c>
      <c r="S699" s="32">
        <f t="shared" si="74"/>
        <v>0</v>
      </c>
      <c r="T699" s="30" t="e">
        <f ca="1">+VLOOKUP($E699,db!$B$26:$C$30,2,FALSE)</f>
        <v>#N/A</v>
      </c>
      <c r="U699" s="30">
        <f t="shared" si="76"/>
        <v>0</v>
      </c>
    </row>
    <row r="700" spans="2:21" ht="15.75" thickBot="1">
      <c r="B700" s="38">
        <f t="shared" si="77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38"/>
      <c r="M700" s="38" t="str">
        <f t="shared" si="75"/>
        <v/>
      </c>
      <c r="N700" s="39"/>
      <c r="P700" s="32">
        <f t="shared" si="71"/>
        <v>0</v>
      </c>
      <c r="Q700" s="32">
        <f t="shared" si="72"/>
        <v>0</v>
      </c>
      <c r="R700" s="32" t="e">
        <f t="shared" si="73"/>
        <v>#N/A</v>
      </c>
      <c r="S700" s="32">
        <f t="shared" si="74"/>
        <v>0</v>
      </c>
      <c r="T700" s="30" t="e">
        <f ca="1">+VLOOKUP($E700,db!$B$26:$C$30,2,FALSE)</f>
        <v>#N/A</v>
      </c>
      <c r="U700" s="30">
        <f t="shared" si="76"/>
        <v>0</v>
      </c>
    </row>
    <row r="701" spans="2:21" ht="15.75" thickBot="1">
      <c r="B701" s="36">
        <f t="shared" si="77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36"/>
      <c r="M701" s="36" t="str">
        <f t="shared" si="75"/>
        <v/>
      </c>
      <c r="N701" s="37"/>
      <c r="P701" s="32">
        <f t="shared" si="71"/>
        <v>0</v>
      </c>
      <c r="Q701" s="32">
        <f t="shared" si="72"/>
        <v>0</v>
      </c>
      <c r="R701" s="32" t="e">
        <f t="shared" si="73"/>
        <v>#N/A</v>
      </c>
      <c r="S701" s="32">
        <f t="shared" si="74"/>
        <v>0</v>
      </c>
      <c r="T701" s="30" t="e">
        <f ca="1">+VLOOKUP($E701,db!$B$26:$C$30,2,FALSE)</f>
        <v>#N/A</v>
      </c>
      <c r="U701" s="30">
        <f t="shared" si="76"/>
        <v>0</v>
      </c>
    </row>
    <row r="702" spans="2:21" ht="15.75" thickBot="1">
      <c r="B702" s="38">
        <f t="shared" si="77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38"/>
      <c r="M702" s="38" t="str">
        <f t="shared" si="75"/>
        <v/>
      </c>
      <c r="N702" s="39"/>
      <c r="P702" s="32">
        <f t="shared" si="71"/>
        <v>0</v>
      </c>
      <c r="Q702" s="32">
        <f t="shared" si="72"/>
        <v>0</v>
      </c>
      <c r="R702" s="32" t="e">
        <f t="shared" si="73"/>
        <v>#N/A</v>
      </c>
      <c r="S702" s="32">
        <f t="shared" si="74"/>
        <v>0</v>
      </c>
      <c r="T702" s="30" t="e">
        <f ca="1">+VLOOKUP($E702,db!$B$26:$C$30,2,FALSE)</f>
        <v>#N/A</v>
      </c>
      <c r="U702" s="30">
        <f t="shared" si="76"/>
        <v>0</v>
      </c>
    </row>
    <row r="703" spans="2:21" ht="15.75" thickBot="1">
      <c r="B703" s="36">
        <f t="shared" si="77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36"/>
      <c r="M703" s="36" t="str">
        <f t="shared" si="75"/>
        <v/>
      </c>
      <c r="N703" s="37"/>
      <c r="P703" s="32">
        <f t="shared" si="71"/>
        <v>0</v>
      </c>
      <c r="Q703" s="32">
        <f t="shared" si="72"/>
        <v>0</v>
      </c>
      <c r="R703" s="32" t="e">
        <f t="shared" si="73"/>
        <v>#N/A</v>
      </c>
      <c r="S703" s="32">
        <f t="shared" si="74"/>
        <v>0</v>
      </c>
      <c r="T703" s="30" t="e">
        <f ca="1">+VLOOKUP($E703,db!$B$26:$C$30,2,FALSE)</f>
        <v>#N/A</v>
      </c>
      <c r="U703" s="30">
        <f t="shared" si="76"/>
        <v>0</v>
      </c>
    </row>
    <row r="704" spans="2:21" ht="15.75" thickBot="1">
      <c r="B704" s="38">
        <f t="shared" si="77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38"/>
      <c r="M704" s="38" t="str">
        <f t="shared" si="75"/>
        <v/>
      </c>
      <c r="N704" s="39"/>
      <c r="P704" s="32">
        <f t="shared" si="71"/>
        <v>0</v>
      </c>
      <c r="Q704" s="32">
        <f t="shared" si="72"/>
        <v>0</v>
      </c>
      <c r="R704" s="32" t="e">
        <f t="shared" si="73"/>
        <v>#N/A</v>
      </c>
      <c r="S704" s="32">
        <f t="shared" si="74"/>
        <v>0</v>
      </c>
      <c r="T704" s="30" t="e">
        <f ca="1">+VLOOKUP($E704,db!$B$26:$C$30,2,FALSE)</f>
        <v>#N/A</v>
      </c>
      <c r="U704" s="30">
        <f t="shared" si="76"/>
        <v>0</v>
      </c>
    </row>
    <row r="705" spans="2:21" ht="15.75" thickBot="1">
      <c r="B705" s="36">
        <f t="shared" si="77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36"/>
      <c r="M705" s="36" t="str">
        <f t="shared" si="75"/>
        <v/>
      </c>
      <c r="N705" s="37"/>
      <c r="P705" s="32">
        <f t="shared" si="71"/>
        <v>0</v>
      </c>
      <c r="Q705" s="32">
        <f t="shared" si="72"/>
        <v>0</v>
      </c>
      <c r="R705" s="32" t="e">
        <f t="shared" si="73"/>
        <v>#N/A</v>
      </c>
      <c r="S705" s="32">
        <f t="shared" si="74"/>
        <v>0</v>
      </c>
      <c r="T705" s="30" t="e">
        <f ca="1">+VLOOKUP($E705,db!$B$26:$C$30,2,FALSE)</f>
        <v>#N/A</v>
      </c>
      <c r="U705" s="30">
        <f t="shared" si="76"/>
        <v>0</v>
      </c>
    </row>
    <row r="706" spans="2:21" ht="15.75" thickBot="1">
      <c r="B706" s="38">
        <f t="shared" si="77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38"/>
      <c r="M706" s="38" t="str">
        <f t="shared" si="75"/>
        <v/>
      </c>
      <c r="N706" s="39"/>
      <c r="P706" s="32">
        <f t="shared" si="71"/>
        <v>0</v>
      </c>
      <c r="Q706" s="32">
        <f t="shared" si="72"/>
        <v>0</v>
      </c>
      <c r="R706" s="32" t="e">
        <f t="shared" si="73"/>
        <v>#N/A</v>
      </c>
      <c r="S706" s="32">
        <f t="shared" si="74"/>
        <v>0</v>
      </c>
      <c r="T706" s="30" t="e">
        <f ca="1">+VLOOKUP($E706,db!$B$26:$C$30,2,FALSE)</f>
        <v>#N/A</v>
      </c>
      <c r="U706" s="30">
        <f t="shared" si="76"/>
        <v>0</v>
      </c>
    </row>
    <row r="707" spans="2:21" ht="15.75" thickBot="1">
      <c r="B707" s="36">
        <f t="shared" si="77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36"/>
      <c r="M707" s="36" t="str">
        <f t="shared" si="75"/>
        <v/>
      </c>
      <c r="N707" s="37"/>
      <c r="P707" s="32">
        <f t="shared" si="71"/>
        <v>0</v>
      </c>
      <c r="Q707" s="32">
        <f t="shared" si="72"/>
        <v>0</v>
      </c>
      <c r="R707" s="32" t="e">
        <f t="shared" si="73"/>
        <v>#N/A</v>
      </c>
      <c r="S707" s="32">
        <f t="shared" si="74"/>
        <v>0</v>
      </c>
      <c r="T707" s="30" t="e">
        <f ca="1">+VLOOKUP($E707,db!$B$26:$C$30,2,FALSE)</f>
        <v>#N/A</v>
      </c>
      <c r="U707" s="30">
        <f t="shared" si="76"/>
        <v>0</v>
      </c>
    </row>
    <row r="708" spans="2:21" ht="15.75" thickBot="1">
      <c r="B708" s="38">
        <f t="shared" si="77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38"/>
      <c r="M708" s="38" t="str">
        <f t="shared" si="75"/>
        <v/>
      </c>
      <c r="N708" s="39"/>
      <c r="P708" s="32">
        <f t="shared" si="71"/>
        <v>0</v>
      </c>
      <c r="Q708" s="32">
        <f t="shared" si="72"/>
        <v>0</v>
      </c>
      <c r="R708" s="32" t="e">
        <f t="shared" si="73"/>
        <v>#N/A</v>
      </c>
      <c r="S708" s="32">
        <f t="shared" si="74"/>
        <v>0</v>
      </c>
      <c r="T708" s="30" t="e">
        <f ca="1">+VLOOKUP($E708,db!$B$26:$C$30,2,FALSE)</f>
        <v>#N/A</v>
      </c>
      <c r="U708" s="30">
        <f t="shared" si="76"/>
        <v>0</v>
      </c>
    </row>
    <row r="709" spans="2:21" ht="15.75" thickBot="1">
      <c r="B709" s="36">
        <f t="shared" si="77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36"/>
      <c r="M709" s="36" t="str">
        <f t="shared" si="75"/>
        <v/>
      </c>
      <c r="N709" s="37"/>
      <c r="P709" s="32">
        <f t="shared" ref="P709:P772" si="78">IF(M709=1,1,0)</f>
        <v>0</v>
      </c>
      <c r="Q709" s="32">
        <f t="shared" ref="Q709:Q772" si="79">IF(ISBLANK(E709),0,IF(P709=0,1,0))</f>
        <v>0</v>
      </c>
      <c r="R709" s="32" t="e">
        <f t="shared" ref="R709:R772" si="80">IF(H709&gt;T709,1,0)</f>
        <v>#N/A</v>
      </c>
      <c r="S709" s="32">
        <f t="shared" ref="S709:S772" si="81">IF(OR(G709="Process of Elim. (50 /50)",G709="Guess (No Confidence)"),1,0)</f>
        <v>0</v>
      </c>
      <c r="T709" s="30" t="e">
        <f ca="1">+VLOOKUP($E709,db!$B$26:$C$30,2,FALSE)</f>
        <v>#N/A</v>
      </c>
      <c r="U709" s="30">
        <f t="shared" si="76"/>
        <v>0</v>
      </c>
    </row>
    <row r="710" spans="2:21" ht="15.75" thickBot="1">
      <c r="B710" s="38">
        <f t="shared" si="77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38"/>
      <c r="M710" s="38" t="str">
        <f t="shared" ref="M710:M773" si="82">IF(ISBLANK(F710),"",IF(F710=L710,1,0))</f>
        <v/>
      </c>
      <c r="N710" s="39"/>
      <c r="P710" s="32">
        <f t="shared" si="78"/>
        <v>0</v>
      </c>
      <c r="Q710" s="32">
        <f t="shared" si="79"/>
        <v>0</v>
      </c>
      <c r="R710" s="32" t="e">
        <f t="shared" si="80"/>
        <v>#N/A</v>
      </c>
      <c r="S710" s="32">
        <f t="shared" si="81"/>
        <v>0</v>
      </c>
      <c r="T710" s="30" t="e">
        <f ca="1">+VLOOKUP($E710,db!$B$26:$C$30,2,FALSE)</f>
        <v>#N/A</v>
      </c>
      <c r="U710" s="30">
        <f t="shared" ref="U710:U773" si="83">IF($A$3=0,0,IF(Q710=1,1,IF(R710=1,2,IF(S710=1,3,0))))</f>
        <v>0</v>
      </c>
    </row>
    <row r="711" spans="2:21" ht="15.75" thickBot="1">
      <c r="B711" s="36">
        <f t="shared" si="77"/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36"/>
      <c r="M711" s="36" t="str">
        <f t="shared" si="82"/>
        <v/>
      </c>
      <c r="N711" s="37"/>
      <c r="P711" s="32">
        <f t="shared" si="78"/>
        <v>0</v>
      </c>
      <c r="Q711" s="32">
        <f t="shared" si="79"/>
        <v>0</v>
      </c>
      <c r="R711" s="32" t="e">
        <f t="shared" si="80"/>
        <v>#N/A</v>
      </c>
      <c r="S711" s="32">
        <f t="shared" si="81"/>
        <v>0</v>
      </c>
      <c r="T711" s="30" t="e">
        <f ca="1">+VLOOKUP($E711,db!$B$26:$C$30,2,FALSE)</f>
        <v>#N/A</v>
      </c>
      <c r="U711" s="30">
        <f t="shared" si="83"/>
        <v>0</v>
      </c>
    </row>
    <row r="712" spans="2:21" ht="15.75" thickBot="1">
      <c r="B712" s="38">
        <f t="shared" si="77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38"/>
      <c r="M712" s="38" t="str">
        <f t="shared" si="82"/>
        <v/>
      </c>
      <c r="N712" s="39"/>
      <c r="P712" s="32">
        <f t="shared" si="78"/>
        <v>0</v>
      </c>
      <c r="Q712" s="32">
        <f t="shared" si="79"/>
        <v>0</v>
      </c>
      <c r="R712" s="32" t="e">
        <f t="shared" si="80"/>
        <v>#N/A</v>
      </c>
      <c r="S712" s="32">
        <f t="shared" si="81"/>
        <v>0</v>
      </c>
      <c r="T712" s="30" t="e">
        <f ca="1">+VLOOKUP($E712,db!$B$26:$C$30,2,FALSE)</f>
        <v>#N/A</v>
      </c>
      <c r="U712" s="30">
        <f t="shared" si="83"/>
        <v>0</v>
      </c>
    </row>
    <row r="713" spans="2:21" ht="15.75" thickBot="1">
      <c r="B713" s="36">
        <f t="shared" si="77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36"/>
      <c r="M713" s="36" t="str">
        <f t="shared" si="82"/>
        <v/>
      </c>
      <c r="N713" s="37"/>
      <c r="P713" s="32">
        <f t="shared" si="78"/>
        <v>0</v>
      </c>
      <c r="Q713" s="32">
        <f t="shared" si="79"/>
        <v>0</v>
      </c>
      <c r="R713" s="32" t="e">
        <f t="shared" si="80"/>
        <v>#N/A</v>
      </c>
      <c r="S713" s="32">
        <f t="shared" si="81"/>
        <v>0</v>
      </c>
      <c r="T713" s="30" t="e">
        <f ca="1">+VLOOKUP($E713,db!$B$26:$C$30,2,FALSE)</f>
        <v>#N/A</v>
      </c>
      <c r="U713" s="30">
        <f t="shared" si="83"/>
        <v>0</v>
      </c>
    </row>
    <row r="714" spans="2:21" ht="15.75" thickBot="1">
      <c r="B714" s="38">
        <f t="shared" si="77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38"/>
      <c r="M714" s="38" t="str">
        <f t="shared" si="82"/>
        <v/>
      </c>
      <c r="N714" s="39"/>
      <c r="P714" s="32">
        <f t="shared" si="78"/>
        <v>0</v>
      </c>
      <c r="Q714" s="32">
        <f t="shared" si="79"/>
        <v>0</v>
      </c>
      <c r="R714" s="32" t="e">
        <f t="shared" si="80"/>
        <v>#N/A</v>
      </c>
      <c r="S714" s="32">
        <f t="shared" si="81"/>
        <v>0</v>
      </c>
      <c r="T714" s="30" t="e">
        <f ca="1">+VLOOKUP($E714,db!$B$26:$C$30,2,FALSE)</f>
        <v>#N/A</v>
      </c>
      <c r="U714" s="30">
        <f t="shared" si="83"/>
        <v>0</v>
      </c>
    </row>
    <row r="715" spans="2:21" ht="15.75" thickBot="1">
      <c r="B715" s="36">
        <f t="shared" si="77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36"/>
      <c r="M715" s="36" t="str">
        <f t="shared" si="82"/>
        <v/>
      </c>
      <c r="N715" s="37"/>
      <c r="P715" s="32">
        <f t="shared" si="78"/>
        <v>0</v>
      </c>
      <c r="Q715" s="32">
        <f t="shared" si="79"/>
        <v>0</v>
      </c>
      <c r="R715" s="32" t="e">
        <f t="shared" si="80"/>
        <v>#N/A</v>
      </c>
      <c r="S715" s="32">
        <f t="shared" si="81"/>
        <v>0</v>
      </c>
      <c r="T715" s="30" t="e">
        <f ca="1">+VLOOKUP($E715,db!$B$26:$C$30,2,FALSE)</f>
        <v>#N/A</v>
      </c>
      <c r="U715" s="30">
        <f t="shared" si="83"/>
        <v>0</v>
      </c>
    </row>
    <row r="716" spans="2:21" ht="15.75" thickBot="1">
      <c r="B716" s="38">
        <f t="shared" ref="B716:B779" si="84">+B715+1</f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38"/>
      <c r="M716" s="38" t="str">
        <f t="shared" si="82"/>
        <v/>
      </c>
      <c r="N716" s="39"/>
      <c r="P716" s="32">
        <f t="shared" si="78"/>
        <v>0</v>
      </c>
      <c r="Q716" s="32">
        <f t="shared" si="79"/>
        <v>0</v>
      </c>
      <c r="R716" s="32" t="e">
        <f t="shared" si="80"/>
        <v>#N/A</v>
      </c>
      <c r="S716" s="32">
        <f t="shared" si="81"/>
        <v>0</v>
      </c>
      <c r="T716" s="30" t="e">
        <f ca="1">+VLOOKUP($E716,db!$B$26:$C$30,2,FALSE)</f>
        <v>#N/A</v>
      </c>
      <c r="U716" s="30">
        <f t="shared" si="83"/>
        <v>0</v>
      </c>
    </row>
    <row r="717" spans="2:21" ht="15.75" thickBot="1">
      <c r="B717" s="36">
        <f t="shared" si="84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36"/>
      <c r="M717" s="36" t="str">
        <f t="shared" si="82"/>
        <v/>
      </c>
      <c r="N717" s="37"/>
      <c r="P717" s="32">
        <f t="shared" si="78"/>
        <v>0</v>
      </c>
      <c r="Q717" s="32">
        <f t="shared" si="79"/>
        <v>0</v>
      </c>
      <c r="R717" s="32" t="e">
        <f t="shared" si="80"/>
        <v>#N/A</v>
      </c>
      <c r="S717" s="32">
        <f t="shared" si="81"/>
        <v>0</v>
      </c>
      <c r="T717" s="30" t="e">
        <f ca="1">+VLOOKUP($E717,db!$B$26:$C$30,2,FALSE)</f>
        <v>#N/A</v>
      </c>
      <c r="U717" s="30">
        <f t="shared" si="83"/>
        <v>0</v>
      </c>
    </row>
    <row r="718" spans="2:21" ht="15.75" thickBot="1">
      <c r="B718" s="38">
        <f t="shared" si="84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38"/>
      <c r="M718" s="38" t="str">
        <f t="shared" si="82"/>
        <v/>
      </c>
      <c r="N718" s="39"/>
      <c r="P718" s="32">
        <f t="shared" si="78"/>
        <v>0</v>
      </c>
      <c r="Q718" s="32">
        <f t="shared" si="79"/>
        <v>0</v>
      </c>
      <c r="R718" s="32" t="e">
        <f t="shared" si="80"/>
        <v>#N/A</v>
      </c>
      <c r="S718" s="32">
        <f t="shared" si="81"/>
        <v>0</v>
      </c>
      <c r="T718" s="30" t="e">
        <f ca="1">+VLOOKUP($E718,db!$B$26:$C$30,2,FALSE)</f>
        <v>#N/A</v>
      </c>
      <c r="U718" s="30">
        <f t="shared" si="83"/>
        <v>0</v>
      </c>
    </row>
    <row r="719" spans="2:21" ht="15.75" thickBot="1">
      <c r="B719" s="36">
        <f t="shared" si="84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36"/>
      <c r="M719" s="36" t="str">
        <f t="shared" si="82"/>
        <v/>
      </c>
      <c r="N719" s="37"/>
      <c r="P719" s="32">
        <f t="shared" si="78"/>
        <v>0</v>
      </c>
      <c r="Q719" s="32">
        <f t="shared" si="79"/>
        <v>0</v>
      </c>
      <c r="R719" s="32" t="e">
        <f t="shared" si="80"/>
        <v>#N/A</v>
      </c>
      <c r="S719" s="32">
        <f t="shared" si="81"/>
        <v>0</v>
      </c>
      <c r="T719" s="30" t="e">
        <f ca="1">+VLOOKUP($E719,db!$B$26:$C$30,2,FALSE)</f>
        <v>#N/A</v>
      </c>
      <c r="U719" s="30">
        <f t="shared" si="83"/>
        <v>0</v>
      </c>
    </row>
    <row r="720" spans="2:21" ht="15.75" thickBot="1">
      <c r="B720" s="38">
        <f t="shared" si="84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38"/>
      <c r="M720" s="38" t="str">
        <f t="shared" si="82"/>
        <v/>
      </c>
      <c r="N720" s="39"/>
      <c r="P720" s="32">
        <f t="shared" si="78"/>
        <v>0</v>
      </c>
      <c r="Q720" s="32">
        <f t="shared" si="79"/>
        <v>0</v>
      </c>
      <c r="R720" s="32" t="e">
        <f t="shared" si="80"/>
        <v>#N/A</v>
      </c>
      <c r="S720" s="32">
        <f t="shared" si="81"/>
        <v>0</v>
      </c>
      <c r="T720" s="30" t="e">
        <f ca="1">+VLOOKUP($E720,db!$B$26:$C$30,2,FALSE)</f>
        <v>#N/A</v>
      </c>
      <c r="U720" s="30">
        <f t="shared" si="83"/>
        <v>0</v>
      </c>
    </row>
    <row r="721" spans="2:21" ht="15.75" thickBot="1">
      <c r="B721" s="36">
        <f t="shared" si="84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36"/>
      <c r="M721" s="36" t="str">
        <f t="shared" si="82"/>
        <v/>
      </c>
      <c r="N721" s="37"/>
      <c r="P721" s="32">
        <f t="shared" si="78"/>
        <v>0</v>
      </c>
      <c r="Q721" s="32">
        <f t="shared" si="79"/>
        <v>0</v>
      </c>
      <c r="R721" s="32" t="e">
        <f t="shared" si="80"/>
        <v>#N/A</v>
      </c>
      <c r="S721" s="32">
        <f t="shared" si="81"/>
        <v>0</v>
      </c>
      <c r="T721" s="30" t="e">
        <f ca="1">+VLOOKUP($E721,db!$B$26:$C$30,2,FALSE)</f>
        <v>#N/A</v>
      </c>
      <c r="U721" s="30">
        <f t="shared" si="83"/>
        <v>0</v>
      </c>
    </row>
    <row r="722" spans="2:21" ht="15.75" thickBot="1">
      <c r="B722" s="38">
        <f t="shared" si="84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38"/>
      <c r="M722" s="38" t="str">
        <f t="shared" si="82"/>
        <v/>
      </c>
      <c r="N722" s="39"/>
      <c r="P722" s="32">
        <f t="shared" si="78"/>
        <v>0</v>
      </c>
      <c r="Q722" s="32">
        <f t="shared" si="79"/>
        <v>0</v>
      </c>
      <c r="R722" s="32" t="e">
        <f t="shared" si="80"/>
        <v>#N/A</v>
      </c>
      <c r="S722" s="32">
        <f t="shared" si="81"/>
        <v>0</v>
      </c>
      <c r="T722" s="30" t="e">
        <f ca="1">+VLOOKUP($E722,db!$B$26:$C$30,2,FALSE)</f>
        <v>#N/A</v>
      </c>
      <c r="U722" s="30">
        <f t="shared" si="83"/>
        <v>0</v>
      </c>
    </row>
    <row r="723" spans="2:21" ht="15.75" thickBot="1">
      <c r="B723" s="36">
        <f t="shared" si="84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36"/>
      <c r="M723" s="36" t="str">
        <f t="shared" si="82"/>
        <v/>
      </c>
      <c r="N723" s="37"/>
      <c r="P723" s="32">
        <f t="shared" si="78"/>
        <v>0</v>
      </c>
      <c r="Q723" s="32">
        <f t="shared" si="79"/>
        <v>0</v>
      </c>
      <c r="R723" s="32" t="e">
        <f t="shared" si="80"/>
        <v>#N/A</v>
      </c>
      <c r="S723" s="32">
        <f t="shared" si="81"/>
        <v>0</v>
      </c>
      <c r="T723" s="30" t="e">
        <f ca="1">+VLOOKUP($E723,db!$B$26:$C$30,2,FALSE)</f>
        <v>#N/A</v>
      </c>
      <c r="U723" s="30">
        <f t="shared" si="83"/>
        <v>0</v>
      </c>
    </row>
    <row r="724" spans="2:21" ht="15.75" thickBot="1">
      <c r="B724" s="38">
        <f t="shared" si="84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38"/>
      <c r="M724" s="38" t="str">
        <f t="shared" si="82"/>
        <v/>
      </c>
      <c r="N724" s="39"/>
      <c r="P724" s="32">
        <f t="shared" si="78"/>
        <v>0</v>
      </c>
      <c r="Q724" s="32">
        <f t="shared" si="79"/>
        <v>0</v>
      </c>
      <c r="R724" s="32" t="e">
        <f t="shared" si="80"/>
        <v>#N/A</v>
      </c>
      <c r="S724" s="32">
        <f t="shared" si="81"/>
        <v>0</v>
      </c>
      <c r="T724" s="30" t="e">
        <f ca="1">+VLOOKUP($E724,db!$B$26:$C$30,2,FALSE)</f>
        <v>#N/A</v>
      </c>
      <c r="U724" s="30">
        <f t="shared" si="83"/>
        <v>0</v>
      </c>
    </row>
    <row r="725" spans="2:21" ht="15.75" thickBot="1">
      <c r="B725" s="36">
        <f t="shared" si="84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36"/>
      <c r="M725" s="36" t="str">
        <f t="shared" si="82"/>
        <v/>
      </c>
      <c r="N725" s="37"/>
      <c r="P725" s="32">
        <f t="shared" si="78"/>
        <v>0</v>
      </c>
      <c r="Q725" s="32">
        <f t="shared" si="79"/>
        <v>0</v>
      </c>
      <c r="R725" s="32" t="e">
        <f t="shared" si="80"/>
        <v>#N/A</v>
      </c>
      <c r="S725" s="32">
        <f t="shared" si="81"/>
        <v>0</v>
      </c>
      <c r="T725" s="30" t="e">
        <f ca="1">+VLOOKUP($E725,db!$B$26:$C$30,2,FALSE)</f>
        <v>#N/A</v>
      </c>
      <c r="U725" s="30">
        <f t="shared" si="83"/>
        <v>0</v>
      </c>
    </row>
    <row r="726" spans="2:21" ht="15.75" thickBot="1">
      <c r="B726" s="38">
        <f t="shared" si="84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38"/>
      <c r="M726" s="38" t="str">
        <f t="shared" si="82"/>
        <v/>
      </c>
      <c r="N726" s="39"/>
      <c r="P726" s="32">
        <f t="shared" si="78"/>
        <v>0</v>
      </c>
      <c r="Q726" s="32">
        <f t="shared" si="79"/>
        <v>0</v>
      </c>
      <c r="R726" s="32" t="e">
        <f t="shared" si="80"/>
        <v>#N/A</v>
      </c>
      <c r="S726" s="32">
        <f t="shared" si="81"/>
        <v>0</v>
      </c>
      <c r="T726" s="30" t="e">
        <f ca="1">+VLOOKUP($E726,db!$B$26:$C$30,2,FALSE)</f>
        <v>#N/A</v>
      </c>
      <c r="U726" s="30">
        <f t="shared" si="83"/>
        <v>0</v>
      </c>
    </row>
    <row r="727" spans="2:21" ht="15.75" thickBot="1">
      <c r="B727" s="36">
        <f t="shared" si="84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36"/>
      <c r="M727" s="36" t="str">
        <f t="shared" si="82"/>
        <v/>
      </c>
      <c r="N727" s="37"/>
      <c r="P727" s="32">
        <f t="shared" si="78"/>
        <v>0</v>
      </c>
      <c r="Q727" s="32">
        <f t="shared" si="79"/>
        <v>0</v>
      </c>
      <c r="R727" s="32" t="e">
        <f t="shared" si="80"/>
        <v>#N/A</v>
      </c>
      <c r="S727" s="32">
        <f t="shared" si="81"/>
        <v>0</v>
      </c>
      <c r="T727" s="30" t="e">
        <f ca="1">+VLOOKUP($E727,db!$B$26:$C$30,2,FALSE)</f>
        <v>#N/A</v>
      </c>
      <c r="U727" s="30">
        <f t="shared" si="83"/>
        <v>0</v>
      </c>
    </row>
    <row r="728" spans="2:21" ht="15.75" thickBot="1">
      <c r="B728" s="38">
        <f t="shared" si="84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38"/>
      <c r="M728" s="38" t="str">
        <f t="shared" si="82"/>
        <v/>
      </c>
      <c r="N728" s="39"/>
      <c r="P728" s="32">
        <f t="shared" si="78"/>
        <v>0</v>
      </c>
      <c r="Q728" s="32">
        <f t="shared" si="79"/>
        <v>0</v>
      </c>
      <c r="R728" s="32" t="e">
        <f t="shared" si="80"/>
        <v>#N/A</v>
      </c>
      <c r="S728" s="32">
        <f t="shared" si="81"/>
        <v>0</v>
      </c>
      <c r="T728" s="30" t="e">
        <f ca="1">+VLOOKUP($E728,db!$B$26:$C$30,2,FALSE)</f>
        <v>#N/A</v>
      </c>
      <c r="U728" s="30">
        <f t="shared" si="83"/>
        <v>0</v>
      </c>
    </row>
    <row r="729" spans="2:21" ht="15.75" thickBot="1">
      <c r="B729" s="36">
        <f t="shared" si="84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36"/>
      <c r="M729" s="36" t="str">
        <f t="shared" si="82"/>
        <v/>
      </c>
      <c r="N729" s="37"/>
      <c r="P729" s="32">
        <f t="shared" si="78"/>
        <v>0</v>
      </c>
      <c r="Q729" s="32">
        <f t="shared" si="79"/>
        <v>0</v>
      </c>
      <c r="R729" s="32" t="e">
        <f t="shared" si="80"/>
        <v>#N/A</v>
      </c>
      <c r="S729" s="32">
        <f t="shared" si="81"/>
        <v>0</v>
      </c>
      <c r="T729" s="30" t="e">
        <f ca="1">+VLOOKUP($E729,db!$B$26:$C$30,2,FALSE)</f>
        <v>#N/A</v>
      </c>
      <c r="U729" s="30">
        <f t="shared" si="83"/>
        <v>0</v>
      </c>
    </row>
    <row r="730" spans="2:21" ht="15.75" thickBot="1">
      <c r="B730" s="38">
        <f t="shared" si="84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38"/>
      <c r="M730" s="38" t="str">
        <f t="shared" si="82"/>
        <v/>
      </c>
      <c r="N730" s="39"/>
      <c r="P730" s="32">
        <f t="shared" si="78"/>
        <v>0</v>
      </c>
      <c r="Q730" s="32">
        <f t="shared" si="79"/>
        <v>0</v>
      </c>
      <c r="R730" s="32" t="e">
        <f t="shared" si="80"/>
        <v>#N/A</v>
      </c>
      <c r="S730" s="32">
        <f t="shared" si="81"/>
        <v>0</v>
      </c>
      <c r="T730" s="30" t="e">
        <f ca="1">+VLOOKUP($E730,db!$B$26:$C$30,2,FALSE)</f>
        <v>#N/A</v>
      </c>
      <c r="U730" s="30">
        <f t="shared" si="83"/>
        <v>0</v>
      </c>
    </row>
    <row r="731" spans="2:21" ht="15.75" thickBot="1">
      <c r="B731" s="36">
        <f t="shared" si="84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36"/>
      <c r="M731" s="36" t="str">
        <f t="shared" si="82"/>
        <v/>
      </c>
      <c r="N731" s="37"/>
      <c r="P731" s="32">
        <f t="shared" si="78"/>
        <v>0</v>
      </c>
      <c r="Q731" s="32">
        <f t="shared" si="79"/>
        <v>0</v>
      </c>
      <c r="R731" s="32" t="e">
        <f t="shared" si="80"/>
        <v>#N/A</v>
      </c>
      <c r="S731" s="32">
        <f t="shared" si="81"/>
        <v>0</v>
      </c>
      <c r="T731" s="30" t="e">
        <f ca="1">+VLOOKUP($E731,db!$B$26:$C$30,2,FALSE)</f>
        <v>#N/A</v>
      </c>
      <c r="U731" s="30">
        <f t="shared" si="83"/>
        <v>0</v>
      </c>
    </row>
    <row r="732" spans="2:21" ht="15.75" thickBot="1">
      <c r="B732" s="38">
        <f t="shared" si="84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38"/>
      <c r="M732" s="38" t="str">
        <f t="shared" si="82"/>
        <v/>
      </c>
      <c r="N732" s="39"/>
      <c r="P732" s="32">
        <f t="shared" si="78"/>
        <v>0</v>
      </c>
      <c r="Q732" s="32">
        <f t="shared" si="79"/>
        <v>0</v>
      </c>
      <c r="R732" s="32" t="e">
        <f t="shared" si="80"/>
        <v>#N/A</v>
      </c>
      <c r="S732" s="32">
        <f t="shared" si="81"/>
        <v>0</v>
      </c>
      <c r="T732" s="30" t="e">
        <f ca="1">+VLOOKUP($E732,db!$B$26:$C$30,2,FALSE)</f>
        <v>#N/A</v>
      </c>
      <c r="U732" s="30">
        <f t="shared" si="83"/>
        <v>0</v>
      </c>
    </row>
    <row r="733" spans="2:21" ht="15.75" thickBot="1">
      <c r="B733" s="36">
        <f t="shared" si="84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36"/>
      <c r="M733" s="36" t="str">
        <f t="shared" si="82"/>
        <v/>
      </c>
      <c r="N733" s="37"/>
      <c r="P733" s="32">
        <f t="shared" si="78"/>
        <v>0</v>
      </c>
      <c r="Q733" s="32">
        <f t="shared" si="79"/>
        <v>0</v>
      </c>
      <c r="R733" s="32" t="e">
        <f t="shared" si="80"/>
        <v>#N/A</v>
      </c>
      <c r="S733" s="32">
        <f t="shared" si="81"/>
        <v>0</v>
      </c>
      <c r="T733" s="30" t="e">
        <f ca="1">+VLOOKUP($E733,db!$B$26:$C$30,2,FALSE)</f>
        <v>#N/A</v>
      </c>
      <c r="U733" s="30">
        <f t="shared" si="83"/>
        <v>0</v>
      </c>
    </row>
    <row r="734" spans="2:21" ht="15.75" thickBot="1">
      <c r="B734" s="38">
        <f t="shared" si="84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38"/>
      <c r="M734" s="38" t="str">
        <f t="shared" si="82"/>
        <v/>
      </c>
      <c r="N734" s="39"/>
      <c r="P734" s="32">
        <f t="shared" si="78"/>
        <v>0</v>
      </c>
      <c r="Q734" s="32">
        <f t="shared" si="79"/>
        <v>0</v>
      </c>
      <c r="R734" s="32" t="e">
        <f t="shared" si="80"/>
        <v>#N/A</v>
      </c>
      <c r="S734" s="32">
        <f t="shared" si="81"/>
        <v>0</v>
      </c>
      <c r="T734" s="30" t="e">
        <f ca="1">+VLOOKUP($E734,db!$B$26:$C$30,2,FALSE)</f>
        <v>#N/A</v>
      </c>
      <c r="U734" s="30">
        <f t="shared" si="83"/>
        <v>0</v>
      </c>
    </row>
    <row r="735" spans="2:21" ht="15.75" thickBot="1">
      <c r="B735" s="36">
        <f t="shared" si="84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36"/>
      <c r="M735" s="36" t="str">
        <f t="shared" si="82"/>
        <v/>
      </c>
      <c r="N735" s="37"/>
      <c r="P735" s="32">
        <f t="shared" si="78"/>
        <v>0</v>
      </c>
      <c r="Q735" s="32">
        <f t="shared" si="79"/>
        <v>0</v>
      </c>
      <c r="R735" s="32" t="e">
        <f t="shared" si="80"/>
        <v>#N/A</v>
      </c>
      <c r="S735" s="32">
        <f t="shared" si="81"/>
        <v>0</v>
      </c>
      <c r="T735" s="30" t="e">
        <f ca="1">+VLOOKUP($E735,db!$B$26:$C$30,2,FALSE)</f>
        <v>#N/A</v>
      </c>
      <c r="U735" s="30">
        <f t="shared" si="83"/>
        <v>0</v>
      </c>
    </row>
    <row r="736" spans="2:21" ht="15.75" thickBot="1">
      <c r="B736" s="38">
        <f t="shared" si="84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38"/>
      <c r="M736" s="38" t="str">
        <f t="shared" si="82"/>
        <v/>
      </c>
      <c r="N736" s="39"/>
      <c r="P736" s="32">
        <f t="shared" si="78"/>
        <v>0</v>
      </c>
      <c r="Q736" s="32">
        <f t="shared" si="79"/>
        <v>0</v>
      </c>
      <c r="R736" s="32" t="e">
        <f t="shared" si="80"/>
        <v>#N/A</v>
      </c>
      <c r="S736" s="32">
        <f t="shared" si="81"/>
        <v>0</v>
      </c>
      <c r="T736" s="30" t="e">
        <f ca="1">+VLOOKUP($E736,db!$B$26:$C$30,2,FALSE)</f>
        <v>#N/A</v>
      </c>
      <c r="U736" s="30">
        <f t="shared" si="83"/>
        <v>0</v>
      </c>
    </row>
    <row r="737" spans="2:21" ht="15.75" thickBot="1">
      <c r="B737" s="36">
        <f t="shared" si="84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36"/>
      <c r="M737" s="36" t="str">
        <f t="shared" si="82"/>
        <v/>
      </c>
      <c r="N737" s="37"/>
      <c r="P737" s="32">
        <f t="shared" si="78"/>
        <v>0</v>
      </c>
      <c r="Q737" s="32">
        <f t="shared" si="79"/>
        <v>0</v>
      </c>
      <c r="R737" s="32" t="e">
        <f t="shared" si="80"/>
        <v>#N/A</v>
      </c>
      <c r="S737" s="32">
        <f t="shared" si="81"/>
        <v>0</v>
      </c>
      <c r="T737" s="30" t="e">
        <f ca="1">+VLOOKUP($E737,db!$B$26:$C$30,2,FALSE)</f>
        <v>#N/A</v>
      </c>
      <c r="U737" s="30">
        <f t="shared" si="83"/>
        <v>0</v>
      </c>
    </row>
    <row r="738" spans="2:21" ht="15.75" thickBot="1">
      <c r="B738" s="38">
        <f t="shared" si="84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38"/>
      <c r="M738" s="38" t="str">
        <f t="shared" si="82"/>
        <v/>
      </c>
      <c r="N738" s="39"/>
      <c r="P738" s="32">
        <f t="shared" si="78"/>
        <v>0</v>
      </c>
      <c r="Q738" s="32">
        <f t="shared" si="79"/>
        <v>0</v>
      </c>
      <c r="R738" s="32" t="e">
        <f t="shared" si="80"/>
        <v>#N/A</v>
      </c>
      <c r="S738" s="32">
        <f t="shared" si="81"/>
        <v>0</v>
      </c>
      <c r="T738" s="30" t="e">
        <f ca="1">+VLOOKUP($E738,db!$B$26:$C$30,2,FALSE)</f>
        <v>#N/A</v>
      </c>
      <c r="U738" s="30">
        <f t="shared" si="83"/>
        <v>0</v>
      </c>
    </row>
    <row r="739" spans="2:21" ht="15.75" thickBot="1">
      <c r="B739" s="36">
        <f t="shared" si="84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36"/>
      <c r="M739" s="36" t="str">
        <f t="shared" si="82"/>
        <v/>
      </c>
      <c r="N739" s="37"/>
      <c r="P739" s="32">
        <f t="shared" si="78"/>
        <v>0</v>
      </c>
      <c r="Q739" s="32">
        <f t="shared" si="79"/>
        <v>0</v>
      </c>
      <c r="R739" s="32" t="e">
        <f t="shared" si="80"/>
        <v>#N/A</v>
      </c>
      <c r="S739" s="32">
        <f t="shared" si="81"/>
        <v>0</v>
      </c>
      <c r="T739" s="30" t="e">
        <f ca="1">+VLOOKUP($E739,db!$B$26:$C$30,2,FALSE)</f>
        <v>#N/A</v>
      </c>
      <c r="U739" s="30">
        <f t="shared" si="83"/>
        <v>0</v>
      </c>
    </row>
    <row r="740" spans="2:21" ht="15.75" thickBot="1">
      <c r="B740" s="38">
        <f t="shared" si="84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38"/>
      <c r="M740" s="38" t="str">
        <f t="shared" si="82"/>
        <v/>
      </c>
      <c r="N740" s="39"/>
      <c r="P740" s="32">
        <f t="shared" si="78"/>
        <v>0</v>
      </c>
      <c r="Q740" s="32">
        <f t="shared" si="79"/>
        <v>0</v>
      </c>
      <c r="R740" s="32" t="e">
        <f t="shared" si="80"/>
        <v>#N/A</v>
      </c>
      <c r="S740" s="32">
        <f t="shared" si="81"/>
        <v>0</v>
      </c>
      <c r="T740" s="30" t="e">
        <f ca="1">+VLOOKUP($E740,db!$B$26:$C$30,2,FALSE)</f>
        <v>#N/A</v>
      </c>
      <c r="U740" s="30">
        <f t="shared" si="83"/>
        <v>0</v>
      </c>
    </row>
    <row r="741" spans="2:21" ht="15.75" thickBot="1">
      <c r="B741" s="36">
        <f t="shared" si="84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36"/>
      <c r="M741" s="36" t="str">
        <f t="shared" si="82"/>
        <v/>
      </c>
      <c r="N741" s="37"/>
      <c r="P741" s="32">
        <f t="shared" si="78"/>
        <v>0</v>
      </c>
      <c r="Q741" s="32">
        <f t="shared" si="79"/>
        <v>0</v>
      </c>
      <c r="R741" s="32" t="e">
        <f t="shared" si="80"/>
        <v>#N/A</v>
      </c>
      <c r="S741" s="32">
        <f t="shared" si="81"/>
        <v>0</v>
      </c>
      <c r="T741" s="30" t="e">
        <f ca="1">+VLOOKUP($E741,db!$B$26:$C$30,2,FALSE)</f>
        <v>#N/A</v>
      </c>
      <c r="U741" s="30">
        <f t="shared" si="83"/>
        <v>0</v>
      </c>
    </row>
    <row r="742" spans="2:21" ht="15.75" thickBot="1">
      <c r="B742" s="38">
        <f t="shared" si="84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38"/>
      <c r="M742" s="38" t="str">
        <f t="shared" si="82"/>
        <v/>
      </c>
      <c r="N742" s="39"/>
      <c r="P742" s="32">
        <f t="shared" si="78"/>
        <v>0</v>
      </c>
      <c r="Q742" s="32">
        <f t="shared" si="79"/>
        <v>0</v>
      </c>
      <c r="R742" s="32" t="e">
        <f t="shared" si="80"/>
        <v>#N/A</v>
      </c>
      <c r="S742" s="32">
        <f t="shared" si="81"/>
        <v>0</v>
      </c>
      <c r="T742" s="30" t="e">
        <f ca="1">+VLOOKUP($E742,db!$B$26:$C$30,2,FALSE)</f>
        <v>#N/A</v>
      </c>
      <c r="U742" s="30">
        <f t="shared" si="83"/>
        <v>0</v>
      </c>
    </row>
    <row r="743" spans="2:21" ht="15.75" thickBot="1">
      <c r="B743" s="36">
        <f t="shared" si="84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36"/>
      <c r="M743" s="36" t="str">
        <f t="shared" si="82"/>
        <v/>
      </c>
      <c r="N743" s="37"/>
      <c r="P743" s="32">
        <f t="shared" si="78"/>
        <v>0</v>
      </c>
      <c r="Q743" s="32">
        <f t="shared" si="79"/>
        <v>0</v>
      </c>
      <c r="R743" s="32" t="e">
        <f t="shared" si="80"/>
        <v>#N/A</v>
      </c>
      <c r="S743" s="32">
        <f t="shared" si="81"/>
        <v>0</v>
      </c>
      <c r="T743" s="30" t="e">
        <f ca="1">+VLOOKUP($E743,db!$B$26:$C$30,2,FALSE)</f>
        <v>#N/A</v>
      </c>
      <c r="U743" s="30">
        <f t="shared" si="83"/>
        <v>0</v>
      </c>
    </row>
    <row r="744" spans="2:21" ht="15.75" thickBot="1">
      <c r="B744" s="38">
        <f t="shared" si="84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38"/>
      <c r="M744" s="38" t="str">
        <f t="shared" si="82"/>
        <v/>
      </c>
      <c r="N744" s="39"/>
      <c r="P744" s="32">
        <f t="shared" si="78"/>
        <v>0</v>
      </c>
      <c r="Q744" s="32">
        <f t="shared" si="79"/>
        <v>0</v>
      </c>
      <c r="R744" s="32" t="e">
        <f t="shared" si="80"/>
        <v>#N/A</v>
      </c>
      <c r="S744" s="32">
        <f t="shared" si="81"/>
        <v>0</v>
      </c>
      <c r="T744" s="30" t="e">
        <f ca="1">+VLOOKUP($E744,db!$B$26:$C$30,2,FALSE)</f>
        <v>#N/A</v>
      </c>
      <c r="U744" s="30">
        <f t="shared" si="83"/>
        <v>0</v>
      </c>
    </row>
    <row r="745" spans="2:21" ht="15.75" thickBot="1">
      <c r="B745" s="36">
        <f t="shared" si="84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36"/>
      <c r="M745" s="36" t="str">
        <f t="shared" si="82"/>
        <v/>
      </c>
      <c r="N745" s="37"/>
      <c r="P745" s="32">
        <f t="shared" si="78"/>
        <v>0</v>
      </c>
      <c r="Q745" s="32">
        <f t="shared" si="79"/>
        <v>0</v>
      </c>
      <c r="R745" s="32" t="e">
        <f t="shared" si="80"/>
        <v>#N/A</v>
      </c>
      <c r="S745" s="32">
        <f t="shared" si="81"/>
        <v>0</v>
      </c>
      <c r="T745" s="30" t="e">
        <f ca="1">+VLOOKUP($E745,db!$B$26:$C$30,2,FALSE)</f>
        <v>#N/A</v>
      </c>
      <c r="U745" s="30">
        <f t="shared" si="83"/>
        <v>0</v>
      </c>
    </row>
    <row r="746" spans="2:21" ht="15.75" thickBot="1">
      <c r="B746" s="38">
        <f t="shared" si="84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38"/>
      <c r="M746" s="38" t="str">
        <f t="shared" si="82"/>
        <v/>
      </c>
      <c r="N746" s="39"/>
      <c r="P746" s="32">
        <f t="shared" si="78"/>
        <v>0</v>
      </c>
      <c r="Q746" s="32">
        <f t="shared" si="79"/>
        <v>0</v>
      </c>
      <c r="R746" s="32" t="e">
        <f t="shared" si="80"/>
        <v>#N/A</v>
      </c>
      <c r="S746" s="32">
        <f t="shared" si="81"/>
        <v>0</v>
      </c>
      <c r="T746" s="30" t="e">
        <f ca="1">+VLOOKUP($E746,db!$B$26:$C$30,2,FALSE)</f>
        <v>#N/A</v>
      </c>
      <c r="U746" s="30">
        <f t="shared" si="83"/>
        <v>0</v>
      </c>
    </row>
    <row r="747" spans="2:21" ht="15.75" thickBot="1">
      <c r="B747" s="36">
        <f t="shared" si="84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36"/>
      <c r="M747" s="36" t="str">
        <f t="shared" si="82"/>
        <v/>
      </c>
      <c r="N747" s="37"/>
      <c r="P747" s="32">
        <f t="shared" si="78"/>
        <v>0</v>
      </c>
      <c r="Q747" s="32">
        <f t="shared" si="79"/>
        <v>0</v>
      </c>
      <c r="R747" s="32" t="e">
        <f t="shared" si="80"/>
        <v>#N/A</v>
      </c>
      <c r="S747" s="32">
        <f t="shared" si="81"/>
        <v>0</v>
      </c>
      <c r="T747" s="30" t="e">
        <f ca="1">+VLOOKUP($E747,db!$B$26:$C$30,2,FALSE)</f>
        <v>#N/A</v>
      </c>
      <c r="U747" s="30">
        <f t="shared" si="83"/>
        <v>0</v>
      </c>
    </row>
    <row r="748" spans="2:21" ht="15.75" thickBot="1">
      <c r="B748" s="38">
        <f t="shared" si="84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38"/>
      <c r="M748" s="38" t="str">
        <f t="shared" si="82"/>
        <v/>
      </c>
      <c r="N748" s="39"/>
      <c r="P748" s="32">
        <f t="shared" si="78"/>
        <v>0</v>
      </c>
      <c r="Q748" s="32">
        <f t="shared" si="79"/>
        <v>0</v>
      </c>
      <c r="R748" s="32" t="e">
        <f t="shared" si="80"/>
        <v>#N/A</v>
      </c>
      <c r="S748" s="32">
        <f t="shared" si="81"/>
        <v>0</v>
      </c>
      <c r="T748" s="30" t="e">
        <f ca="1">+VLOOKUP($E748,db!$B$26:$C$30,2,FALSE)</f>
        <v>#N/A</v>
      </c>
      <c r="U748" s="30">
        <f t="shared" si="83"/>
        <v>0</v>
      </c>
    </row>
    <row r="749" spans="2:21" ht="15.75" thickBot="1">
      <c r="B749" s="36">
        <f t="shared" si="84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36"/>
      <c r="M749" s="36" t="str">
        <f t="shared" si="82"/>
        <v/>
      </c>
      <c r="N749" s="37"/>
      <c r="P749" s="32">
        <f t="shared" si="78"/>
        <v>0</v>
      </c>
      <c r="Q749" s="32">
        <f t="shared" si="79"/>
        <v>0</v>
      </c>
      <c r="R749" s="32" t="e">
        <f t="shared" si="80"/>
        <v>#N/A</v>
      </c>
      <c r="S749" s="32">
        <f t="shared" si="81"/>
        <v>0</v>
      </c>
      <c r="T749" s="30" t="e">
        <f ca="1">+VLOOKUP($E749,db!$B$26:$C$30,2,FALSE)</f>
        <v>#N/A</v>
      </c>
      <c r="U749" s="30">
        <f t="shared" si="83"/>
        <v>0</v>
      </c>
    </row>
    <row r="750" spans="2:21" ht="15.75" thickBot="1">
      <c r="B750" s="38">
        <f t="shared" si="84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38"/>
      <c r="M750" s="38" t="str">
        <f t="shared" si="82"/>
        <v/>
      </c>
      <c r="N750" s="39"/>
      <c r="P750" s="32">
        <f t="shared" si="78"/>
        <v>0</v>
      </c>
      <c r="Q750" s="32">
        <f t="shared" si="79"/>
        <v>0</v>
      </c>
      <c r="R750" s="32" t="e">
        <f t="shared" si="80"/>
        <v>#N/A</v>
      </c>
      <c r="S750" s="32">
        <f t="shared" si="81"/>
        <v>0</v>
      </c>
      <c r="T750" s="30" t="e">
        <f ca="1">+VLOOKUP($E750,db!$B$26:$C$30,2,FALSE)</f>
        <v>#N/A</v>
      </c>
      <c r="U750" s="30">
        <f t="shared" si="83"/>
        <v>0</v>
      </c>
    </row>
    <row r="751" spans="2:21" ht="15.75" thickBot="1">
      <c r="B751" s="36">
        <f t="shared" si="84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36"/>
      <c r="M751" s="36" t="str">
        <f t="shared" si="82"/>
        <v/>
      </c>
      <c r="N751" s="37"/>
      <c r="P751" s="32">
        <f t="shared" si="78"/>
        <v>0</v>
      </c>
      <c r="Q751" s="32">
        <f t="shared" si="79"/>
        <v>0</v>
      </c>
      <c r="R751" s="32" t="e">
        <f t="shared" si="80"/>
        <v>#N/A</v>
      </c>
      <c r="S751" s="32">
        <f t="shared" si="81"/>
        <v>0</v>
      </c>
      <c r="T751" s="30" t="e">
        <f ca="1">+VLOOKUP($E751,db!$B$26:$C$30,2,FALSE)</f>
        <v>#N/A</v>
      </c>
      <c r="U751" s="30">
        <f t="shared" si="83"/>
        <v>0</v>
      </c>
    </row>
    <row r="752" spans="2:21" ht="15.75" thickBot="1">
      <c r="B752" s="38">
        <f t="shared" si="84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38"/>
      <c r="M752" s="38" t="str">
        <f t="shared" si="82"/>
        <v/>
      </c>
      <c r="N752" s="39"/>
      <c r="P752" s="32">
        <f t="shared" si="78"/>
        <v>0</v>
      </c>
      <c r="Q752" s="32">
        <f t="shared" si="79"/>
        <v>0</v>
      </c>
      <c r="R752" s="32" t="e">
        <f t="shared" si="80"/>
        <v>#N/A</v>
      </c>
      <c r="S752" s="32">
        <f t="shared" si="81"/>
        <v>0</v>
      </c>
      <c r="T752" s="30" t="e">
        <f ca="1">+VLOOKUP($E752,db!$B$26:$C$30,2,FALSE)</f>
        <v>#N/A</v>
      </c>
      <c r="U752" s="30">
        <f t="shared" si="83"/>
        <v>0</v>
      </c>
    </row>
    <row r="753" spans="2:21" ht="15.75" thickBot="1">
      <c r="B753" s="36">
        <f t="shared" si="84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36"/>
      <c r="M753" s="36" t="str">
        <f t="shared" si="82"/>
        <v/>
      </c>
      <c r="N753" s="37"/>
      <c r="P753" s="32">
        <f t="shared" si="78"/>
        <v>0</v>
      </c>
      <c r="Q753" s="32">
        <f t="shared" si="79"/>
        <v>0</v>
      </c>
      <c r="R753" s="32" t="e">
        <f t="shared" si="80"/>
        <v>#N/A</v>
      </c>
      <c r="S753" s="32">
        <f t="shared" si="81"/>
        <v>0</v>
      </c>
      <c r="T753" s="30" t="e">
        <f ca="1">+VLOOKUP($E753,db!$B$26:$C$30,2,FALSE)</f>
        <v>#N/A</v>
      </c>
      <c r="U753" s="30">
        <f t="shared" si="83"/>
        <v>0</v>
      </c>
    </row>
    <row r="754" spans="2:21" ht="15.75" thickBot="1">
      <c r="B754" s="38">
        <f t="shared" si="84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38"/>
      <c r="M754" s="38" t="str">
        <f t="shared" si="82"/>
        <v/>
      </c>
      <c r="N754" s="39"/>
      <c r="P754" s="32">
        <f t="shared" si="78"/>
        <v>0</v>
      </c>
      <c r="Q754" s="32">
        <f t="shared" si="79"/>
        <v>0</v>
      </c>
      <c r="R754" s="32" t="e">
        <f t="shared" si="80"/>
        <v>#N/A</v>
      </c>
      <c r="S754" s="32">
        <f t="shared" si="81"/>
        <v>0</v>
      </c>
      <c r="T754" s="30" t="e">
        <f ca="1">+VLOOKUP($E754,db!$B$26:$C$30,2,FALSE)</f>
        <v>#N/A</v>
      </c>
      <c r="U754" s="30">
        <f t="shared" si="83"/>
        <v>0</v>
      </c>
    </row>
    <row r="755" spans="2:21" ht="15.75" thickBot="1">
      <c r="B755" s="36">
        <f t="shared" si="84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36"/>
      <c r="M755" s="36" t="str">
        <f t="shared" si="82"/>
        <v/>
      </c>
      <c r="N755" s="37"/>
      <c r="P755" s="32">
        <f t="shared" si="78"/>
        <v>0</v>
      </c>
      <c r="Q755" s="32">
        <f t="shared" si="79"/>
        <v>0</v>
      </c>
      <c r="R755" s="32" t="e">
        <f t="shared" si="80"/>
        <v>#N/A</v>
      </c>
      <c r="S755" s="32">
        <f t="shared" si="81"/>
        <v>0</v>
      </c>
      <c r="T755" s="30" t="e">
        <f ca="1">+VLOOKUP($E755,db!$B$26:$C$30,2,FALSE)</f>
        <v>#N/A</v>
      </c>
      <c r="U755" s="30">
        <f t="shared" si="83"/>
        <v>0</v>
      </c>
    </row>
    <row r="756" spans="2:21" ht="15.75" thickBot="1">
      <c r="B756" s="38">
        <f t="shared" si="84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38"/>
      <c r="M756" s="38" t="str">
        <f t="shared" si="82"/>
        <v/>
      </c>
      <c r="N756" s="39"/>
      <c r="P756" s="32">
        <f t="shared" si="78"/>
        <v>0</v>
      </c>
      <c r="Q756" s="32">
        <f t="shared" si="79"/>
        <v>0</v>
      </c>
      <c r="R756" s="32" t="e">
        <f t="shared" si="80"/>
        <v>#N/A</v>
      </c>
      <c r="S756" s="32">
        <f t="shared" si="81"/>
        <v>0</v>
      </c>
      <c r="T756" s="30" t="e">
        <f ca="1">+VLOOKUP($E756,db!$B$26:$C$30,2,FALSE)</f>
        <v>#N/A</v>
      </c>
      <c r="U756" s="30">
        <f t="shared" si="83"/>
        <v>0</v>
      </c>
    </row>
    <row r="757" spans="2:21" ht="15.75" thickBot="1">
      <c r="B757" s="36">
        <f t="shared" si="84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36"/>
      <c r="M757" s="36" t="str">
        <f t="shared" si="82"/>
        <v/>
      </c>
      <c r="N757" s="37"/>
      <c r="P757" s="32">
        <f t="shared" si="78"/>
        <v>0</v>
      </c>
      <c r="Q757" s="32">
        <f t="shared" si="79"/>
        <v>0</v>
      </c>
      <c r="R757" s="32" t="e">
        <f t="shared" si="80"/>
        <v>#N/A</v>
      </c>
      <c r="S757" s="32">
        <f t="shared" si="81"/>
        <v>0</v>
      </c>
      <c r="T757" s="30" t="e">
        <f ca="1">+VLOOKUP($E757,db!$B$26:$C$30,2,FALSE)</f>
        <v>#N/A</v>
      </c>
      <c r="U757" s="30">
        <f t="shared" si="83"/>
        <v>0</v>
      </c>
    </row>
    <row r="758" spans="2:21" ht="15.75" thickBot="1">
      <c r="B758" s="38">
        <f t="shared" si="84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38"/>
      <c r="M758" s="38" t="str">
        <f t="shared" si="82"/>
        <v/>
      </c>
      <c r="N758" s="39"/>
      <c r="P758" s="32">
        <f t="shared" si="78"/>
        <v>0</v>
      </c>
      <c r="Q758" s="32">
        <f t="shared" si="79"/>
        <v>0</v>
      </c>
      <c r="R758" s="32" t="e">
        <f t="shared" si="80"/>
        <v>#N/A</v>
      </c>
      <c r="S758" s="32">
        <f t="shared" si="81"/>
        <v>0</v>
      </c>
      <c r="T758" s="30" t="e">
        <f ca="1">+VLOOKUP($E758,db!$B$26:$C$30,2,FALSE)</f>
        <v>#N/A</v>
      </c>
      <c r="U758" s="30">
        <f t="shared" si="83"/>
        <v>0</v>
      </c>
    </row>
    <row r="759" spans="2:21" ht="15.75" thickBot="1">
      <c r="B759" s="36">
        <f t="shared" si="84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36"/>
      <c r="M759" s="36" t="str">
        <f t="shared" si="82"/>
        <v/>
      </c>
      <c r="N759" s="37"/>
      <c r="P759" s="32">
        <f t="shared" si="78"/>
        <v>0</v>
      </c>
      <c r="Q759" s="32">
        <f t="shared" si="79"/>
        <v>0</v>
      </c>
      <c r="R759" s="32" t="e">
        <f t="shared" si="80"/>
        <v>#N/A</v>
      </c>
      <c r="S759" s="32">
        <f t="shared" si="81"/>
        <v>0</v>
      </c>
      <c r="T759" s="30" t="e">
        <f ca="1">+VLOOKUP($E759,db!$B$26:$C$30,2,FALSE)</f>
        <v>#N/A</v>
      </c>
      <c r="U759" s="30">
        <f t="shared" si="83"/>
        <v>0</v>
      </c>
    </row>
    <row r="760" spans="2:21" ht="15.75" thickBot="1">
      <c r="B760" s="38">
        <f t="shared" si="84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38"/>
      <c r="M760" s="38" t="str">
        <f t="shared" si="82"/>
        <v/>
      </c>
      <c r="N760" s="39"/>
      <c r="P760" s="32">
        <f t="shared" si="78"/>
        <v>0</v>
      </c>
      <c r="Q760" s="32">
        <f t="shared" si="79"/>
        <v>0</v>
      </c>
      <c r="R760" s="32" t="e">
        <f t="shared" si="80"/>
        <v>#N/A</v>
      </c>
      <c r="S760" s="32">
        <f t="shared" si="81"/>
        <v>0</v>
      </c>
      <c r="T760" s="30" t="e">
        <f ca="1">+VLOOKUP($E760,db!$B$26:$C$30,2,FALSE)</f>
        <v>#N/A</v>
      </c>
      <c r="U760" s="30">
        <f t="shared" si="83"/>
        <v>0</v>
      </c>
    </row>
    <row r="761" spans="2:21" ht="15.75" thickBot="1">
      <c r="B761" s="36">
        <f t="shared" si="84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36"/>
      <c r="M761" s="36" t="str">
        <f t="shared" si="82"/>
        <v/>
      </c>
      <c r="N761" s="37"/>
      <c r="P761" s="32">
        <f t="shared" si="78"/>
        <v>0</v>
      </c>
      <c r="Q761" s="32">
        <f t="shared" si="79"/>
        <v>0</v>
      </c>
      <c r="R761" s="32" t="e">
        <f t="shared" si="80"/>
        <v>#N/A</v>
      </c>
      <c r="S761" s="32">
        <f t="shared" si="81"/>
        <v>0</v>
      </c>
      <c r="T761" s="30" t="e">
        <f ca="1">+VLOOKUP($E761,db!$B$26:$C$30,2,FALSE)</f>
        <v>#N/A</v>
      </c>
      <c r="U761" s="30">
        <f t="shared" si="83"/>
        <v>0</v>
      </c>
    </row>
    <row r="762" spans="2:21" ht="15.75" thickBot="1">
      <c r="B762" s="38">
        <f t="shared" si="84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38"/>
      <c r="M762" s="38" t="str">
        <f t="shared" si="82"/>
        <v/>
      </c>
      <c r="N762" s="39"/>
      <c r="P762" s="32">
        <f t="shared" si="78"/>
        <v>0</v>
      </c>
      <c r="Q762" s="32">
        <f t="shared" si="79"/>
        <v>0</v>
      </c>
      <c r="R762" s="32" t="e">
        <f t="shared" si="80"/>
        <v>#N/A</v>
      </c>
      <c r="S762" s="32">
        <f t="shared" si="81"/>
        <v>0</v>
      </c>
      <c r="T762" s="30" t="e">
        <f ca="1">+VLOOKUP($E762,db!$B$26:$C$30,2,FALSE)</f>
        <v>#N/A</v>
      </c>
      <c r="U762" s="30">
        <f t="shared" si="83"/>
        <v>0</v>
      </c>
    </row>
    <row r="763" spans="2:21" ht="15.75" thickBot="1">
      <c r="B763" s="36">
        <f t="shared" si="84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36"/>
      <c r="M763" s="36" t="str">
        <f t="shared" si="82"/>
        <v/>
      </c>
      <c r="N763" s="37"/>
      <c r="P763" s="32">
        <f t="shared" si="78"/>
        <v>0</v>
      </c>
      <c r="Q763" s="32">
        <f t="shared" si="79"/>
        <v>0</v>
      </c>
      <c r="R763" s="32" t="e">
        <f t="shared" si="80"/>
        <v>#N/A</v>
      </c>
      <c r="S763" s="32">
        <f t="shared" si="81"/>
        <v>0</v>
      </c>
      <c r="T763" s="30" t="e">
        <f ca="1">+VLOOKUP($E763,db!$B$26:$C$30,2,FALSE)</f>
        <v>#N/A</v>
      </c>
      <c r="U763" s="30">
        <f t="shared" si="83"/>
        <v>0</v>
      </c>
    </row>
    <row r="764" spans="2:21" ht="15.75" thickBot="1">
      <c r="B764" s="38">
        <f t="shared" si="84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38"/>
      <c r="M764" s="38" t="str">
        <f t="shared" si="82"/>
        <v/>
      </c>
      <c r="N764" s="39"/>
      <c r="P764" s="32">
        <f t="shared" si="78"/>
        <v>0</v>
      </c>
      <c r="Q764" s="32">
        <f t="shared" si="79"/>
        <v>0</v>
      </c>
      <c r="R764" s="32" t="e">
        <f t="shared" si="80"/>
        <v>#N/A</v>
      </c>
      <c r="S764" s="32">
        <f t="shared" si="81"/>
        <v>0</v>
      </c>
      <c r="T764" s="30" t="e">
        <f ca="1">+VLOOKUP($E764,db!$B$26:$C$30,2,FALSE)</f>
        <v>#N/A</v>
      </c>
      <c r="U764" s="30">
        <f t="shared" si="83"/>
        <v>0</v>
      </c>
    </row>
    <row r="765" spans="2:21" ht="15.75" thickBot="1">
      <c r="B765" s="36">
        <f t="shared" si="84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36"/>
      <c r="M765" s="36" t="str">
        <f t="shared" si="82"/>
        <v/>
      </c>
      <c r="N765" s="37"/>
      <c r="P765" s="32">
        <f t="shared" si="78"/>
        <v>0</v>
      </c>
      <c r="Q765" s="32">
        <f t="shared" si="79"/>
        <v>0</v>
      </c>
      <c r="R765" s="32" t="e">
        <f t="shared" si="80"/>
        <v>#N/A</v>
      </c>
      <c r="S765" s="32">
        <f t="shared" si="81"/>
        <v>0</v>
      </c>
      <c r="T765" s="30" t="e">
        <f ca="1">+VLOOKUP($E765,db!$B$26:$C$30,2,FALSE)</f>
        <v>#N/A</v>
      </c>
      <c r="U765" s="30">
        <f t="shared" si="83"/>
        <v>0</v>
      </c>
    </row>
    <row r="766" spans="2:21" ht="15.75" thickBot="1">
      <c r="B766" s="38">
        <f t="shared" si="84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38"/>
      <c r="M766" s="38" t="str">
        <f t="shared" si="82"/>
        <v/>
      </c>
      <c r="N766" s="39"/>
      <c r="P766" s="32">
        <f t="shared" si="78"/>
        <v>0</v>
      </c>
      <c r="Q766" s="32">
        <f t="shared" si="79"/>
        <v>0</v>
      </c>
      <c r="R766" s="32" t="e">
        <f t="shared" si="80"/>
        <v>#N/A</v>
      </c>
      <c r="S766" s="32">
        <f t="shared" si="81"/>
        <v>0</v>
      </c>
      <c r="T766" s="30" t="e">
        <f ca="1">+VLOOKUP($E766,db!$B$26:$C$30,2,FALSE)</f>
        <v>#N/A</v>
      </c>
      <c r="U766" s="30">
        <f t="shared" si="83"/>
        <v>0</v>
      </c>
    </row>
    <row r="767" spans="2:21" ht="15.75" thickBot="1">
      <c r="B767" s="36">
        <f t="shared" si="84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36"/>
      <c r="M767" s="36" t="str">
        <f t="shared" si="82"/>
        <v/>
      </c>
      <c r="N767" s="37"/>
      <c r="P767" s="32">
        <f t="shared" si="78"/>
        <v>0</v>
      </c>
      <c r="Q767" s="32">
        <f t="shared" si="79"/>
        <v>0</v>
      </c>
      <c r="R767" s="32" t="e">
        <f t="shared" si="80"/>
        <v>#N/A</v>
      </c>
      <c r="S767" s="32">
        <f t="shared" si="81"/>
        <v>0</v>
      </c>
      <c r="T767" s="30" t="e">
        <f ca="1">+VLOOKUP($E767,db!$B$26:$C$30,2,FALSE)</f>
        <v>#N/A</v>
      </c>
      <c r="U767" s="30">
        <f t="shared" si="83"/>
        <v>0</v>
      </c>
    </row>
    <row r="768" spans="2:21" ht="15.75" thickBot="1">
      <c r="B768" s="38">
        <f t="shared" si="84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38"/>
      <c r="M768" s="38" t="str">
        <f t="shared" si="82"/>
        <v/>
      </c>
      <c r="N768" s="39"/>
      <c r="P768" s="32">
        <f t="shared" si="78"/>
        <v>0</v>
      </c>
      <c r="Q768" s="32">
        <f t="shared" si="79"/>
        <v>0</v>
      </c>
      <c r="R768" s="32" t="e">
        <f t="shared" si="80"/>
        <v>#N/A</v>
      </c>
      <c r="S768" s="32">
        <f t="shared" si="81"/>
        <v>0</v>
      </c>
      <c r="T768" s="30" t="e">
        <f ca="1">+VLOOKUP($E768,db!$B$26:$C$30,2,FALSE)</f>
        <v>#N/A</v>
      </c>
      <c r="U768" s="30">
        <f t="shared" si="83"/>
        <v>0</v>
      </c>
    </row>
    <row r="769" spans="2:21" ht="15.75" thickBot="1">
      <c r="B769" s="36">
        <f t="shared" si="84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36"/>
      <c r="M769" s="36" t="str">
        <f t="shared" si="82"/>
        <v/>
      </c>
      <c r="N769" s="37"/>
      <c r="P769" s="32">
        <f t="shared" si="78"/>
        <v>0</v>
      </c>
      <c r="Q769" s="32">
        <f t="shared" si="79"/>
        <v>0</v>
      </c>
      <c r="R769" s="32" t="e">
        <f t="shared" si="80"/>
        <v>#N/A</v>
      </c>
      <c r="S769" s="32">
        <f t="shared" si="81"/>
        <v>0</v>
      </c>
      <c r="T769" s="30" t="e">
        <f ca="1">+VLOOKUP($E769,db!$B$26:$C$30,2,FALSE)</f>
        <v>#N/A</v>
      </c>
      <c r="U769" s="30">
        <f t="shared" si="83"/>
        <v>0</v>
      </c>
    </row>
    <row r="770" spans="2:21" ht="15.75" thickBot="1">
      <c r="B770" s="38">
        <f t="shared" si="84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38"/>
      <c r="M770" s="38" t="str">
        <f t="shared" si="82"/>
        <v/>
      </c>
      <c r="N770" s="39"/>
      <c r="P770" s="32">
        <f t="shared" si="78"/>
        <v>0</v>
      </c>
      <c r="Q770" s="32">
        <f t="shared" si="79"/>
        <v>0</v>
      </c>
      <c r="R770" s="32" t="e">
        <f t="shared" si="80"/>
        <v>#N/A</v>
      </c>
      <c r="S770" s="32">
        <f t="shared" si="81"/>
        <v>0</v>
      </c>
      <c r="T770" s="30" t="e">
        <f ca="1">+VLOOKUP($E770,db!$B$26:$C$30,2,FALSE)</f>
        <v>#N/A</v>
      </c>
      <c r="U770" s="30">
        <f t="shared" si="83"/>
        <v>0</v>
      </c>
    </row>
    <row r="771" spans="2:21" ht="15.75" thickBot="1">
      <c r="B771" s="36">
        <f t="shared" si="84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36"/>
      <c r="M771" s="36" t="str">
        <f t="shared" si="82"/>
        <v/>
      </c>
      <c r="N771" s="37"/>
      <c r="P771" s="32">
        <f t="shared" si="78"/>
        <v>0</v>
      </c>
      <c r="Q771" s="32">
        <f t="shared" si="79"/>
        <v>0</v>
      </c>
      <c r="R771" s="32" t="e">
        <f t="shared" si="80"/>
        <v>#N/A</v>
      </c>
      <c r="S771" s="32">
        <f t="shared" si="81"/>
        <v>0</v>
      </c>
      <c r="T771" s="30" t="e">
        <f ca="1">+VLOOKUP($E771,db!$B$26:$C$30,2,FALSE)</f>
        <v>#N/A</v>
      </c>
      <c r="U771" s="30">
        <f t="shared" si="83"/>
        <v>0</v>
      </c>
    </row>
    <row r="772" spans="2:21" ht="15.75" thickBot="1">
      <c r="B772" s="38">
        <f t="shared" si="84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38"/>
      <c r="M772" s="38" t="str">
        <f t="shared" si="82"/>
        <v/>
      </c>
      <c r="N772" s="39"/>
      <c r="P772" s="32">
        <f t="shared" si="78"/>
        <v>0</v>
      </c>
      <c r="Q772" s="32">
        <f t="shared" si="79"/>
        <v>0</v>
      </c>
      <c r="R772" s="32" t="e">
        <f t="shared" si="80"/>
        <v>#N/A</v>
      </c>
      <c r="S772" s="32">
        <f t="shared" si="81"/>
        <v>0</v>
      </c>
      <c r="T772" s="30" t="e">
        <f ca="1">+VLOOKUP($E772,db!$B$26:$C$30,2,FALSE)</f>
        <v>#N/A</v>
      </c>
      <c r="U772" s="30">
        <f t="shared" si="83"/>
        <v>0</v>
      </c>
    </row>
    <row r="773" spans="2:21" ht="15.75" thickBot="1">
      <c r="B773" s="36">
        <f t="shared" si="84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36"/>
      <c r="M773" s="36" t="str">
        <f t="shared" si="82"/>
        <v/>
      </c>
      <c r="N773" s="37"/>
      <c r="P773" s="32">
        <f t="shared" ref="P773:P836" si="85">IF(M773=1,1,0)</f>
        <v>0</v>
      </c>
      <c r="Q773" s="32">
        <f t="shared" ref="Q773:Q836" si="86">IF(ISBLANK(E773),0,IF(P773=0,1,0))</f>
        <v>0</v>
      </c>
      <c r="R773" s="32" t="e">
        <f t="shared" ref="R773:R836" si="87">IF(H773&gt;T773,1,0)</f>
        <v>#N/A</v>
      </c>
      <c r="S773" s="32">
        <f t="shared" ref="S773:S836" si="88">IF(OR(G773="Process of Elim. (50 /50)",G773="Guess (No Confidence)"),1,0)</f>
        <v>0</v>
      </c>
      <c r="T773" s="30" t="e">
        <f ca="1">+VLOOKUP($E773,db!$B$26:$C$30,2,FALSE)</f>
        <v>#N/A</v>
      </c>
      <c r="U773" s="30">
        <f t="shared" si="83"/>
        <v>0</v>
      </c>
    </row>
    <row r="774" spans="2:21" ht="15.75" thickBot="1">
      <c r="B774" s="38">
        <f t="shared" si="84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38"/>
      <c r="M774" s="38" t="str">
        <f t="shared" ref="M774:M837" si="89">IF(ISBLANK(F774),"",IF(F774=L774,1,0))</f>
        <v/>
      </c>
      <c r="N774" s="39"/>
      <c r="P774" s="32">
        <f t="shared" si="85"/>
        <v>0</v>
      </c>
      <c r="Q774" s="32">
        <f t="shared" si="86"/>
        <v>0</v>
      </c>
      <c r="R774" s="32" t="e">
        <f t="shared" si="87"/>
        <v>#N/A</v>
      </c>
      <c r="S774" s="32">
        <f t="shared" si="88"/>
        <v>0</v>
      </c>
      <c r="T774" s="30" t="e">
        <f ca="1">+VLOOKUP($E774,db!$B$26:$C$30,2,FALSE)</f>
        <v>#N/A</v>
      </c>
      <c r="U774" s="30">
        <f t="shared" ref="U774:U837" si="90">IF($A$3=0,0,IF(Q774=1,1,IF(R774=1,2,IF(S774=1,3,0))))</f>
        <v>0</v>
      </c>
    </row>
    <row r="775" spans="2:21" ht="15.75" thickBot="1">
      <c r="B775" s="36">
        <f t="shared" si="84"/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36"/>
      <c r="M775" s="36" t="str">
        <f t="shared" si="89"/>
        <v/>
      </c>
      <c r="N775" s="37"/>
      <c r="P775" s="32">
        <f t="shared" si="85"/>
        <v>0</v>
      </c>
      <c r="Q775" s="32">
        <f t="shared" si="86"/>
        <v>0</v>
      </c>
      <c r="R775" s="32" t="e">
        <f t="shared" si="87"/>
        <v>#N/A</v>
      </c>
      <c r="S775" s="32">
        <f t="shared" si="88"/>
        <v>0</v>
      </c>
      <c r="T775" s="30" t="e">
        <f ca="1">+VLOOKUP($E775,db!$B$26:$C$30,2,FALSE)</f>
        <v>#N/A</v>
      </c>
      <c r="U775" s="30">
        <f t="shared" si="90"/>
        <v>0</v>
      </c>
    </row>
    <row r="776" spans="2:21" ht="15.75" thickBot="1">
      <c r="B776" s="38">
        <f t="shared" si="84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38"/>
      <c r="M776" s="38" t="str">
        <f t="shared" si="89"/>
        <v/>
      </c>
      <c r="N776" s="39"/>
      <c r="P776" s="32">
        <f t="shared" si="85"/>
        <v>0</v>
      </c>
      <c r="Q776" s="32">
        <f t="shared" si="86"/>
        <v>0</v>
      </c>
      <c r="R776" s="32" t="e">
        <f t="shared" si="87"/>
        <v>#N/A</v>
      </c>
      <c r="S776" s="32">
        <f t="shared" si="88"/>
        <v>0</v>
      </c>
      <c r="T776" s="30" t="e">
        <f ca="1">+VLOOKUP($E776,db!$B$26:$C$30,2,FALSE)</f>
        <v>#N/A</v>
      </c>
      <c r="U776" s="30">
        <f t="shared" si="90"/>
        <v>0</v>
      </c>
    </row>
    <row r="777" spans="2:21" ht="15.75" thickBot="1">
      <c r="B777" s="36">
        <f t="shared" si="84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36"/>
      <c r="M777" s="36" t="str">
        <f t="shared" si="89"/>
        <v/>
      </c>
      <c r="N777" s="37"/>
      <c r="P777" s="32">
        <f t="shared" si="85"/>
        <v>0</v>
      </c>
      <c r="Q777" s="32">
        <f t="shared" si="86"/>
        <v>0</v>
      </c>
      <c r="R777" s="32" t="e">
        <f t="shared" si="87"/>
        <v>#N/A</v>
      </c>
      <c r="S777" s="32">
        <f t="shared" si="88"/>
        <v>0</v>
      </c>
      <c r="T777" s="30" t="e">
        <f ca="1">+VLOOKUP($E777,db!$B$26:$C$30,2,FALSE)</f>
        <v>#N/A</v>
      </c>
      <c r="U777" s="30">
        <f t="shared" si="90"/>
        <v>0</v>
      </c>
    </row>
    <row r="778" spans="2:21" ht="15.75" thickBot="1">
      <c r="B778" s="38">
        <f t="shared" si="84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38"/>
      <c r="M778" s="38" t="str">
        <f t="shared" si="89"/>
        <v/>
      </c>
      <c r="N778" s="39"/>
      <c r="P778" s="32">
        <f t="shared" si="85"/>
        <v>0</v>
      </c>
      <c r="Q778" s="32">
        <f t="shared" si="86"/>
        <v>0</v>
      </c>
      <c r="R778" s="32" t="e">
        <f t="shared" si="87"/>
        <v>#N/A</v>
      </c>
      <c r="S778" s="32">
        <f t="shared" si="88"/>
        <v>0</v>
      </c>
      <c r="T778" s="30" t="e">
        <f ca="1">+VLOOKUP($E778,db!$B$26:$C$30,2,FALSE)</f>
        <v>#N/A</v>
      </c>
      <c r="U778" s="30">
        <f t="shared" si="90"/>
        <v>0</v>
      </c>
    </row>
    <row r="779" spans="2:21" ht="15.75" thickBot="1">
      <c r="B779" s="36">
        <f t="shared" si="84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36"/>
      <c r="M779" s="36" t="str">
        <f t="shared" si="89"/>
        <v/>
      </c>
      <c r="N779" s="37"/>
      <c r="P779" s="32">
        <f t="shared" si="85"/>
        <v>0</v>
      </c>
      <c r="Q779" s="32">
        <f t="shared" si="86"/>
        <v>0</v>
      </c>
      <c r="R779" s="32" t="e">
        <f t="shared" si="87"/>
        <v>#N/A</v>
      </c>
      <c r="S779" s="32">
        <f t="shared" si="88"/>
        <v>0</v>
      </c>
      <c r="T779" s="30" t="e">
        <f ca="1">+VLOOKUP($E779,db!$B$26:$C$30,2,FALSE)</f>
        <v>#N/A</v>
      </c>
      <c r="U779" s="30">
        <f t="shared" si="90"/>
        <v>0</v>
      </c>
    </row>
    <row r="780" spans="2:21" ht="15.75" thickBot="1">
      <c r="B780" s="38">
        <f t="shared" ref="B780:B843" si="91">+B779+1</f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38"/>
      <c r="M780" s="38" t="str">
        <f t="shared" si="89"/>
        <v/>
      </c>
      <c r="N780" s="39"/>
      <c r="P780" s="32">
        <f t="shared" si="85"/>
        <v>0</v>
      </c>
      <c r="Q780" s="32">
        <f t="shared" si="86"/>
        <v>0</v>
      </c>
      <c r="R780" s="32" t="e">
        <f t="shared" si="87"/>
        <v>#N/A</v>
      </c>
      <c r="S780" s="32">
        <f t="shared" si="88"/>
        <v>0</v>
      </c>
      <c r="T780" s="30" t="e">
        <f ca="1">+VLOOKUP($E780,db!$B$26:$C$30,2,FALSE)</f>
        <v>#N/A</v>
      </c>
      <c r="U780" s="30">
        <f t="shared" si="90"/>
        <v>0</v>
      </c>
    </row>
    <row r="781" spans="2:21" ht="15.75" thickBot="1">
      <c r="B781" s="36">
        <f t="shared" si="91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36"/>
      <c r="M781" s="36" t="str">
        <f t="shared" si="89"/>
        <v/>
      </c>
      <c r="N781" s="37"/>
      <c r="P781" s="32">
        <f t="shared" si="85"/>
        <v>0</v>
      </c>
      <c r="Q781" s="32">
        <f t="shared" si="86"/>
        <v>0</v>
      </c>
      <c r="R781" s="32" t="e">
        <f t="shared" si="87"/>
        <v>#N/A</v>
      </c>
      <c r="S781" s="32">
        <f t="shared" si="88"/>
        <v>0</v>
      </c>
      <c r="T781" s="30" t="e">
        <f ca="1">+VLOOKUP($E781,db!$B$26:$C$30,2,FALSE)</f>
        <v>#N/A</v>
      </c>
      <c r="U781" s="30">
        <f t="shared" si="90"/>
        <v>0</v>
      </c>
    </row>
    <row r="782" spans="2:21" ht="15.75" thickBot="1">
      <c r="B782" s="38">
        <f t="shared" si="91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38"/>
      <c r="M782" s="38" t="str">
        <f t="shared" si="89"/>
        <v/>
      </c>
      <c r="N782" s="39"/>
      <c r="P782" s="32">
        <f t="shared" si="85"/>
        <v>0</v>
      </c>
      <c r="Q782" s="32">
        <f t="shared" si="86"/>
        <v>0</v>
      </c>
      <c r="R782" s="32" t="e">
        <f t="shared" si="87"/>
        <v>#N/A</v>
      </c>
      <c r="S782" s="32">
        <f t="shared" si="88"/>
        <v>0</v>
      </c>
      <c r="T782" s="30" t="e">
        <f ca="1">+VLOOKUP($E782,db!$B$26:$C$30,2,FALSE)</f>
        <v>#N/A</v>
      </c>
      <c r="U782" s="30">
        <f t="shared" si="90"/>
        <v>0</v>
      </c>
    </row>
    <row r="783" spans="2:21" ht="15.75" thickBot="1">
      <c r="B783" s="36">
        <f t="shared" si="91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36"/>
      <c r="M783" s="36" t="str">
        <f t="shared" si="89"/>
        <v/>
      </c>
      <c r="N783" s="37"/>
      <c r="P783" s="32">
        <f t="shared" si="85"/>
        <v>0</v>
      </c>
      <c r="Q783" s="32">
        <f t="shared" si="86"/>
        <v>0</v>
      </c>
      <c r="R783" s="32" t="e">
        <f t="shared" si="87"/>
        <v>#N/A</v>
      </c>
      <c r="S783" s="32">
        <f t="shared" si="88"/>
        <v>0</v>
      </c>
      <c r="T783" s="30" t="e">
        <f ca="1">+VLOOKUP($E783,db!$B$26:$C$30,2,FALSE)</f>
        <v>#N/A</v>
      </c>
      <c r="U783" s="30">
        <f t="shared" si="90"/>
        <v>0</v>
      </c>
    </row>
    <row r="784" spans="2:21" ht="15.75" thickBot="1">
      <c r="B784" s="38">
        <f t="shared" si="91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38"/>
      <c r="M784" s="38" t="str">
        <f t="shared" si="89"/>
        <v/>
      </c>
      <c r="N784" s="39"/>
      <c r="P784" s="32">
        <f t="shared" si="85"/>
        <v>0</v>
      </c>
      <c r="Q784" s="32">
        <f t="shared" si="86"/>
        <v>0</v>
      </c>
      <c r="R784" s="32" t="e">
        <f t="shared" si="87"/>
        <v>#N/A</v>
      </c>
      <c r="S784" s="32">
        <f t="shared" si="88"/>
        <v>0</v>
      </c>
      <c r="T784" s="30" t="e">
        <f ca="1">+VLOOKUP($E784,db!$B$26:$C$30,2,FALSE)</f>
        <v>#N/A</v>
      </c>
      <c r="U784" s="30">
        <f t="shared" si="90"/>
        <v>0</v>
      </c>
    </row>
    <row r="785" spans="2:21" ht="15.75" thickBot="1">
      <c r="B785" s="36">
        <f t="shared" si="91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36"/>
      <c r="M785" s="36" t="str">
        <f t="shared" si="89"/>
        <v/>
      </c>
      <c r="N785" s="37"/>
      <c r="P785" s="32">
        <f t="shared" si="85"/>
        <v>0</v>
      </c>
      <c r="Q785" s="32">
        <f t="shared" si="86"/>
        <v>0</v>
      </c>
      <c r="R785" s="32" t="e">
        <f t="shared" si="87"/>
        <v>#N/A</v>
      </c>
      <c r="S785" s="32">
        <f t="shared" si="88"/>
        <v>0</v>
      </c>
      <c r="T785" s="30" t="e">
        <f ca="1">+VLOOKUP($E785,db!$B$26:$C$30,2,FALSE)</f>
        <v>#N/A</v>
      </c>
      <c r="U785" s="30">
        <f t="shared" si="90"/>
        <v>0</v>
      </c>
    </row>
    <row r="786" spans="2:21" ht="15.75" thickBot="1">
      <c r="B786" s="38">
        <f t="shared" si="91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38"/>
      <c r="M786" s="38" t="str">
        <f t="shared" si="89"/>
        <v/>
      </c>
      <c r="N786" s="39"/>
      <c r="P786" s="32">
        <f t="shared" si="85"/>
        <v>0</v>
      </c>
      <c r="Q786" s="32">
        <f t="shared" si="86"/>
        <v>0</v>
      </c>
      <c r="R786" s="32" t="e">
        <f t="shared" si="87"/>
        <v>#N/A</v>
      </c>
      <c r="S786" s="32">
        <f t="shared" si="88"/>
        <v>0</v>
      </c>
      <c r="T786" s="30" t="e">
        <f ca="1">+VLOOKUP($E786,db!$B$26:$C$30,2,FALSE)</f>
        <v>#N/A</v>
      </c>
      <c r="U786" s="30">
        <f t="shared" si="90"/>
        <v>0</v>
      </c>
    </row>
    <row r="787" spans="2:21" ht="15.75" thickBot="1">
      <c r="B787" s="36">
        <f t="shared" si="91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36"/>
      <c r="M787" s="36" t="str">
        <f t="shared" si="89"/>
        <v/>
      </c>
      <c r="N787" s="37"/>
      <c r="P787" s="32">
        <f t="shared" si="85"/>
        <v>0</v>
      </c>
      <c r="Q787" s="32">
        <f t="shared" si="86"/>
        <v>0</v>
      </c>
      <c r="R787" s="32" t="e">
        <f t="shared" si="87"/>
        <v>#N/A</v>
      </c>
      <c r="S787" s="32">
        <f t="shared" si="88"/>
        <v>0</v>
      </c>
      <c r="T787" s="30" t="e">
        <f ca="1">+VLOOKUP($E787,db!$B$26:$C$30,2,FALSE)</f>
        <v>#N/A</v>
      </c>
      <c r="U787" s="30">
        <f t="shared" si="90"/>
        <v>0</v>
      </c>
    </row>
    <row r="788" spans="2:21" ht="15.75" thickBot="1">
      <c r="B788" s="38">
        <f t="shared" si="91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38"/>
      <c r="M788" s="38" t="str">
        <f t="shared" si="89"/>
        <v/>
      </c>
      <c r="N788" s="39"/>
      <c r="P788" s="32">
        <f t="shared" si="85"/>
        <v>0</v>
      </c>
      <c r="Q788" s="32">
        <f t="shared" si="86"/>
        <v>0</v>
      </c>
      <c r="R788" s="32" t="e">
        <f t="shared" si="87"/>
        <v>#N/A</v>
      </c>
      <c r="S788" s="32">
        <f t="shared" si="88"/>
        <v>0</v>
      </c>
      <c r="T788" s="30" t="e">
        <f ca="1">+VLOOKUP($E788,db!$B$26:$C$30,2,FALSE)</f>
        <v>#N/A</v>
      </c>
      <c r="U788" s="30">
        <f t="shared" si="90"/>
        <v>0</v>
      </c>
    </row>
    <row r="789" spans="2:21" ht="15.75" thickBot="1">
      <c r="B789" s="36">
        <f t="shared" si="91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36"/>
      <c r="M789" s="36" t="str">
        <f t="shared" si="89"/>
        <v/>
      </c>
      <c r="N789" s="37"/>
      <c r="P789" s="32">
        <f t="shared" si="85"/>
        <v>0</v>
      </c>
      <c r="Q789" s="32">
        <f t="shared" si="86"/>
        <v>0</v>
      </c>
      <c r="R789" s="32" t="e">
        <f t="shared" si="87"/>
        <v>#N/A</v>
      </c>
      <c r="S789" s="32">
        <f t="shared" si="88"/>
        <v>0</v>
      </c>
      <c r="T789" s="30" t="e">
        <f ca="1">+VLOOKUP($E789,db!$B$26:$C$30,2,FALSE)</f>
        <v>#N/A</v>
      </c>
      <c r="U789" s="30">
        <f t="shared" si="90"/>
        <v>0</v>
      </c>
    </row>
    <row r="790" spans="2:21" ht="15.75" thickBot="1">
      <c r="B790" s="38">
        <f t="shared" si="91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38"/>
      <c r="M790" s="38" t="str">
        <f t="shared" si="89"/>
        <v/>
      </c>
      <c r="N790" s="39"/>
      <c r="P790" s="32">
        <f t="shared" si="85"/>
        <v>0</v>
      </c>
      <c r="Q790" s="32">
        <f t="shared" si="86"/>
        <v>0</v>
      </c>
      <c r="R790" s="32" t="e">
        <f t="shared" si="87"/>
        <v>#N/A</v>
      </c>
      <c r="S790" s="32">
        <f t="shared" si="88"/>
        <v>0</v>
      </c>
      <c r="T790" s="30" t="e">
        <f ca="1">+VLOOKUP($E790,db!$B$26:$C$30,2,FALSE)</f>
        <v>#N/A</v>
      </c>
      <c r="U790" s="30">
        <f t="shared" si="90"/>
        <v>0</v>
      </c>
    </row>
    <row r="791" spans="2:21" ht="15.75" thickBot="1">
      <c r="B791" s="36">
        <f t="shared" si="91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36"/>
      <c r="M791" s="36" t="str">
        <f t="shared" si="89"/>
        <v/>
      </c>
      <c r="N791" s="37"/>
      <c r="P791" s="32">
        <f t="shared" si="85"/>
        <v>0</v>
      </c>
      <c r="Q791" s="32">
        <f t="shared" si="86"/>
        <v>0</v>
      </c>
      <c r="R791" s="32" t="e">
        <f t="shared" si="87"/>
        <v>#N/A</v>
      </c>
      <c r="S791" s="32">
        <f t="shared" si="88"/>
        <v>0</v>
      </c>
      <c r="T791" s="30" t="e">
        <f ca="1">+VLOOKUP($E791,db!$B$26:$C$30,2,FALSE)</f>
        <v>#N/A</v>
      </c>
      <c r="U791" s="30">
        <f t="shared" si="90"/>
        <v>0</v>
      </c>
    </row>
    <row r="792" spans="2:21" ht="15.75" thickBot="1">
      <c r="B792" s="38">
        <f t="shared" si="91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38"/>
      <c r="M792" s="38" t="str">
        <f t="shared" si="89"/>
        <v/>
      </c>
      <c r="N792" s="39"/>
      <c r="P792" s="32">
        <f t="shared" si="85"/>
        <v>0</v>
      </c>
      <c r="Q792" s="32">
        <f t="shared" si="86"/>
        <v>0</v>
      </c>
      <c r="R792" s="32" t="e">
        <f t="shared" si="87"/>
        <v>#N/A</v>
      </c>
      <c r="S792" s="32">
        <f t="shared" si="88"/>
        <v>0</v>
      </c>
      <c r="T792" s="30" t="e">
        <f ca="1">+VLOOKUP($E792,db!$B$26:$C$30,2,FALSE)</f>
        <v>#N/A</v>
      </c>
      <c r="U792" s="30">
        <f t="shared" si="90"/>
        <v>0</v>
      </c>
    </row>
    <row r="793" spans="2:21" ht="15.75" thickBot="1">
      <c r="B793" s="36">
        <f t="shared" si="91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36"/>
      <c r="M793" s="36" t="str">
        <f t="shared" si="89"/>
        <v/>
      </c>
      <c r="N793" s="37"/>
      <c r="P793" s="32">
        <f t="shared" si="85"/>
        <v>0</v>
      </c>
      <c r="Q793" s="32">
        <f t="shared" si="86"/>
        <v>0</v>
      </c>
      <c r="R793" s="32" t="e">
        <f t="shared" si="87"/>
        <v>#N/A</v>
      </c>
      <c r="S793" s="32">
        <f t="shared" si="88"/>
        <v>0</v>
      </c>
      <c r="T793" s="30" t="e">
        <f ca="1">+VLOOKUP($E793,db!$B$26:$C$30,2,FALSE)</f>
        <v>#N/A</v>
      </c>
      <c r="U793" s="30">
        <f t="shared" si="90"/>
        <v>0</v>
      </c>
    </row>
    <row r="794" spans="2:21" ht="15.75" thickBot="1">
      <c r="B794" s="38">
        <f t="shared" si="91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38"/>
      <c r="M794" s="38" t="str">
        <f t="shared" si="89"/>
        <v/>
      </c>
      <c r="N794" s="39"/>
      <c r="P794" s="32">
        <f t="shared" si="85"/>
        <v>0</v>
      </c>
      <c r="Q794" s="32">
        <f t="shared" si="86"/>
        <v>0</v>
      </c>
      <c r="R794" s="32" t="e">
        <f t="shared" si="87"/>
        <v>#N/A</v>
      </c>
      <c r="S794" s="32">
        <f t="shared" si="88"/>
        <v>0</v>
      </c>
      <c r="T794" s="30" t="e">
        <f ca="1">+VLOOKUP($E794,db!$B$26:$C$30,2,FALSE)</f>
        <v>#N/A</v>
      </c>
      <c r="U794" s="30">
        <f t="shared" si="90"/>
        <v>0</v>
      </c>
    </row>
    <row r="795" spans="2:21" ht="15.75" thickBot="1">
      <c r="B795" s="36">
        <f t="shared" si="91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36"/>
      <c r="M795" s="36" t="str">
        <f t="shared" si="89"/>
        <v/>
      </c>
      <c r="N795" s="37"/>
      <c r="P795" s="32">
        <f t="shared" si="85"/>
        <v>0</v>
      </c>
      <c r="Q795" s="32">
        <f t="shared" si="86"/>
        <v>0</v>
      </c>
      <c r="R795" s="32" t="e">
        <f t="shared" si="87"/>
        <v>#N/A</v>
      </c>
      <c r="S795" s="32">
        <f t="shared" si="88"/>
        <v>0</v>
      </c>
      <c r="T795" s="30" t="e">
        <f ca="1">+VLOOKUP($E795,db!$B$26:$C$30,2,FALSE)</f>
        <v>#N/A</v>
      </c>
      <c r="U795" s="30">
        <f t="shared" si="90"/>
        <v>0</v>
      </c>
    </row>
    <row r="796" spans="2:21" ht="15.75" thickBot="1">
      <c r="B796" s="38">
        <f t="shared" si="91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38"/>
      <c r="M796" s="38" t="str">
        <f t="shared" si="89"/>
        <v/>
      </c>
      <c r="N796" s="39"/>
      <c r="P796" s="32">
        <f t="shared" si="85"/>
        <v>0</v>
      </c>
      <c r="Q796" s="32">
        <f t="shared" si="86"/>
        <v>0</v>
      </c>
      <c r="R796" s="32" t="e">
        <f t="shared" si="87"/>
        <v>#N/A</v>
      </c>
      <c r="S796" s="32">
        <f t="shared" si="88"/>
        <v>0</v>
      </c>
      <c r="T796" s="30" t="e">
        <f ca="1">+VLOOKUP($E796,db!$B$26:$C$30,2,FALSE)</f>
        <v>#N/A</v>
      </c>
      <c r="U796" s="30">
        <f t="shared" si="90"/>
        <v>0</v>
      </c>
    </row>
    <row r="797" spans="2:21" ht="15.75" thickBot="1">
      <c r="B797" s="36">
        <f t="shared" si="91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36"/>
      <c r="M797" s="36" t="str">
        <f t="shared" si="89"/>
        <v/>
      </c>
      <c r="N797" s="37"/>
      <c r="P797" s="32">
        <f t="shared" si="85"/>
        <v>0</v>
      </c>
      <c r="Q797" s="32">
        <f t="shared" si="86"/>
        <v>0</v>
      </c>
      <c r="R797" s="32" t="e">
        <f t="shared" si="87"/>
        <v>#N/A</v>
      </c>
      <c r="S797" s="32">
        <f t="shared" si="88"/>
        <v>0</v>
      </c>
      <c r="T797" s="30" t="e">
        <f ca="1">+VLOOKUP($E797,db!$B$26:$C$30,2,FALSE)</f>
        <v>#N/A</v>
      </c>
      <c r="U797" s="30">
        <f t="shared" si="90"/>
        <v>0</v>
      </c>
    </row>
    <row r="798" spans="2:21" ht="15.75" thickBot="1">
      <c r="B798" s="38">
        <f t="shared" si="91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38"/>
      <c r="M798" s="38" t="str">
        <f t="shared" si="89"/>
        <v/>
      </c>
      <c r="N798" s="39"/>
      <c r="P798" s="32">
        <f t="shared" si="85"/>
        <v>0</v>
      </c>
      <c r="Q798" s="32">
        <f t="shared" si="86"/>
        <v>0</v>
      </c>
      <c r="R798" s="32" t="e">
        <f t="shared" si="87"/>
        <v>#N/A</v>
      </c>
      <c r="S798" s="32">
        <f t="shared" si="88"/>
        <v>0</v>
      </c>
      <c r="T798" s="30" t="e">
        <f ca="1">+VLOOKUP($E798,db!$B$26:$C$30,2,FALSE)</f>
        <v>#N/A</v>
      </c>
      <c r="U798" s="30">
        <f t="shared" si="90"/>
        <v>0</v>
      </c>
    </row>
    <row r="799" spans="2:21" ht="15.75" thickBot="1">
      <c r="B799" s="36">
        <f t="shared" si="91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36"/>
      <c r="M799" s="36" t="str">
        <f t="shared" si="89"/>
        <v/>
      </c>
      <c r="N799" s="37"/>
      <c r="P799" s="32">
        <f t="shared" si="85"/>
        <v>0</v>
      </c>
      <c r="Q799" s="32">
        <f t="shared" si="86"/>
        <v>0</v>
      </c>
      <c r="R799" s="32" t="e">
        <f t="shared" si="87"/>
        <v>#N/A</v>
      </c>
      <c r="S799" s="32">
        <f t="shared" si="88"/>
        <v>0</v>
      </c>
      <c r="T799" s="30" t="e">
        <f ca="1">+VLOOKUP($E799,db!$B$26:$C$30,2,FALSE)</f>
        <v>#N/A</v>
      </c>
      <c r="U799" s="30">
        <f t="shared" si="90"/>
        <v>0</v>
      </c>
    </row>
    <row r="800" spans="2:21" ht="15.75" thickBot="1">
      <c r="B800" s="38">
        <f t="shared" si="91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38"/>
      <c r="M800" s="38" t="str">
        <f t="shared" si="89"/>
        <v/>
      </c>
      <c r="N800" s="39"/>
      <c r="P800" s="32">
        <f t="shared" si="85"/>
        <v>0</v>
      </c>
      <c r="Q800" s="32">
        <f t="shared" si="86"/>
        <v>0</v>
      </c>
      <c r="R800" s="32" t="e">
        <f t="shared" si="87"/>
        <v>#N/A</v>
      </c>
      <c r="S800" s="32">
        <f t="shared" si="88"/>
        <v>0</v>
      </c>
      <c r="T800" s="30" t="e">
        <f ca="1">+VLOOKUP($E800,db!$B$26:$C$30,2,FALSE)</f>
        <v>#N/A</v>
      </c>
      <c r="U800" s="30">
        <f t="shared" si="90"/>
        <v>0</v>
      </c>
    </row>
    <row r="801" spans="2:21" ht="15.75" thickBot="1">
      <c r="B801" s="36">
        <f t="shared" si="91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36"/>
      <c r="M801" s="36" t="str">
        <f t="shared" si="89"/>
        <v/>
      </c>
      <c r="N801" s="37"/>
      <c r="P801" s="32">
        <f t="shared" si="85"/>
        <v>0</v>
      </c>
      <c r="Q801" s="32">
        <f t="shared" si="86"/>
        <v>0</v>
      </c>
      <c r="R801" s="32" t="e">
        <f t="shared" si="87"/>
        <v>#N/A</v>
      </c>
      <c r="S801" s="32">
        <f t="shared" si="88"/>
        <v>0</v>
      </c>
      <c r="T801" s="30" t="e">
        <f ca="1">+VLOOKUP($E801,db!$B$26:$C$30,2,FALSE)</f>
        <v>#N/A</v>
      </c>
      <c r="U801" s="30">
        <f t="shared" si="90"/>
        <v>0</v>
      </c>
    </row>
    <row r="802" spans="2:21" ht="15.75" thickBot="1">
      <c r="B802" s="38">
        <f t="shared" si="91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38"/>
      <c r="M802" s="38" t="str">
        <f t="shared" si="89"/>
        <v/>
      </c>
      <c r="N802" s="39"/>
      <c r="P802" s="32">
        <f t="shared" si="85"/>
        <v>0</v>
      </c>
      <c r="Q802" s="32">
        <f t="shared" si="86"/>
        <v>0</v>
      </c>
      <c r="R802" s="32" t="e">
        <f t="shared" si="87"/>
        <v>#N/A</v>
      </c>
      <c r="S802" s="32">
        <f t="shared" si="88"/>
        <v>0</v>
      </c>
      <c r="T802" s="30" t="e">
        <f ca="1">+VLOOKUP($E802,db!$B$26:$C$30,2,FALSE)</f>
        <v>#N/A</v>
      </c>
      <c r="U802" s="30">
        <f t="shared" si="90"/>
        <v>0</v>
      </c>
    </row>
    <row r="803" spans="2:21" ht="15.75" thickBot="1">
      <c r="B803" s="36">
        <f t="shared" si="91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36"/>
      <c r="M803" s="36" t="str">
        <f t="shared" si="89"/>
        <v/>
      </c>
      <c r="N803" s="37"/>
      <c r="P803" s="32">
        <f t="shared" si="85"/>
        <v>0</v>
      </c>
      <c r="Q803" s="32">
        <f t="shared" si="86"/>
        <v>0</v>
      </c>
      <c r="R803" s="32" t="e">
        <f t="shared" si="87"/>
        <v>#N/A</v>
      </c>
      <c r="S803" s="32">
        <f t="shared" si="88"/>
        <v>0</v>
      </c>
      <c r="T803" s="30" t="e">
        <f ca="1">+VLOOKUP($E803,db!$B$26:$C$30,2,FALSE)</f>
        <v>#N/A</v>
      </c>
      <c r="U803" s="30">
        <f t="shared" si="90"/>
        <v>0</v>
      </c>
    </row>
    <row r="804" spans="2:21" ht="15.75" thickBot="1">
      <c r="B804" s="38">
        <f t="shared" si="91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38"/>
      <c r="M804" s="38" t="str">
        <f t="shared" si="89"/>
        <v/>
      </c>
      <c r="N804" s="39"/>
      <c r="P804" s="32">
        <f t="shared" si="85"/>
        <v>0</v>
      </c>
      <c r="Q804" s="32">
        <f t="shared" si="86"/>
        <v>0</v>
      </c>
      <c r="R804" s="32" t="e">
        <f t="shared" si="87"/>
        <v>#N/A</v>
      </c>
      <c r="S804" s="32">
        <f t="shared" si="88"/>
        <v>0</v>
      </c>
      <c r="T804" s="30" t="e">
        <f ca="1">+VLOOKUP($E804,db!$B$26:$C$30,2,FALSE)</f>
        <v>#N/A</v>
      </c>
      <c r="U804" s="30">
        <f t="shared" si="90"/>
        <v>0</v>
      </c>
    </row>
    <row r="805" spans="2:21" ht="15.75" thickBot="1">
      <c r="B805" s="36">
        <f t="shared" si="91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36"/>
      <c r="M805" s="36" t="str">
        <f t="shared" si="89"/>
        <v/>
      </c>
      <c r="N805" s="37"/>
      <c r="P805" s="32">
        <f t="shared" si="85"/>
        <v>0</v>
      </c>
      <c r="Q805" s="32">
        <f t="shared" si="86"/>
        <v>0</v>
      </c>
      <c r="R805" s="32" t="e">
        <f t="shared" si="87"/>
        <v>#N/A</v>
      </c>
      <c r="S805" s="32">
        <f t="shared" si="88"/>
        <v>0</v>
      </c>
      <c r="T805" s="30" t="e">
        <f ca="1">+VLOOKUP($E805,db!$B$26:$C$30,2,FALSE)</f>
        <v>#N/A</v>
      </c>
      <c r="U805" s="30">
        <f t="shared" si="90"/>
        <v>0</v>
      </c>
    </row>
    <row r="806" spans="2:21" ht="15.75" thickBot="1">
      <c r="B806" s="38">
        <f t="shared" si="91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38"/>
      <c r="M806" s="38" t="str">
        <f t="shared" si="89"/>
        <v/>
      </c>
      <c r="N806" s="39"/>
      <c r="P806" s="32">
        <f t="shared" si="85"/>
        <v>0</v>
      </c>
      <c r="Q806" s="32">
        <f t="shared" si="86"/>
        <v>0</v>
      </c>
      <c r="R806" s="32" t="e">
        <f t="shared" si="87"/>
        <v>#N/A</v>
      </c>
      <c r="S806" s="32">
        <f t="shared" si="88"/>
        <v>0</v>
      </c>
      <c r="T806" s="30" t="e">
        <f ca="1">+VLOOKUP($E806,db!$B$26:$C$30,2,FALSE)</f>
        <v>#N/A</v>
      </c>
      <c r="U806" s="30">
        <f t="shared" si="90"/>
        <v>0</v>
      </c>
    </row>
    <row r="807" spans="2:21" ht="15.75" thickBot="1">
      <c r="B807" s="36">
        <f t="shared" si="91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36"/>
      <c r="M807" s="36" t="str">
        <f t="shared" si="89"/>
        <v/>
      </c>
      <c r="N807" s="37"/>
      <c r="P807" s="32">
        <f t="shared" si="85"/>
        <v>0</v>
      </c>
      <c r="Q807" s="32">
        <f t="shared" si="86"/>
        <v>0</v>
      </c>
      <c r="R807" s="32" t="e">
        <f t="shared" si="87"/>
        <v>#N/A</v>
      </c>
      <c r="S807" s="32">
        <f t="shared" si="88"/>
        <v>0</v>
      </c>
      <c r="T807" s="30" t="e">
        <f ca="1">+VLOOKUP($E807,db!$B$26:$C$30,2,FALSE)</f>
        <v>#N/A</v>
      </c>
      <c r="U807" s="30">
        <f t="shared" si="90"/>
        <v>0</v>
      </c>
    </row>
    <row r="808" spans="2:21" ht="15.75" thickBot="1">
      <c r="B808" s="38">
        <f t="shared" si="91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38"/>
      <c r="M808" s="38" t="str">
        <f t="shared" si="89"/>
        <v/>
      </c>
      <c r="N808" s="39"/>
      <c r="P808" s="32">
        <f t="shared" si="85"/>
        <v>0</v>
      </c>
      <c r="Q808" s="32">
        <f t="shared" si="86"/>
        <v>0</v>
      </c>
      <c r="R808" s="32" t="e">
        <f t="shared" si="87"/>
        <v>#N/A</v>
      </c>
      <c r="S808" s="32">
        <f t="shared" si="88"/>
        <v>0</v>
      </c>
      <c r="T808" s="30" t="e">
        <f ca="1">+VLOOKUP($E808,db!$B$26:$C$30,2,FALSE)</f>
        <v>#N/A</v>
      </c>
      <c r="U808" s="30">
        <f t="shared" si="90"/>
        <v>0</v>
      </c>
    </row>
    <row r="809" spans="2:21" ht="15.75" thickBot="1">
      <c r="B809" s="36">
        <f t="shared" si="91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36"/>
      <c r="M809" s="36" t="str">
        <f t="shared" si="89"/>
        <v/>
      </c>
      <c r="N809" s="37"/>
      <c r="P809" s="32">
        <f t="shared" si="85"/>
        <v>0</v>
      </c>
      <c r="Q809" s="32">
        <f t="shared" si="86"/>
        <v>0</v>
      </c>
      <c r="R809" s="32" t="e">
        <f t="shared" si="87"/>
        <v>#N/A</v>
      </c>
      <c r="S809" s="32">
        <f t="shared" si="88"/>
        <v>0</v>
      </c>
      <c r="T809" s="30" t="e">
        <f ca="1">+VLOOKUP($E809,db!$B$26:$C$30,2,FALSE)</f>
        <v>#N/A</v>
      </c>
      <c r="U809" s="30">
        <f t="shared" si="90"/>
        <v>0</v>
      </c>
    </row>
    <row r="810" spans="2:21" ht="15.75" thickBot="1">
      <c r="B810" s="38">
        <f t="shared" si="91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38"/>
      <c r="M810" s="38" t="str">
        <f t="shared" si="89"/>
        <v/>
      </c>
      <c r="N810" s="39"/>
      <c r="P810" s="32">
        <f t="shared" si="85"/>
        <v>0</v>
      </c>
      <c r="Q810" s="32">
        <f t="shared" si="86"/>
        <v>0</v>
      </c>
      <c r="R810" s="32" t="e">
        <f t="shared" si="87"/>
        <v>#N/A</v>
      </c>
      <c r="S810" s="32">
        <f t="shared" si="88"/>
        <v>0</v>
      </c>
      <c r="T810" s="30" t="e">
        <f ca="1">+VLOOKUP($E810,db!$B$26:$C$30,2,FALSE)</f>
        <v>#N/A</v>
      </c>
      <c r="U810" s="30">
        <f t="shared" si="90"/>
        <v>0</v>
      </c>
    </row>
    <row r="811" spans="2:21" ht="15.75" thickBot="1">
      <c r="B811" s="36">
        <f t="shared" si="91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36"/>
      <c r="M811" s="36" t="str">
        <f t="shared" si="89"/>
        <v/>
      </c>
      <c r="N811" s="37"/>
      <c r="P811" s="32">
        <f t="shared" si="85"/>
        <v>0</v>
      </c>
      <c r="Q811" s="32">
        <f t="shared" si="86"/>
        <v>0</v>
      </c>
      <c r="R811" s="32" t="e">
        <f t="shared" si="87"/>
        <v>#N/A</v>
      </c>
      <c r="S811" s="32">
        <f t="shared" si="88"/>
        <v>0</v>
      </c>
      <c r="T811" s="30" t="e">
        <f ca="1">+VLOOKUP($E811,db!$B$26:$C$30,2,FALSE)</f>
        <v>#N/A</v>
      </c>
      <c r="U811" s="30">
        <f t="shared" si="90"/>
        <v>0</v>
      </c>
    </row>
    <row r="812" spans="2:21" ht="15.75" thickBot="1">
      <c r="B812" s="38">
        <f t="shared" si="91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38"/>
      <c r="M812" s="38" t="str">
        <f t="shared" si="89"/>
        <v/>
      </c>
      <c r="N812" s="39"/>
      <c r="P812" s="32">
        <f t="shared" si="85"/>
        <v>0</v>
      </c>
      <c r="Q812" s="32">
        <f t="shared" si="86"/>
        <v>0</v>
      </c>
      <c r="R812" s="32" t="e">
        <f t="shared" si="87"/>
        <v>#N/A</v>
      </c>
      <c r="S812" s="32">
        <f t="shared" si="88"/>
        <v>0</v>
      </c>
      <c r="T812" s="30" t="e">
        <f ca="1">+VLOOKUP($E812,db!$B$26:$C$30,2,FALSE)</f>
        <v>#N/A</v>
      </c>
      <c r="U812" s="30">
        <f t="shared" si="90"/>
        <v>0</v>
      </c>
    </row>
    <row r="813" spans="2:21" ht="15.75" thickBot="1">
      <c r="B813" s="36">
        <f t="shared" si="91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36"/>
      <c r="M813" s="36" t="str">
        <f t="shared" si="89"/>
        <v/>
      </c>
      <c r="N813" s="37"/>
      <c r="P813" s="32">
        <f t="shared" si="85"/>
        <v>0</v>
      </c>
      <c r="Q813" s="32">
        <f t="shared" si="86"/>
        <v>0</v>
      </c>
      <c r="R813" s="32" t="e">
        <f t="shared" si="87"/>
        <v>#N/A</v>
      </c>
      <c r="S813" s="32">
        <f t="shared" si="88"/>
        <v>0</v>
      </c>
      <c r="T813" s="30" t="e">
        <f ca="1">+VLOOKUP($E813,db!$B$26:$C$30,2,FALSE)</f>
        <v>#N/A</v>
      </c>
      <c r="U813" s="30">
        <f t="shared" si="90"/>
        <v>0</v>
      </c>
    </row>
    <row r="814" spans="2:21" ht="15.75" thickBot="1">
      <c r="B814" s="38">
        <f t="shared" si="91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38"/>
      <c r="M814" s="38" t="str">
        <f t="shared" si="89"/>
        <v/>
      </c>
      <c r="N814" s="39"/>
      <c r="P814" s="32">
        <f t="shared" si="85"/>
        <v>0</v>
      </c>
      <c r="Q814" s="32">
        <f t="shared" si="86"/>
        <v>0</v>
      </c>
      <c r="R814" s="32" t="e">
        <f t="shared" si="87"/>
        <v>#N/A</v>
      </c>
      <c r="S814" s="32">
        <f t="shared" si="88"/>
        <v>0</v>
      </c>
      <c r="T814" s="30" t="e">
        <f ca="1">+VLOOKUP($E814,db!$B$26:$C$30,2,FALSE)</f>
        <v>#N/A</v>
      </c>
      <c r="U814" s="30">
        <f t="shared" si="90"/>
        <v>0</v>
      </c>
    </row>
    <row r="815" spans="2:21" ht="15.75" thickBot="1">
      <c r="B815" s="36">
        <f t="shared" si="91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36"/>
      <c r="M815" s="36" t="str">
        <f t="shared" si="89"/>
        <v/>
      </c>
      <c r="N815" s="37"/>
      <c r="P815" s="32">
        <f t="shared" si="85"/>
        <v>0</v>
      </c>
      <c r="Q815" s="32">
        <f t="shared" si="86"/>
        <v>0</v>
      </c>
      <c r="R815" s="32" t="e">
        <f t="shared" si="87"/>
        <v>#N/A</v>
      </c>
      <c r="S815" s="32">
        <f t="shared" si="88"/>
        <v>0</v>
      </c>
      <c r="T815" s="30" t="e">
        <f ca="1">+VLOOKUP($E815,db!$B$26:$C$30,2,FALSE)</f>
        <v>#N/A</v>
      </c>
      <c r="U815" s="30">
        <f t="shared" si="90"/>
        <v>0</v>
      </c>
    </row>
    <row r="816" spans="2:21" ht="15.75" thickBot="1">
      <c r="B816" s="38">
        <f t="shared" si="91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38"/>
      <c r="M816" s="38" t="str">
        <f t="shared" si="89"/>
        <v/>
      </c>
      <c r="N816" s="39"/>
      <c r="P816" s="32">
        <f t="shared" si="85"/>
        <v>0</v>
      </c>
      <c r="Q816" s="32">
        <f t="shared" si="86"/>
        <v>0</v>
      </c>
      <c r="R816" s="32" t="e">
        <f t="shared" si="87"/>
        <v>#N/A</v>
      </c>
      <c r="S816" s="32">
        <f t="shared" si="88"/>
        <v>0</v>
      </c>
      <c r="T816" s="30" t="e">
        <f ca="1">+VLOOKUP($E816,db!$B$26:$C$30,2,FALSE)</f>
        <v>#N/A</v>
      </c>
      <c r="U816" s="30">
        <f t="shared" si="90"/>
        <v>0</v>
      </c>
    </row>
    <row r="817" spans="2:21" ht="15.75" thickBot="1">
      <c r="B817" s="36">
        <f t="shared" si="91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36"/>
      <c r="M817" s="36" t="str">
        <f t="shared" si="89"/>
        <v/>
      </c>
      <c r="N817" s="37"/>
      <c r="P817" s="32">
        <f t="shared" si="85"/>
        <v>0</v>
      </c>
      <c r="Q817" s="32">
        <f t="shared" si="86"/>
        <v>0</v>
      </c>
      <c r="R817" s="32" t="e">
        <f t="shared" si="87"/>
        <v>#N/A</v>
      </c>
      <c r="S817" s="32">
        <f t="shared" si="88"/>
        <v>0</v>
      </c>
      <c r="T817" s="30" t="e">
        <f ca="1">+VLOOKUP($E817,db!$B$26:$C$30,2,FALSE)</f>
        <v>#N/A</v>
      </c>
      <c r="U817" s="30">
        <f t="shared" si="90"/>
        <v>0</v>
      </c>
    </row>
    <row r="818" spans="2:21" ht="15.75" thickBot="1">
      <c r="B818" s="38">
        <f t="shared" si="91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38"/>
      <c r="M818" s="38" t="str">
        <f t="shared" si="89"/>
        <v/>
      </c>
      <c r="N818" s="39"/>
      <c r="P818" s="32">
        <f t="shared" si="85"/>
        <v>0</v>
      </c>
      <c r="Q818" s="32">
        <f t="shared" si="86"/>
        <v>0</v>
      </c>
      <c r="R818" s="32" t="e">
        <f t="shared" si="87"/>
        <v>#N/A</v>
      </c>
      <c r="S818" s="32">
        <f t="shared" si="88"/>
        <v>0</v>
      </c>
      <c r="T818" s="30" t="e">
        <f ca="1">+VLOOKUP($E818,db!$B$26:$C$30,2,FALSE)</f>
        <v>#N/A</v>
      </c>
      <c r="U818" s="30">
        <f t="shared" si="90"/>
        <v>0</v>
      </c>
    </row>
    <row r="819" spans="2:21" ht="15.75" thickBot="1">
      <c r="B819" s="36">
        <f t="shared" si="91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36"/>
      <c r="M819" s="36" t="str">
        <f t="shared" si="89"/>
        <v/>
      </c>
      <c r="N819" s="37"/>
      <c r="P819" s="32">
        <f t="shared" si="85"/>
        <v>0</v>
      </c>
      <c r="Q819" s="32">
        <f t="shared" si="86"/>
        <v>0</v>
      </c>
      <c r="R819" s="32" t="e">
        <f t="shared" si="87"/>
        <v>#N/A</v>
      </c>
      <c r="S819" s="32">
        <f t="shared" si="88"/>
        <v>0</v>
      </c>
      <c r="T819" s="30" t="e">
        <f ca="1">+VLOOKUP($E819,db!$B$26:$C$30,2,FALSE)</f>
        <v>#N/A</v>
      </c>
      <c r="U819" s="30">
        <f t="shared" si="90"/>
        <v>0</v>
      </c>
    </row>
    <row r="820" spans="2:21" ht="15.75" thickBot="1">
      <c r="B820" s="38">
        <f t="shared" si="91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38"/>
      <c r="M820" s="38" t="str">
        <f t="shared" si="89"/>
        <v/>
      </c>
      <c r="N820" s="39"/>
      <c r="P820" s="32">
        <f t="shared" si="85"/>
        <v>0</v>
      </c>
      <c r="Q820" s="32">
        <f t="shared" si="86"/>
        <v>0</v>
      </c>
      <c r="R820" s="32" t="e">
        <f t="shared" si="87"/>
        <v>#N/A</v>
      </c>
      <c r="S820" s="32">
        <f t="shared" si="88"/>
        <v>0</v>
      </c>
      <c r="T820" s="30" t="e">
        <f ca="1">+VLOOKUP($E820,db!$B$26:$C$30,2,FALSE)</f>
        <v>#N/A</v>
      </c>
      <c r="U820" s="30">
        <f t="shared" si="90"/>
        <v>0</v>
      </c>
    </row>
    <row r="821" spans="2:21" ht="15.75" thickBot="1">
      <c r="B821" s="36">
        <f t="shared" si="91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36"/>
      <c r="M821" s="36" t="str">
        <f t="shared" si="89"/>
        <v/>
      </c>
      <c r="N821" s="37"/>
      <c r="P821" s="32">
        <f t="shared" si="85"/>
        <v>0</v>
      </c>
      <c r="Q821" s="32">
        <f t="shared" si="86"/>
        <v>0</v>
      </c>
      <c r="R821" s="32" t="e">
        <f t="shared" si="87"/>
        <v>#N/A</v>
      </c>
      <c r="S821" s="32">
        <f t="shared" si="88"/>
        <v>0</v>
      </c>
      <c r="T821" s="30" t="e">
        <f ca="1">+VLOOKUP($E821,db!$B$26:$C$30,2,FALSE)</f>
        <v>#N/A</v>
      </c>
      <c r="U821" s="30">
        <f t="shared" si="90"/>
        <v>0</v>
      </c>
    </row>
    <row r="822" spans="2:21" ht="15.75" thickBot="1">
      <c r="B822" s="38">
        <f t="shared" si="91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38"/>
      <c r="M822" s="38" t="str">
        <f t="shared" si="89"/>
        <v/>
      </c>
      <c r="N822" s="39"/>
      <c r="P822" s="32">
        <f t="shared" si="85"/>
        <v>0</v>
      </c>
      <c r="Q822" s="32">
        <f t="shared" si="86"/>
        <v>0</v>
      </c>
      <c r="R822" s="32" t="e">
        <f t="shared" si="87"/>
        <v>#N/A</v>
      </c>
      <c r="S822" s="32">
        <f t="shared" si="88"/>
        <v>0</v>
      </c>
      <c r="T822" s="30" t="e">
        <f ca="1">+VLOOKUP($E822,db!$B$26:$C$30,2,FALSE)</f>
        <v>#N/A</v>
      </c>
      <c r="U822" s="30">
        <f t="shared" si="90"/>
        <v>0</v>
      </c>
    </row>
    <row r="823" spans="2:21" ht="15.75" thickBot="1">
      <c r="B823" s="36">
        <f t="shared" si="91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36"/>
      <c r="M823" s="36" t="str">
        <f t="shared" si="89"/>
        <v/>
      </c>
      <c r="N823" s="37"/>
      <c r="P823" s="32">
        <f t="shared" si="85"/>
        <v>0</v>
      </c>
      <c r="Q823" s="32">
        <f t="shared" si="86"/>
        <v>0</v>
      </c>
      <c r="R823" s="32" t="e">
        <f t="shared" si="87"/>
        <v>#N/A</v>
      </c>
      <c r="S823" s="32">
        <f t="shared" si="88"/>
        <v>0</v>
      </c>
      <c r="T823" s="30" t="e">
        <f ca="1">+VLOOKUP($E823,db!$B$26:$C$30,2,FALSE)</f>
        <v>#N/A</v>
      </c>
      <c r="U823" s="30">
        <f t="shared" si="90"/>
        <v>0</v>
      </c>
    </row>
    <row r="824" spans="2:21" ht="15.75" thickBot="1">
      <c r="B824" s="38">
        <f t="shared" si="91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38"/>
      <c r="M824" s="38" t="str">
        <f t="shared" si="89"/>
        <v/>
      </c>
      <c r="N824" s="39"/>
      <c r="P824" s="32">
        <f t="shared" si="85"/>
        <v>0</v>
      </c>
      <c r="Q824" s="32">
        <f t="shared" si="86"/>
        <v>0</v>
      </c>
      <c r="R824" s="32" t="e">
        <f t="shared" si="87"/>
        <v>#N/A</v>
      </c>
      <c r="S824" s="32">
        <f t="shared" si="88"/>
        <v>0</v>
      </c>
      <c r="T824" s="30" t="e">
        <f ca="1">+VLOOKUP($E824,db!$B$26:$C$30,2,FALSE)</f>
        <v>#N/A</v>
      </c>
      <c r="U824" s="30">
        <f t="shared" si="90"/>
        <v>0</v>
      </c>
    </row>
    <row r="825" spans="2:21" ht="15.75" thickBot="1">
      <c r="B825" s="36">
        <f t="shared" si="91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36"/>
      <c r="M825" s="36" t="str">
        <f t="shared" si="89"/>
        <v/>
      </c>
      <c r="N825" s="37"/>
      <c r="P825" s="32">
        <f t="shared" si="85"/>
        <v>0</v>
      </c>
      <c r="Q825" s="32">
        <f t="shared" si="86"/>
        <v>0</v>
      </c>
      <c r="R825" s="32" t="e">
        <f t="shared" si="87"/>
        <v>#N/A</v>
      </c>
      <c r="S825" s="32">
        <f t="shared" si="88"/>
        <v>0</v>
      </c>
      <c r="T825" s="30" t="e">
        <f ca="1">+VLOOKUP($E825,db!$B$26:$C$30,2,FALSE)</f>
        <v>#N/A</v>
      </c>
      <c r="U825" s="30">
        <f t="shared" si="90"/>
        <v>0</v>
      </c>
    </row>
    <row r="826" spans="2:21" ht="15.75" thickBot="1">
      <c r="B826" s="38">
        <f t="shared" si="91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38"/>
      <c r="M826" s="38" t="str">
        <f t="shared" si="89"/>
        <v/>
      </c>
      <c r="N826" s="39"/>
      <c r="P826" s="32">
        <f t="shared" si="85"/>
        <v>0</v>
      </c>
      <c r="Q826" s="32">
        <f t="shared" si="86"/>
        <v>0</v>
      </c>
      <c r="R826" s="32" t="e">
        <f t="shared" si="87"/>
        <v>#N/A</v>
      </c>
      <c r="S826" s="32">
        <f t="shared" si="88"/>
        <v>0</v>
      </c>
      <c r="T826" s="30" t="e">
        <f ca="1">+VLOOKUP($E826,db!$B$26:$C$30,2,FALSE)</f>
        <v>#N/A</v>
      </c>
      <c r="U826" s="30">
        <f t="shared" si="90"/>
        <v>0</v>
      </c>
    </row>
    <row r="827" spans="2:21" ht="15.75" thickBot="1">
      <c r="B827" s="36">
        <f t="shared" si="91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36"/>
      <c r="M827" s="36" t="str">
        <f t="shared" si="89"/>
        <v/>
      </c>
      <c r="N827" s="37"/>
      <c r="P827" s="32">
        <f t="shared" si="85"/>
        <v>0</v>
      </c>
      <c r="Q827" s="32">
        <f t="shared" si="86"/>
        <v>0</v>
      </c>
      <c r="R827" s="32" t="e">
        <f t="shared" si="87"/>
        <v>#N/A</v>
      </c>
      <c r="S827" s="32">
        <f t="shared" si="88"/>
        <v>0</v>
      </c>
      <c r="T827" s="30" t="e">
        <f ca="1">+VLOOKUP($E827,db!$B$26:$C$30,2,FALSE)</f>
        <v>#N/A</v>
      </c>
      <c r="U827" s="30">
        <f t="shared" si="90"/>
        <v>0</v>
      </c>
    </row>
    <row r="828" spans="2:21" ht="15.75" thickBot="1">
      <c r="B828" s="38">
        <f t="shared" si="91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38"/>
      <c r="M828" s="38" t="str">
        <f t="shared" si="89"/>
        <v/>
      </c>
      <c r="N828" s="39"/>
      <c r="P828" s="32">
        <f t="shared" si="85"/>
        <v>0</v>
      </c>
      <c r="Q828" s="32">
        <f t="shared" si="86"/>
        <v>0</v>
      </c>
      <c r="R828" s="32" t="e">
        <f t="shared" si="87"/>
        <v>#N/A</v>
      </c>
      <c r="S828" s="32">
        <f t="shared" si="88"/>
        <v>0</v>
      </c>
      <c r="T828" s="30" t="e">
        <f ca="1">+VLOOKUP($E828,db!$B$26:$C$30,2,FALSE)</f>
        <v>#N/A</v>
      </c>
      <c r="U828" s="30">
        <f t="shared" si="90"/>
        <v>0</v>
      </c>
    </row>
    <row r="829" spans="2:21" ht="15.75" thickBot="1">
      <c r="B829" s="36">
        <f t="shared" si="91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36"/>
      <c r="M829" s="36" t="str">
        <f t="shared" si="89"/>
        <v/>
      </c>
      <c r="N829" s="37"/>
      <c r="P829" s="32">
        <f t="shared" si="85"/>
        <v>0</v>
      </c>
      <c r="Q829" s="32">
        <f t="shared" si="86"/>
        <v>0</v>
      </c>
      <c r="R829" s="32" t="e">
        <f t="shared" si="87"/>
        <v>#N/A</v>
      </c>
      <c r="S829" s="32">
        <f t="shared" si="88"/>
        <v>0</v>
      </c>
      <c r="T829" s="30" t="e">
        <f ca="1">+VLOOKUP($E829,db!$B$26:$C$30,2,FALSE)</f>
        <v>#N/A</v>
      </c>
      <c r="U829" s="30">
        <f t="shared" si="90"/>
        <v>0</v>
      </c>
    </row>
    <row r="830" spans="2:21" ht="15.75" thickBot="1">
      <c r="B830" s="38">
        <f t="shared" si="91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38"/>
      <c r="M830" s="38" t="str">
        <f t="shared" si="89"/>
        <v/>
      </c>
      <c r="N830" s="39"/>
      <c r="P830" s="32">
        <f t="shared" si="85"/>
        <v>0</v>
      </c>
      <c r="Q830" s="32">
        <f t="shared" si="86"/>
        <v>0</v>
      </c>
      <c r="R830" s="32" t="e">
        <f t="shared" si="87"/>
        <v>#N/A</v>
      </c>
      <c r="S830" s="32">
        <f t="shared" si="88"/>
        <v>0</v>
      </c>
      <c r="T830" s="30" t="e">
        <f ca="1">+VLOOKUP($E830,db!$B$26:$C$30,2,FALSE)</f>
        <v>#N/A</v>
      </c>
      <c r="U830" s="30">
        <f t="shared" si="90"/>
        <v>0</v>
      </c>
    </row>
    <row r="831" spans="2:21" ht="15.75" thickBot="1">
      <c r="B831" s="36">
        <f t="shared" si="91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36"/>
      <c r="M831" s="36" t="str">
        <f t="shared" si="89"/>
        <v/>
      </c>
      <c r="N831" s="37"/>
      <c r="P831" s="32">
        <f t="shared" si="85"/>
        <v>0</v>
      </c>
      <c r="Q831" s="32">
        <f t="shared" si="86"/>
        <v>0</v>
      </c>
      <c r="R831" s="32" t="e">
        <f t="shared" si="87"/>
        <v>#N/A</v>
      </c>
      <c r="S831" s="32">
        <f t="shared" si="88"/>
        <v>0</v>
      </c>
      <c r="T831" s="30" t="e">
        <f ca="1">+VLOOKUP($E831,db!$B$26:$C$30,2,FALSE)</f>
        <v>#N/A</v>
      </c>
      <c r="U831" s="30">
        <f t="shared" si="90"/>
        <v>0</v>
      </c>
    </row>
    <row r="832" spans="2:21" ht="15.75" thickBot="1">
      <c r="B832" s="38">
        <f t="shared" si="91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38"/>
      <c r="M832" s="38" t="str">
        <f t="shared" si="89"/>
        <v/>
      </c>
      <c r="N832" s="39"/>
      <c r="P832" s="32">
        <f t="shared" si="85"/>
        <v>0</v>
      </c>
      <c r="Q832" s="32">
        <f t="shared" si="86"/>
        <v>0</v>
      </c>
      <c r="R832" s="32" t="e">
        <f t="shared" si="87"/>
        <v>#N/A</v>
      </c>
      <c r="S832" s="32">
        <f t="shared" si="88"/>
        <v>0</v>
      </c>
      <c r="T832" s="30" t="e">
        <f ca="1">+VLOOKUP($E832,db!$B$26:$C$30,2,FALSE)</f>
        <v>#N/A</v>
      </c>
      <c r="U832" s="30">
        <f t="shared" si="90"/>
        <v>0</v>
      </c>
    </row>
    <row r="833" spans="2:21" ht="15.75" thickBot="1">
      <c r="B833" s="36">
        <f t="shared" si="91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36"/>
      <c r="M833" s="36" t="str">
        <f t="shared" si="89"/>
        <v/>
      </c>
      <c r="N833" s="37"/>
      <c r="P833" s="32">
        <f t="shared" si="85"/>
        <v>0</v>
      </c>
      <c r="Q833" s="32">
        <f t="shared" si="86"/>
        <v>0</v>
      </c>
      <c r="R833" s="32" t="e">
        <f t="shared" si="87"/>
        <v>#N/A</v>
      </c>
      <c r="S833" s="32">
        <f t="shared" si="88"/>
        <v>0</v>
      </c>
      <c r="T833" s="30" t="e">
        <f ca="1">+VLOOKUP($E833,db!$B$26:$C$30,2,FALSE)</f>
        <v>#N/A</v>
      </c>
      <c r="U833" s="30">
        <f t="shared" si="90"/>
        <v>0</v>
      </c>
    </row>
    <row r="834" spans="2:21" ht="15.75" thickBot="1">
      <c r="B834" s="38">
        <f t="shared" si="91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38"/>
      <c r="M834" s="38" t="str">
        <f t="shared" si="89"/>
        <v/>
      </c>
      <c r="N834" s="39"/>
      <c r="P834" s="32">
        <f t="shared" si="85"/>
        <v>0</v>
      </c>
      <c r="Q834" s="32">
        <f t="shared" si="86"/>
        <v>0</v>
      </c>
      <c r="R834" s="32" t="e">
        <f t="shared" si="87"/>
        <v>#N/A</v>
      </c>
      <c r="S834" s="32">
        <f t="shared" si="88"/>
        <v>0</v>
      </c>
      <c r="T834" s="30" t="e">
        <f ca="1">+VLOOKUP($E834,db!$B$26:$C$30,2,FALSE)</f>
        <v>#N/A</v>
      </c>
      <c r="U834" s="30">
        <f t="shared" si="90"/>
        <v>0</v>
      </c>
    </row>
    <row r="835" spans="2:21" ht="15.75" thickBot="1">
      <c r="B835" s="36">
        <f t="shared" si="91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36"/>
      <c r="M835" s="36" t="str">
        <f t="shared" si="89"/>
        <v/>
      </c>
      <c r="N835" s="37"/>
      <c r="P835" s="32">
        <f t="shared" si="85"/>
        <v>0</v>
      </c>
      <c r="Q835" s="32">
        <f t="shared" si="86"/>
        <v>0</v>
      </c>
      <c r="R835" s="32" t="e">
        <f t="shared" si="87"/>
        <v>#N/A</v>
      </c>
      <c r="S835" s="32">
        <f t="shared" si="88"/>
        <v>0</v>
      </c>
      <c r="T835" s="30" t="e">
        <f ca="1">+VLOOKUP($E835,db!$B$26:$C$30,2,FALSE)</f>
        <v>#N/A</v>
      </c>
      <c r="U835" s="30">
        <f t="shared" si="90"/>
        <v>0</v>
      </c>
    </row>
    <row r="836" spans="2:21" ht="15.75" thickBot="1">
      <c r="B836" s="38">
        <f t="shared" si="91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38"/>
      <c r="M836" s="38" t="str">
        <f t="shared" si="89"/>
        <v/>
      </c>
      <c r="N836" s="39"/>
      <c r="P836" s="32">
        <f t="shared" si="85"/>
        <v>0</v>
      </c>
      <c r="Q836" s="32">
        <f t="shared" si="86"/>
        <v>0</v>
      </c>
      <c r="R836" s="32" t="e">
        <f t="shared" si="87"/>
        <v>#N/A</v>
      </c>
      <c r="S836" s="32">
        <f t="shared" si="88"/>
        <v>0</v>
      </c>
      <c r="T836" s="30" t="e">
        <f ca="1">+VLOOKUP($E836,db!$B$26:$C$30,2,FALSE)</f>
        <v>#N/A</v>
      </c>
      <c r="U836" s="30">
        <f t="shared" si="90"/>
        <v>0</v>
      </c>
    </row>
    <row r="837" spans="2:21" ht="15.75" thickBot="1">
      <c r="B837" s="36">
        <f t="shared" si="91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36"/>
      <c r="M837" s="36" t="str">
        <f t="shared" si="89"/>
        <v/>
      </c>
      <c r="N837" s="37"/>
      <c r="P837" s="32">
        <f t="shared" ref="P837:P900" si="92">IF(M837=1,1,0)</f>
        <v>0</v>
      </c>
      <c r="Q837" s="32">
        <f t="shared" ref="Q837:Q900" si="93">IF(ISBLANK(E837),0,IF(P837=0,1,0))</f>
        <v>0</v>
      </c>
      <c r="R837" s="32" t="e">
        <f t="shared" ref="R837:R900" si="94">IF(H837&gt;T837,1,0)</f>
        <v>#N/A</v>
      </c>
      <c r="S837" s="32">
        <f t="shared" ref="S837:S900" si="95">IF(OR(G837="Process of Elim. (50 /50)",G837="Guess (No Confidence)"),1,0)</f>
        <v>0</v>
      </c>
      <c r="T837" s="30" t="e">
        <f ca="1">+VLOOKUP($E837,db!$B$26:$C$30,2,FALSE)</f>
        <v>#N/A</v>
      </c>
      <c r="U837" s="30">
        <f t="shared" si="90"/>
        <v>0</v>
      </c>
    </row>
    <row r="838" spans="2:21" ht="15.75" thickBot="1">
      <c r="B838" s="38">
        <f t="shared" si="91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38"/>
      <c r="M838" s="38" t="str">
        <f t="shared" ref="M838:M901" si="96">IF(ISBLANK(F838),"",IF(F838=L838,1,0))</f>
        <v/>
      </c>
      <c r="N838" s="39"/>
      <c r="P838" s="32">
        <f t="shared" si="92"/>
        <v>0</v>
      </c>
      <c r="Q838" s="32">
        <f t="shared" si="93"/>
        <v>0</v>
      </c>
      <c r="R838" s="32" t="e">
        <f t="shared" si="94"/>
        <v>#N/A</v>
      </c>
      <c r="S838" s="32">
        <f t="shared" si="95"/>
        <v>0</v>
      </c>
      <c r="T838" s="30" t="e">
        <f ca="1">+VLOOKUP($E838,db!$B$26:$C$30,2,FALSE)</f>
        <v>#N/A</v>
      </c>
      <c r="U838" s="30">
        <f t="shared" ref="U838:U901" si="97">IF($A$3=0,0,IF(Q838=1,1,IF(R838=1,2,IF(S838=1,3,0))))</f>
        <v>0</v>
      </c>
    </row>
    <row r="839" spans="2:21" ht="15.75" thickBot="1">
      <c r="B839" s="36">
        <f t="shared" si="91"/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36"/>
      <c r="M839" s="36" t="str">
        <f t="shared" si="96"/>
        <v/>
      </c>
      <c r="N839" s="37"/>
      <c r="P839" s="32">
        <f t="shared" si="92"/>
        <v>0</v>
      </c>
      <c r="Q839" s="32">
        <f t="shared" si="93"/>
        <v>0</v>
      </c>
      <c r="R839" s="32" t="e">
        <f t="shared" si="94"/>
        <v>#N/A</v>
      </c>
      <c r="S839" s="32">
        <f t="shared" si="95"/>
        <v>0</v>
      </c>
      <c r="T839" s="30" t="e">
        <f ca="1">+VLOOKUP($E839,db!$B$26:$C$30,2,FALSE)</f>
        <v>#N/A</v>
      </c>
      <c r="U839" s="30">
        <f t="shared" si="97"/>
        <v>0</v>
      </c>
    </row>
    <row r="840" spans="2:21" ht="15.75" thickBot="1">
      <c r="B840" s="38">
        <f t="shared" si="91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38"/>
      <c r="M840" s="38" t="str">
        <f t="shared" si="96"/>
        <v/>
      </c>
      <c r="N840" s="39"/>
      <c r="P840" s="32">
        <f t="shared" si="92"/>
        <v>0</v>
      </c>
      <c r="Q840" s="32">
        <f t="shared" si="93"/>
        <v>0</v>
      </c>
      <c r="R840" s="32" t="e">
        <f t="shared" si="94"/>
        <v>#N/A</v>
      </c>
      <c r="S840" s="32">
        <f t="shared" si="95"/>
        <v>0</v>
      </c>
      <c r="T840" s="30" t="e">
        <f ca="1">+VLOOKUP($E840,db!$B$26:$C$30,2,FALSE)</f>
        <v>#N/A</v>
      </c>
      <c r="U840" s="30">
        <f t="shared" si="97"/>
        <v>0</v>
      </c>
    </row>
    <row r="841" spans="2:21" ht="15.75" thickBot="1">
      <c r="B841" s="36">
        <f t="shared" si="91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36"/>
      <c r="M841" s="36" t="str">
        <f t="shared" si="96"/>
        <v/>
      </c>
      <c r="N841" s="37"/>
      <c r="P841" s="32">
        <f t="shared" si="92"/>
        <v>0</v>
      </c>
      <c r="Q841" s="32">
        <f t="shared" si="93"/>
        <v>0</v>
      </c>
      <c r="R841" s="32" t="e">
        <f t="shared" si="94"/>
        <v>#N/A</v>
      </c>
      <c r="S841" s="32">
        <f t="shared" si="95"/>
        <v>0</v>
      </c>
      <c r="T841" s="30" t="e">
        <f ca="1">+VLOOKUP($E841,db!$B$26:$C$30,2,FALSE)</f>
        <v>#N/A</v>
      </c>
      <c r="U841" s="30">
        <f t="shared" si="97"/>
        <v>0</v>
      </c>
    </row>
    <row r="842" spans="2:21" ht="15.75" thickBot="1">
      <c r="B842" s="38">
        <f t="shared" si="91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38"/>
      <c r="M842" s="38" t="str">
        <f t="shared" si="96"/>
        <v/>
      </c>
      <c r="N842" s="39"/>
      <c r="P842" s="32">
        <f t="shared" si="92"/>
        <v>0</v>
      </c>
      <c r="Q842" s="32">
        <f t="shared" si="93"/>
        <v>0</v>
      </c>
      <c r="R842" s="32" t="e">
        <f t="shared" si="94"/>
        <v>#N/A</v>
      </c>
      <c r="S842" s="32">
        <f t="shared" si="95"/>
        <v>0</v>
      </c>
      <c r="T842" s="30" t="e">
        <f ca="1">+VLOOKUP($E842,db!$B$26:$C$30,2,FALSE)</f>
        <v>#N/A</v>
      </c>
      <c r="U842" s="30">
        <f t="shared" si="97"/>
        <v>0</v>
      </c>
    </row>
    <row r="843" spans="2:21" ht="15.75" thickBot="1">
      <c r="B843" s="36">
        <f t="shared" si="91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36"/>
      <c r="M843" s="36" t="str">
        <f t="shared" si="96"/>
        <v/>
      </c>
      <c r="N843" s="37"/>
      <c r="P843" s="32">
        <f t="shared" si="92"/>
        <v>0</v>
      </c>
      <c r="Q843" s="32">
        <f t="shared" si="93"/>
        <v>0</v>
      </c>
      <c r="R843" s="32" t="e">
        <f t="shared" si="94"/>
        <v>#N/A</v>
      </c>
      <c r="S843" s="32">
        <f t="shared" si="95"/>
        <v>0</v>
      </c>
      <c r="T843" s="30" t="e">
        <f ca="1">+VLOOKUP($E843,db!$B$26:$C$30,2,FALSE)</f>
        <v>#N/A</v>
      </c>
      <c r="U843" s="30">
        <f t="shared" si="97"/>
        <v>0</v>
      </c>
    </row>
    <row r="844" spans="2:21" ht="15.75" thickBot="1">
      <c r="B844" s="38">
        <f t="shared" ref="B844:B907" si="98">+B843+1</f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38"/>
      <c r="M844" s="38" t="str">
        <f t="shared" si="96"/>
        <v/>
      </c>
      <c r="N844" s="39"/>
      <c r="P844" s="32">
        <f t="shared" si="92"/>
        <v>0</v>
      </c>
      <c r="Q844" s="32">
        <f t="shared" si="93"/>
        <v>0</v>
      </c>
      <c r="R844" s="32" t="e">
        <f t="shared" si="94"/>
        <v>#N/A</v>
      </c>
      <c r="S844" s="32">
        <f t="shared" si="95"/>
        <v>0</v>
      </c>
      <c r="T844" s="30" t="e">
        <f ca="1">+VLOOKUP($E844,db!$B$26:$C$30,2,FALSE)</f>
        <v>#N/A</v>
      </c>
      <c r="U844" s="30">
        <f t="shared" si="97"/>
        <v>0</v>
      </c>
    </row>
    <row r="845" spans="2:21" ht="15.75" thickBot="1">
      <c r="B845" s="36">
        <f t="shared" si="98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36"/>
      <c r="M845" s="36" t="str">
        <f t="shared" si="96"/>
        <v/>
      </c>
      <c r="N845" s="37"/>
      <c r="P845" s="32">
        <f t="shared" si="92"/>
        <v>0</v>
      </c>
      <c r="Q845" s="32">
        <f t="shared" si="93"/>
        <v>0</v>
      </c>
      <c r="R845" s="32" t="e">
        <f t="shared" si="94"/>
        <v>#N/A</v>
      </c>
      <c r="S845" s="32">
        <f t="shared" si="95"/>
        <v>0</v>
      </c>
      <c r="T845" s="30" t="e">
        <f ca="1">+VLOOKUP($E845,db!$B$26:$C$30,2,FALSE)</f>
        <v>#N/A</v>
      </c>
      <c r="U845" s="30">
        <f t="shared" si="97"/>
        <v>0</v>
      </c>
    </row>
    <row r="846" spans="2:21" ht="15.75" thickBot="1">
      <c r="B846" s="38">
        <f t="shared" si="98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38"/>
      <c r="M846" s="38" t="str">
        <f t="shared" si="96"/>
        <v/>
      </c>
      <c r="N846" s="39"/>
      <c r="P846" s="32">
        <f t="shared" si="92"/>
        <v>0</v>
      </c>
      <c r="Q846" s="32">
        <f t="shared" si="93"/>
        <v>0</v>
      </c>
      <c r="R846" s="32" t="e">
        <f t="shared" si="94"/>
        <v>#N/A</v>
      </c>
      <c r="S846" s="32">
        <f t="shared" si="95"/>
        <v>0</v>
      </c>
      <c r="T846" s="30" t="e">
        <f ca="1">+VLOOKUP($E846,db!$B$26:$C$30,2,FALSE)</f>
        <v>#N/A</v>
      </c>
      <c r="U846" s="30">
        <f t="shared" si="97"/>
        <v>0</v>
      </c>
    </row>
    <row r="847" spans="2:21" ht="15.75" thickBot="1">
      <c r="B847" s="36">
        <f t="shared" si="98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36"/>
      <c r="M847" s="36" t="str">
        <f t="shared" si="96"/>
        <v/>
      </c>
      <c r="N847" s="37"/>
      <c r="P847" s="32">
        <f t="shared" si="92"/>
        <v>0</v>
      </c>
      <c r="Q847" s="32">
        <f t="shared" si="93"/>
        <v>0</v>
      </c>
      <c r="R847" s="32" t="e">
        <f t="shared" si="94"/>
        <v>#N/A</v>
      </c>
      <c r="S847" s="32">
        <f t="shared" si="95"/>
        <v>0</v>
      </c>
      <c r="T847" s="30" t="e">
        <f ca="1">+VLOOKUP($E847,db!$B$26:$C$30,2,FALSE)</f>
        <v>#N/A</v>
      </c>
      <c r="U847" s="30">
        <f t="shared" si="97"/>
        <v>0</v>
      </c>
    </row>
    <row r="848" spans="2:21" ht="15.75" thickBot="1">
      <c r="B848" s="38">
        <f t="shared" si="98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38"/>
      <c r="M848" s="38" t="str">
        <f t="shared" si="96"/>
        <v/>
      </c>
      <c r="N848" s="39"/>
      <c r="P848" s="32">
        <f t="shared" si="92"/>
        <v>0</v>
      </c>
      <c r="Q848" s="32">
        <f t="shared" si="93"/>
        <v>0</v>
      </c>
      <c r="R848" s="32" t="e">
        <f t="shared" si="94"/>
        <v>#N/A</v>
      </c>
      <c r="S848" s="32">
        <f t="shared" si="95"/>
        <v>0</v>
      </c>
      <c r="T848" s="30" t="e">
        <f ca="1">+VLOOKUP($E848,db!$B$26:$C$30,2,FALSE)</f>
        <v>#N/A</v>
      </c>
      <c r="U848" s="30">
        <f t="shared" si="97"/>
        <v>0</v>
      </c>
    </row>
    <row r="849" spans="2:21" ht="15.75" thickBot="1">
      <c r="B849" s="36">
        <f t="shared" si="98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36"/>
      <c r="M849" s="36" t="str">
        <f t="shared" si="96"/>
        <v/>
      </c>
      <c r="N849" s="37"/>
      <c r="P849" s="32">
        <f t="shared" si="92"/>
        <v>0</v>
      </c>
      <c r="Q849" s="32">
        <f t="shared" si="93"/>
        <v>0</v>
      </c>
      <c r="R849" s="32" t="e">
        <f t="shared" si="94"/>
        <v>#N/A</v>
      </c>
      <c r="S849" s="32">
        <f t="shared" si="95"/>
        <v>0</v>
      </c>
      <c r="T849" s="30" t="e">
        <f ca="1">+VLOOKUP($E849,db!$B$26:$C$30,2,FALSE)</f>
        <v>#N/A</v>
      </c>
      <c r="U849" s="30">
        <f t="shared" si="97"/>
        <v>0</v>
      </c>
    </row>
    <row r="850" spans="2:21" ht="15.75" thickBot="1">
      <c r="B850" s="38">
        <f t="shared" si="98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38"/>
      <c r="M850" s="38" t="str">
        <f t="shared" si="96"/>
        <v/>
      </c>
      <c r="N850" s="39"/>
      <c r="P850" s="32">
        <f t="shared" si="92"/>
        <v>0</v>
      </c>
      <c r="Q850" s="32">
        <f t="shared" si="93"/>
        <v>0</v>
      </c>
      <c r="R850" s="32" t="e">
        <f t="shared" si="94"/>
        <v>#N/A</v>
      </c>
      <c r="S850" s="32">
        <f t="shared" si="95"/>
        <v>0</v>
      </c>
      <c r="T850" s="30" t="e">
        <f ca="1">+VLOOKUP($E850,db!$B$26:$C$30,2,FALSE)</f>
        <v>#N/A</v>
      </c>
      <c r="U850" s="30">
        <f t="shared" si="97"/>
        <v>0</v>
      </c>
    </row>
    <row r="851" spans="2:21" ht="15.75" thickBot="1">
      <c r="B851" s="36">
        <f t="shared" si="98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36"/>
      <c r="M851" s="36" t="str">
        <f t="shared" si="96"/>
        <v/>
      </c>
      <c r="N851" s="37"/>
      <c r="P851" s="32">
        <f t="shared" si="92"/>
        <v>0</v>
      </c>
      <c r="Q851" s="32">
        <f t="shared" si="93"/>
        <v>0</v>
      </c>
      <c r="R851" s="32" t="e">
        <f t="shared" si="94"/>
        <v>#N/A</v>
      </c>
      <c r="S851" s="32">
        <f t="shared" si="95"/>
        <v>0</v>
      </c>
      <c r="T851" s="30" t="e">
        <f ca="1">+VLOOKUP($E851,db!$B$26:$C$30,2,FALSE)</f>
        <v>#N/A</v>
      </c>
      <c r="U851" s="30">
        <f t="shared" si="97"/>
        <v>0</v>
      </c>
    </row>
    <row r="852" spans="2:21" ht="15.75" thickBot="1">
      <c r="B852" s="38">
        <f t="shared" si="98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38"/>
      <c r="M852" s="38" t="str">
        <f t="shared" si="96"/>
        <v/>
      </c>
      <c r="N852" s="39"/>
      <c r="P852" s="32">
        <f t="shared" si="92"/>
        <v>0</v>
      </c>
      <c r="Q852" s="32">
        <f t="shared" si="93"/>
        <v>0</v>
      </c>
      <c r="R852" s="32" t="e">
        <f t="shared" si="94"/>
        <v>#N/A</v>
      </c>
      <c r="S852" s="32">
        <f t="shared" si="95"/>
        <v>0</v>
      </c>
      <c r="T852" s="30" t="e">
        <f ca="1">+VLOOKUP($E852,db!$B$26:$C$30,2,FALSE)</f>
        <v>#N/A</v>
      </c>
      <c r="U852" s="30">
        <f t="shared" si="97"/>
        <v>0</v>
      </c>
    </row>
    <row r="853" spans="2:21" ht="15.75" thickBot="1">
      <c r="B853" s="36">
        <f t="shared" si="98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36"/>
      <c r="M853" s="36" t="str">
        <f t="shared" si="96"/>
        <v/>
      </c>
      <c r="N853" s="37"/>
      <c r="P853" s="32">
        <f t="shared" si="92"/>
        <v>0</v>
      </c>
      <c r="Q853" s="32">
        <f t="shared" si="93"/>
        <v>0</v>
      </c>
      <c r="R853" s="32" t="e">
        <f t="shared" si="94"/>
        <v>#N/A</v>
      </c>
      <c r="S853" s="32">
        <f t="shared" si="95"/>
        <v>0</v>
      </c>
      <c r="T853" s="30" t="e">
        <f ca="1">+VLOOKUP($E853,db!$B$26:$C$30,2,FALSE)</f>
        <v>#N/A</v>
      </c>
      <c r="U853" s="30">
        <f t="shared" si="97"/>
        <v>0</v>
      </c>
    </row>
    <row r="854" spans="2:21" ht="15.75" thickBot="1">
      <c r="B854" s="38">
        <f t="shared" si="98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38"/>
      <c r="M854" s="38" t="str">
        <f t="shared" si="96"/>
        <v/>
      </c>
      <c r="N854" s="39"/>
      <c r="P854" s="32">
        <f t="shared" si="92"/>
        <v>0</v>
      </c>
      <c r="Q854" s="32">
        <f t="shared" si="93"/>
        <v>0</v>
      </c>
      <c r="R854" s="32" t="e">
        <f t="shared" si="94"/>
        <v>#N/A</v>
      </c>
      <c r="S854" s="32">
        <f t="shared" si="95"/>
        <v>0</v>
      </c>
      <c r="T854" s="30" t="e">
        <f ca="1">+VLOOKUP($E854,db!$B$26:$C$30,2,FALSE)</f>
        <v>#N/A</v>
      </c>
      <c r="U854" s="30">
        <f t="shared" si="97"/>
        <v>0</v>
      </c>
    </row>
    <row r="855" spans="2:21" ht="15.75" thickBot="1">
      <c r="B855" s="36">
        <f t="shared" si="98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36"/>
      <c r="M855" s="36" t="str">
        <f t="shared" si="96"/>
        <v/>
      </c>
      <c r="N855" s="37"/>
      <c r="P855" s="32">
        <f t="shared" si="92"/>
        <v>0</v>
      </c>
      <c r="Q855" s="32">
        <f t="shared" si="93"/>
        <v>0</v>
      </c>
      <c r="R855" s="32" t="e">
        <f t="shared" si="94"/>
        <v>#N/A</v>
      </c>
      <c r="S855" s="32">
        <f t="shared" si="95"/>
        <v>0</v>
      </c>
      <c r="T855" s="30" t="e">
        <f ca="1">+VLOOKUP($E855,db!$B$26:$C$30,2,FALSE)</f>
        <v>#N/A</v>
      </c>
      <c r="U855" s="30">
        <f t="shared" si="97"/>
        <v>0</v>
      </c>
    </row>
    <row r="856" spans="2:21" ht="15.75" thickBot="1">
      <c r="B856" s="38">
        <f t="shared" si="98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38"/>
      <c r="M856" s="38" t="str">
        <f t="shared" si="96"/>
        <v/>
      </c>
      <c r="N856" s="39"/>
      <c r="P856" s="32">
        <f t="shared" si="92"/>
        <v>0</v>
      </c>
      <c r="Q856" s="32">
        <f t="shared" si="93"/>
        <v>0</v>
      </c>
      <c r="R856" s="32" t="e">
        <f t="shared" si="94"/>
        <v>#N/A</v>
      </c>
      <c r="S856" s="32">
        <f t="shared" si="95"/>
        <v>0</v>
      </c>
      <c r="T856" s="30" t="e">
        <f ca="1">+VLOOKUP($E856,db!$B$26:$C$30,2,FALSE)</f>
        <v>#N/A</v>
      </c>
      <c r="U856" s="30">
        <f t="shared" si="97"/>
        <v>0</v>
      </c>
    </row>
    <row r="857" spans="2:21" ht="15.75" thickBot="1">
      <c r="B857" s="36">
        <f t="shared" si="98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36"/>
      <c r="M857" s="36" t="str">
        <f t="shared" si="96"/>
        <v/>
      </c>
      <c r="N857" s="37"/>
      <c r="P857" s="32">
        <f t="shared" si="92"/>
        <v>0</v>
      </c>
      <c r="Q857" s="32">
        <f t="shared" si="93"/>
        <v>0</v>
      </c>
      <c r="R857" s="32" t="e">
        <f t="shared" si="94"/>
        <v>#N/A</v>
      </c>
      <c r="S857" s="32">
        <f t="shared" si="95"/>
        <v>0</v>
      </c>
      <c r="T857" s="30" t="e">
        <f ca="1">+VLOOKUP($E857,db!$B$26:$C$30,2,FALSE)</f>
        <v>#N/A</v>
      </c>
      <c r="U857" s="30">
        <f t="shared" si="97"/>
        <v>0</v>
      </c>
    </row>
    <row r="858" spans="2:21" ht="15.75" thickBot="1">
      <c r="B858" s="38">
        <f t="shared" si="98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38"/>
      <c r="M858" s="38" t="str">
        <f t="shared" si="96"/>
        <v/>
      </c>
      <c r="N858" s="39"/>
      <c r="P858" s="32">
        <f t="shared" si="92"/>
        <v>0</v>
      </c>
      <c r="Q858" s="32">
        <f t="shared" si="93"/>
        <v>0</v>
      </c>
      <c r="R858" s="32" t="e">
        <f t="shared" si="94"/>
        <v>#N/A</v>
      </c>
      <c r="S858" s="32">
        <f t="shared" si="95"/>
        <v>0</v>
      </c>
      <c r="T858" s="30" t="e">
        <f ca="1">+VLOOKUP($E858,db!$B$26:$C$30,2,FALSE)</f>
        <v>#N/A</v>
      </c>
      <c r="U858" s="30">
        <f t="shared" si="97"/>
        <v>0</v>
      </c>
    </row>
    <row r="859" spans="2:21" ht="15.75" thickBot="1">
      <c r="B859" s="36">
        <f t="shared" si="98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36"/>
      <c r="M859" s="36" t="str">
        <f t="shared" si="96"/>
        <v/>
      </c>
      <c r="N859" s="37"/>
      <c r="P859" s="32">
        <f t="shared" si="92"/>
        <v>0</v>
      </c>
      <c r="Q859" s="32">
        <f t="shared" si="93"/>
        <v>0</v>
      </c>
      <c r="R859" s="32" t="e">
        <f t="shared" si="94"/>
        <v>#N/A</v>
      </c>
      <c r="S859" s="32">
        <f t="shared" si="95"/>
        <v>0</v>
      </c>
      <c r="T859" s="30" t="e">
        <f ca="1">+VLOOKUP($E859,db!$B$26:$C$30,2,FALSE)</f>
        <v>#N/A</v>
      </c>
      <c r="U859" s="30">
        <f t="shared" si="97"/>
        <v>0</v>
      </c>
    </row>
    <row r="860" spans="2:21" ht="15.75" thickBot="1">
      <c r="B860" s="38">
        <f t="shared" si="98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38"/>
      <c r="M860" s="38" t="str">
        <f t="shared" si="96"/>
        <v/>
      </c>
      <c r="N860" s="39"/>
      <c r="P860" s="32">
        <f t="shared" si="92"/>
        <v>0</v>
      </c>
      <c r="Q860" s="32">
        <f t="shared" si="93"/>
        <v>0</v>
      </c>
      <c r="R860" s="32" t="e">
        <f t="shared" si="94"/>
        <v>#N/A</v>
      </c>
      <c r="S860" s="32">
        <f t="shared" si="95"/>
        <v>0</v>
      </c>
      <c r="T860" s="30" t="e">
        <f ca="1">+VLOOKUP($E860,db!$B$26:$C$30,2,FALSE)</f>
        <v>#N/A</v>
      </c>
      <c r="U860" s="30">
        <f t="shared" si="97"/>
        <v>0</v>
      </c>
    </row>
    <row r="861" spans="2:21" ht="15.75" thickBot="1">
      <c r="B861" s="36">
        <f t="shared" si="98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36"/>
      <c r="M861" s="36" t="str">
        <f t="shared" si="96"/>
        <v/>
      </c>
      <c r="N861" s="37"/>
      <c r="P861" s="32">
        <f t="shared" si="92"/>
        <v>0</v>
      </c>
      <c r="Q861" s="32">
        <f t="shared" si="93"/>
        <v>0</v>
      </c>
      <c r="R861" s="32" t="e">
        <f t="shared" si="94"/>
        <v>#N/A</v>
      </c>
      <c r="S861" s="32">
        <f t="shared" si="95"/>
        <v>0</v>
      </c>
      <c r="T861" s="30" t="e">
        <f ca="1">+VLOOKUP($E861,db!$B$26:$C$30,2,FALSE)</f>
        <v>#N/A</v>
      </c>
      <c r="U861" s="30">
        <f t="shared" si="97"/>
        <v>0</v>
      </c>
    </row>
    <row r="862" spans="2:21" ht="15.75" thickBot="1">
      <c r="B862" s="38">
        <f t="shared" si="98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38"/>
      <c r="M862" s="38" t="str">
        <f t="shared" si="96"/>
        <v/>
      </c>
      <c r="N862" s="39"/>
      <c r="P862" s="32">
        <f t="shared" si="92"/>
        <v>0</v>
      </c>
      <c r="Q862" s="32">
        <f t="shared" si="93"/>
        <v>0</v>
      </c>
      <c r="R862" s="32" t="e">
        <f t="shared" si="94"/>
        <v>#N/A</v>
      </c>
      <c r="S862" s="32">
        <f t="shared" si="95"/>
        <v>0</v>
      </c>
      <c r="T862" s="30" t="e">
        <f ca="1">+VLOOKUP($E862,db!$B$26:$C$30,2,FALSE)</f>
        <v>#N/A</v>
      </c>
      <c r="U862" s="30">
        <f t="shared" si="97"/>
        <v>0</v>
      </c>
    </row>
    <row r="863" spans="2:21" ht="15.75" thickBot="1">
      <c r="B863" s="36">
        <f t="shared" si="98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36"/>
      <c r="M863" s="36" t="str">
        <f t="shared" si="96"/>
        <v/>
      </c>
      <c r="N863" s="37"/>
      <c r="P863" s="32">
        <f t="shared" si="92"/>
        <v>0</v>
      </c>
      <c r="Q863" s="32">
        <f t="shared" si="93"/>
        <v>0</v>
      </c>
      <c r="R863" s="32" t="e">
        <f t="shared" si="94"/>
        <v>#N/A</v>
      </c>
      <c r="S863" s="32">
        <f t="shared" si="95"/>
        <v>0</v>
      </c>
      <c r="T863" s="30" t="e">
        <f ca="1">+VLOOKUP($E863,db!$B$26:$C$30,2,FALSE)</f>
        <v>#N/A</v>
      </c>
      <c r="U863" s="30">
        <f t="shared" si="97"/>
        <v>0</v>
      </c>
    </row>
    <row r="864" spans="2:21" ht="15.75" thickBot="1">
      <c r="B864" s="38">
        <f t="shared" si="98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38"/>
      <c r="M864" s="38" t="str">
        <f t="shared" si="96"/>
        <v/>
      </c>
      <c r="N864" s="39"/>
      <c r="P864" s="32">
        <f t="shared" si="92"/>
        <v>0</v>
      </c>
      <c r="Q864" s="32">
        <f t="shared" si="93"/>
        <v>0</v>
      </c>
      <c r="R864" s="32" t="e">
        <f t="shared" si="94"/>
        <v>#N/A</v>
      </c>
      <c r="S864" s="32">
        <f t="shared" si="95"/>
        <v>0</v>
      </c>
      <c r="T864" s="30" t="e">
        <f ca="1">+VLOOKUP($E864,db!$B$26:$C$30,2,FALSE)</f>
        <v>#N/A</v>
      </c>
      <c r="U864" s="30">
        <f t="shared" si="97"/>
        <v>0</v>
      </c>
    </row>
    <row r="865" spans="2:21" ht="15.75" thickBot="1">
      <c r="B865" s="36">
        <f t="shared" si="98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36"/>
      <c r="M865" s="36" t="str">
        <f t="shared" si="96"/>
        <v/>
      </c>
      <c r="N865" s="37"/>
      <c r="P865" s="32">
        <f t="shared" si="92"/>
        <v>0</v>
      </c>
      <c r="Q865" s="32">
        <f t="shared" si="93"/>
        <v>0</v>
      </c>
      <c r="R865" s="32" t="e">
        <f t="shared" si="94"/>
        <v>#N/A</v>
      </c>
      <c r="S865" s="32">
        <f t="shared" si="95"/>
        <v>0</v>
      </c>
      <c r="T865" s="30" t="e">
        <f ca="1">+VLOOKUP($E865,db!$B$26:$C$30,2,FALSE)</f>
        <v>#N/A</v>
      </c>
      <c r="U865" s="30">
        <f t="shared" si="97"/>
        <v>0</v>
      </c>
    </row>
    <row r="866" spans="2:21" ht="15.75" thickBot="1">
      <c r="B866" s="38">
        <f t="shared" si="98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38"/>
      <c r="M866" s="38" t="str">
        <f t="shared" si="96"/>
        <v/>
      </c>
      <c r="N866" s="39"/>
      <c r="P866" s="32">
        <f t="shared" si="92"/>
        <v>0</v>
      </c>
      <c r="Q866" s="32">
        <f t="shared" si="93"/>
        <v>0</v>
      </c>
      <c r="R866" s="32" t="e">
        <f t="shared" si="94"/>
        <v>#N/A</v>
      </c>
      <c r="S866" s="32">
        <f t="shared" si="95"/>
        <v>0</v>
      </c>
      <c r="T866" s="30" t="e">
        <f ca="1">+VLOOKUP($E866,db!$B$26:$C$30,2,FALSE)</f>
        <v>#N/A</v>
      </c>
      <c r="U866" s="30">
        <f t="shared" si="97"/>
        <v>0</v>
      </c>
    </row>
    <row r="867" spans="2:21" ht="15.75" thickBot="1">
      <c r="B867" s="36">
        <f t="shared" si="98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36"/>
      <c r="M867" s="36" t="str">
        <f t="shared" si="96"/>
        <v/>
      </c>
      <c r="N867" s="37"/>
      <c r="P867" s="32">
        <f t="shared" si="92"/>
        <v>0</v>
      </c>
      <c r="Q867" s="32">
        <f t="shared" si="93"/>
        <v>0</v>
      </c>
      <c r="R867" s="32" t="e">
        <f t="shared" si="94"/>
        <v>#N/A</v>
      </c>
      <c r="S867" s="32">
        <f t="shared" si="95"/>
        <v>0</v>
      </c>
      <c r="T867" s="30" t="e">
        <f ca="1">+VLOOKUP($E867,db!$B$26:$C$30,2,FALSE)</f>
        <v>#N/A</v>
      </c>
      <c r="U867" s="30">
        <f t="shared" si="97"/>
        <v>0</v>
      </c>
    </row>
    <row r="868" spans="2:21" ht="15.75" thickBot="1">
      <c r="B868" s="38">
        <f t="shared" si="98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38"/>
      <c r="M868" s="38" t="str">
        <f t="shared" si="96"/>
        <v/>
      </c>
      <c r="N868" s="39"/>
      <c r="P868" s="32">
        <f t="shared" si="92"/>
        <v>0</v>
      </c>
      <c r="Q868" s="32">
        <f t="shared" si="93"/>
        <v>0</v>
      </c>
      <c r="R868" s="32" t="e">
        <f t="shared" si="94"/>
        <v>#N/A</v>
      </c>
      <c r="S868" s="32">
        <f t="shared" si="95"/>
        <v>0</v>
      </c>
      <c r="T868" s="30" t="e">
        <f ca="1">+VLOOKUP($E868,db!$B$26:$C$30,2,FALSE)</f>
        <v>#N/A</v>
      </c>
      <c r="U868" s="30">
        <f t="shared" si="97"/>
        <v>0</v>
      </c>
    </row>
    <row r="869" spans="2:21" ht="15.75" thickBot="1">
      <c r="B869" s="36">
        <f t="shared" si="98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36"/>
      <c r="M869" s="36" t="str">
        <f t="shared" si="96"/>
        <v/>
      </c>
      <c r="N869" s="37"/>
      <c r="P869" s="32">
        <f t="shared" si="92"/>
        <v>0</v>
      </c>
      <c r="Q869" s="32">
        <f t="shared" si="93"/>
        <v>0</v>
      </c>
      <c r="R869" s="32" t="e">
        <f t="shared" si="94"/>
        <v>#N/A</v>
      </c>
      <c r="S869" s="32">
        <f t="shared" si="95"/>
        <v>0</v>
      </c>
      <c r="T869" s="30" t="e">
        <f ca="1">+VLOOKUP($E869,db!$B$26:$C$30,2,FALSE)</f>
        <v>#N/A</v>
      </c>
      <c r="U869" s="30">
        <f t="shared" si="97"/>
        <v>0</v>
      </c>
    </row>
    <row r="870" spans="2:21" ht="15.75" thickBot="1">
      <c r="B870" s="38">
        <f t="shared" si="98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38"/>
      <c r="M870" s="38" t="str">
        <f t="shared" si="96"/>
        <v/>
      </c>
      <c r="N870" s="39"/>
      <c r="P870" s="32">
        <f t="shared" si="92"/>
        <v>0</v>
      </c>
      <c r="Q870" s="32">
        <f t="shared" si="93"/>
        <v>0</v>
      </c>
      <c r="R870" s="32" t="e">
        <f t="shared" si="94"/>
        <v>#N/A</v>
      </c>
      <c r="S870" s="32">
        <f t="shared" si="95"/>
        <v>0</v>
      </c>
      <c r="T870" s="30" t="e">
        <f ca="1">+VLOOKUP($E870,db!$B$26:$C$30,2,FALSE)</f>
        <v>#N/A</v>
      </c>
      <c r="U870" s="30">
        <f t="shared" si="97"/>
        <v>0</v>
      </c>
    </row>
    <row r="871" spans="2:21" ht="15.75" thickBot="1">
      <c r="B871" s="36">
        <f t="shared" si="98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36"/>
      <c r="M871" s="36" t="str">
        <f t="shared" si="96"/>
        <v/>
      </c>
      <c r="N871" s="37"/>
      <c r="P871" s="32">
        <f t="shared" si="92"/>
        <v>0</v>
      </c>
      <c r="Q871" s="32">
        <f t="shared" si="93"/>
        <v>0</v>
      </c>
      <c r="R871" s="32" t="e">
        <f t="shared" si="94"/>
        <v>#N/A</v>
      </c>
      <c r="S871" s="32">
        <f t="shared" si="95"/>
        <v>0</v>
      </c>
      <c r="T871" s="30" t="e">
        <f ca="1">+VLOOKUP($E871,db!$B$26:$C$30,2,FALSE)</f>
        <v>#N/A</v>
      </c>
      <c r="U871" s="30">
        <f t="shared" si="97"/>
        <v>0</v>
      </c>
    </row>
    <row r="872" spans="2:21" ht="15.75" thickBot="1">
      <c r="B872" s="38">
        <f t="shared" si="98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38"/>
      <c r="M872" s="38" t="str">
        <f t="shared" si="96"/>
        <v/>
      </c>
      <c r="N872" s="39"/>
      <c r="P872" s="32">
        <f t="shared" si="92"/>
        <v>0</v>
      </c>
      <c r="Q872" s="32">
        <f t="shared" si="93"/>
        <v>0</v>
      </c>
      <c r="R872" s="32" t="e">
        <f t="shared" si="94"/>
        <v>#N/A</v>
      </c>
      <c r="S872" s="32">
        <f t="shared" si="95"/>
        <v>0</v>
      </c>
      <c r="T872" s="30" t="e">
        <f ca="1">+VLOOKUP($E872,db!$B$26:$C$30,2,FALSE)</f>
        <v>#N/A</v>
      </c>
      <c r="U872" s="30">
        <f t="shared" si="97"/>
        <v>0</v>
      </c>
    </row>
    <row r="873" spans="2:21" ht="15.75" thickBot="1">
      <c r="B873" s="36">
        <f t="shared" si="98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36"/>
      <c r="M873" s="36" t="str">
        <f t="shared" si="96"/>
        <v/>
      </c>
      <c r="N873" s="37"/>
      <c r="P873" s="32">
        <f t="shared" si="92"/>
        <v>0</v>
      </c>
      <c r="Q873" s="32">
        <f t="shared" si="93"/>
        <v>0</v>
      </c>
      <c r="R873" s="32" t="e">
        <f t="shared" si="94"/>
        <v>#N/A</v>
      </c>
      <c r="S873" s="32">
        <f t="shared" si="95"/>
        <v>0</v>
      </c>
      <c r="T873" s="30" t="e">
        <f ca="1">+VLOOKUP($E873,db!$B$26:$C$30,2,FALSE)</f>
        <v>#N/A</v>
      </c>
      <c r="U873" s="30">
        <f t="shared" si="97"/>
        <v>0</v>
      </c>
    </row>
    <row r="874" spans="2:21" ht="15.75" thickBot="1">
      <c r="B874" s="38">
        <f t="shared" si="98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38"/>
      <c r="M874" s="38" t="str">
        <f t="shared" si="96"/>
        <v/>
      </c>
      <c r="N874" s="39"/>
      <c r="P874" s="32">
        <f t="shared" si="92"/>
        <v>0</v>
      </c>
      <c r="Q874" s="32">
        <f t="shared" si="93"/>
        <v>0</v>
      </c>
      <c r="R874" s="32" t="e">
        <f t="shared" si="94"/>
        <v>#N/A</v>
      </c>
      <c r="S874" s="32">
        <f t="shared" si="95"/>
        <v>0</v>
      </c>
      <c r="T874" s="30" t="e">
        <f ca="1">+VLOOKUP($E874,db!$B$26:$C$30,2,FALSE)</f>
        <v>#N/A</v>
      </c>
      <c r="U874" s="30">
        <f t="shared" si="97"/>
        <v>0</v>
      </c>
    </row>
    <row r="875" spans="2:21" ht="15.75" thickBot="1">
      <c r="B875" s="36">
        <f t="shared" si="98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36"/>
      <c r="M875" s="36" t="str">
        <f t="shared" si="96"/>
        <v/>
      </c>
      <c r="N875" s="37"/>
      <c r="P875" s="32">
        <f t="shared" si="92"/>
        <v>0</v>
      </c>
      <c r="Q875" s="32">
        <f t="shared" si="93"/>
        <v>0</v>
      </c>
      <c r="R875" s="32" t="e">
        <f t="shared" si="94"/>
        <v>#N/A</v>
      </c>
      <c r="S875" s="32">
        <f t="shared" si="95"/>
        <v>0</v>
      </c>
      <c r="T875" s="30" t="e">
        <f ca="1">+VLOOKUP($E875,db!$B$26:$C$30,2,FALSE)</f>
        <v>#N/A</v>
      </c>
      <c r="U875" s="30">
        <f t="shared" si="97"/>
        <v>0</v>
      </c>
    </row>
    <row r="876" spans="2:21" ht="15.75" thickBot="1">
      <c r="B876" s="38">
        <f t="shared" si="98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38"/>
      <c r="M876" s="38" t="str">
        <f t="shared" si="96"/>
        <v/>
      </c>
      <c r="N876" s="39"/>
      <c r="P876" s="32">
        <f t="shared" si="92"/>
        <v>0</v>
      </c>
      <c r="Q876" s="32">
        <f t="shared" si="93"/>
        <v>0</v>
      </c>
      <c r="R876" s="32" t="e">
        <f t="shared" si="94"/>
        <v>#N/A</v>
      </c>
      <c r="S876" s="32">
        <f t="shared" si="95"/>
        <v>0</v>
      </c>
      <c r="T876" s="30" t="e">
        <f ca="1">+VLOOKUP($E876,db!$B$26:$C$30,2,FALSE)</f>
        <v>#N/A</v>
      </c>
      <c r="U876" s="30">
        <f t="shared" si="97"/>
        <v>0</v>
      </c>
    </row>
    <row r="877" spans="2:21" ht="15.75" thickBot="1">
      <c r="B877" s="36">
        <f t="shared" si="98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36"/>
      <c r="M877" s="36" t="str">
        <f t="shared" si="96"/>
        <v/>
      </c>
      <c r="N877" s="37"/>
      <c r="P877" s="32">
        <f t="shared" si="92"/>
        <v>0</v>
      </c>
      <c r="Q877" s="32">
        <f t="shared" si="93"/>
        <v>0</v>
      </c>
      <c r="R877" s="32" t="e">
        <f t="shared" si="94"/>
        <v>#N/A</v>
      </c>
      <c r="S877" s="32">
        <f t="shared" si="95"/>
        <v>0</v>
      </c>
      <c r="T877" s="30" t="e">
        <f ca="1">+VLOOKUP($E877,db!$B$26:$C$30,2,FALSE)</f>
        <v>#N/A</v>
      </c>
      <c r="U877" s="30">
        <f t="shared" si="97"/>
        <v>0</v>
      </c>
    </row>
    <row r="878" spans="2:21" ht="15.75" thickBot="1">
      <c r="B878" s="38">
        <f t="shared" si="98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38"/>
      <c r="M878" s="38" t="str">
        <f t="shared" si="96"/>
        <v/>
      </c>
      <c r="N878" s="39"/>
      <c r="P878" s="32">
        <f t="shared" si="92"/>
        <v>0</v>
      </c>
      <c r="Q878" s="32">
        <f t="shared" si="93"/>
        <v>0</v>
      </c>
      <c r="R878" s="32" t="e">
        <f t="shared" si="94"/>
        <v>#N/A</v>
      </c>
      <c r="S878" s="32">
        <f t="shared" si="95"/>
        <v>0</v>
      </c>
      <c r="T878" s="30" t="e">
        <f ca="1">+VLOOKUP($E878,db!$B$26:$C$30,2,FALSE)</f>
        <v>#N/A</v>
      </c>
      <c r="U878" s="30">
        <f t="shared" si="97"/>
        <v>0</v>
      </c>
    </row>
    <row r="879" spans="2:21" ht="15.75" thickBot="1">
      <c r="B879" s="36">
        <f t="shared" si="98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36"/>
      <c r="M879" s="36" t="str">
        <f t="shared" si="96"/>
        <v/>
      </c>
      <c r="N879" s="37"/>
      <c r="P879" s="32">
        <f t="shared" si="92"/>
        <v>0</v>
      </c>
      <c r="Q879" s="32">
        <f t="shared" si="93"/>
        <v>0</v>
      </c>
      <c r="R879" s="32" t="e">
        <f t="shared" si="94"/>
        <v>#N/A</v>
      </c>
      <c r="S879" s="32">
        <f t="shared" si="95"/>
        <v>0</v>
      </c>
      <c r="T879" s="30" t="e">
        <f ca="1">+VLOOKUP($E879,db!$B$26:$C$30,2,FALSE)</f>
        <v>#N/A</v>
      </c>
      <c r="U879" s="30">
        <f t="shared" si="97"/>
        <v>0</v>
      </c>
    </row>
    <row r="880" spans="2:21" ht="15.75" thickBot="1">
      <c r="B880" s="38">
        <f t="shared" si="98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38"/>
      <c r="M880" s="38" t="str">
        <f t="shared" si="96"/>
        <v/>
      </c>
      <c r="N880" s="39"/>
      <c r="P880" s="32">
        <f t="shared" si="92"/>
        <v>0</v>
      </c>
      <c r="Q880" s="32">
        <f t="shared" si="93"/>
        <v>0</v>
      </c>
      <c r="R880" s="32" t="e">
        <f t="shared" si="94"/>
        <v>#N/A</v>
      </c>
      <c r="S880" s="32">
        <f t="shared" si="95"/>
        <v>0</v>
      </c>
      <c r="T880" s="30" t="e">
        <f ca="1">+VLOOKUP($E880,db!$B$26:$C$30,2,FALSE)</f>
        <v>#N/A</v>
      </c>
      <c r="U880" s="30">
        <f t="shared" si="97"/>
        <v>0</v>
      </c>
    </row>
    <row r="881" spans="2:21" ht="15.75" thickBot="1">
      <c r="B881" s="36">
        <f t="shared" si="98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36"/>
      <c r="M881" s="36" t="str">
        <f t="shared" si="96"/>
        <v/>
      </c>
      <c r="N881" s="37"/>
      <c r="P881" s="32">
        <f t="shared" si="92"/>
        <v>0</v>
      </c>
      <c r="Q881" s="32">
        <f t="shared" si="93"/>
        <v>0</v>
      </c>
      <c r="R881" s="32" t="e">
        <f t="shared" si="94"/>
        <v>#N/A</v>
      </c>
      <c r="S881" s="32">
        <f t="shared" si="95"/>
        <v>0</v>
      </c>
      <c r="T881" s="30" t="e">
        <f ca="1">+VLOOKUP($E881,db!$B$26:$C$30,2,FALSE)</f>
        <v>#N/A</v>
      </c>
      <c r="U881" s="30">
        <f t="shared" si="97"/>
        <v>0</v>
      </c>
    </row>
    <row r="882" spans="2:21" ht="15.75" thickBot="1">
      <c r="B882" s="38">
        <f t="shared" si="98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38"/>
      <c r="M882" s="38" t="str">
        <f t="shared" si="96"/>
        <v/>
      </c>
      <c r="N882" s="39"/>
      <c r="P882" s="32">
        <f t="shared" si="92"/>
        <v>0</v>
      </c>
      <c r="Q882" s="32">
        <f t="shared" si="93"/>
        <v>0</v>
      </c>
      <c r="R882" s="32" t="e">
        <f t="shared" si="94"/>
        <v>#N/A</v>
      </c>
      <c r="S882" s="32">
        <f t="shared" si="95"/>
        <v>0</v>
      </c>
      <c r="T882" s="30" t="e">
        <f ca="1">+VLOOKUP($E882,db!$B$26:$C$30,2,FALSE)</f>
        <v>#N/A</v>
      </c>
      <c r="U882" s="30">
        <f t="shared" si="97"/>
        <v>0</v>
      </c>
    </row>
    <row r="883" spans="2:21" ht="15.75" thickBot="1">
      <c r="B883" s="36">
        <f t="shared" si="98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36"/>
      <c r="M883" s="36" t="str">
        <f t="shared" si="96"/>
        <v/>
      </c>
      <c r="N883" s="37"/>
      <c r="P883" s="32">
        <f t="shared" si="92"/>
        <v>0</v>
      </c>
      <c r="Q883" s="32">
        <f t="shared" si="93"/>
        <v>0</v>
      </c>
      <c r="R883" s="32" t="e">
        <f t="shared" si="94"/>
        <v>#N/A</v>
      </c>
      <c r="S883" s="32">
        <f t="shared" si="95"/>
        <v>0</v>
      </c>
      <c r="T883" s="30" t="e">
        <f ca="1">+VLOOKUP($E883,db!$B$26:$C$30,2,FALSE)</f>
        <v>#N/A</v>
      </c>
      <c r="U883" s="30">
        <f t="shared" si="97"/>
        <v>0</v>
      </c>
    </row>
    <row r="884" spans="2:21" ht="15.75" thickBot="1">
      <c r="B884" s="38">
        <f t="shared" si="98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38"/>
      <c r="M884" s="38" t="str">
        <f t="shared" si="96"/>
        <v/>
      </c>
      <c r="N884" s="39"/>
      <c r="P884" s="32">
        <f t="shared" si="92"/>
        <v>0</v>
      </c>
      <c r="Q884" s="32">
        <f t="shared" si="93"/>
        <v>0</v>
      </c>
      <c r="R884" s="32" t="e">
        <f t="shared" si="94"/>
        <v>#N/A</v>
      </c>
      <c r="S884" s="32">
        <f t="shared" si="95"/>
        <v>0</v>
      </c>
      <c r="T884" s="30" t="e">
        <f ca="1">+VLOOKUP($E884,db!$B$26:$C$30,2,FALSE)</f>
        <v>#N/A</v>
      </c>
      <c r="U884" s="30">
        <f t="shared" si="97"/>
        <v>0</v>
      </c>
    </row>
    <row r="885" spans="2:21" ht="15.75" thickBot="1">
      <c r="B885" s="36">
        <f t="shared" si="98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36"/>
      <c r="M885" s="36" t="str">
        <f t="shared" si="96"/>
        <v/>
      </c>
      <c r="N885" s="37"/>
      <c r="P885" s="32">
        <f t="shared" si="92"/>
        <v>0</v>
      </c>
      <c r="Q885" s="32">
        <f t="shared" si="93"/>
        <v>0</v>
      </c>
      <c r="R885" s="32" t="e">
        <f t="shared" si="94"/>
        <v>#N/A</v>
      </c>
      <c r="S885" s="32">
        <f t="shared" si="95"/>
        <v>0</v>
      </c>
      <c r="T885" s="30" t="e">
        <f ca="1">+VLOOKUP($E885,db!$B$26:$C$30,2,FALSE)</f>
        <v>#N/A</v>
      </c>
      <c r="U885" s="30">
        <f t="shared" si="97"/>
        <v>0</v>
      </c>
    </row>
    <row r="886" spans="2:21" ht="15.75" thickBot="1">
      <c r="B886" s="38">
        <f t="shared" si="98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38"/>
      <c r="M886" s="38" t="str">
        <f t="shared" si="96"/>
        <v/>
      </c>
      <c r="N886" s="39"/>
      <c r="P886" s="32">
        <f t="shared" si="92"/>
        <v>0</v>
      </c>
      <c r="Q886" s="32">
        <f t="shared" si="93"/>
        <v>0</v>
      </c>
      <c r="R886" s="32" t="e">
        <f t="shared" si="94"/>
        <v>#N/A</v>
      </c>
      <c r="S886" s="32">
        <f t="shared" si="95"/>
        <v>0</v>
      </c>
      <c r="T886" s="30" t="e">
        <f ca="1">+VLOOKUP($E886,db!$B$26:$C$30,2,FALSE)</f>
        <v>#N/A</v>
      </c>
      <c r="U886" s="30">
        <f t="shared" si="97"/>
        <v>0</v>
      </c>
    </row>
    <row r="887" spans="2:21" ht="15.75" thickBot="1">
      <c r="B887" s="36">
        <f t="shared" si="98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36"/>
      <c r="M887" s="36" t="str">
        <f t="shared" si="96"/>
        <v/>
      </c>
      <c r="N887" s="37"/>
      <c r="P887" s="32">
        <f t="shared" si="92"/>
        <v>0</v>
      </c>
      <c r="Q887" s="32">
        <f t="shared" si="93"/>
        <v>0</v>
      </c>
      <c r="R887" s="32" t="e">
        <f t="shared" si="94"/>
        <v>#N/A</v>
      </c>
      <c r="S887" s="32">
        <f t="shared" si="95"/>
        <v>0</v>
      </c>
      <c r="T887" s="30" t="e">
        <f ca="1">+VLOOKUP($E887,db!$B$26:$C$30,2,FALSE)</f>
        <v>#N/A</v>
      </c>
      <c r="U887" s="30">
        <f t="shared" si="97"/>
        <v>0</v>
      </c>
    </row>
    <row r="888" spans="2:21" ht="15.75" thickBot="1">
      <c r="B888" s="38">
        <f t="shared" si="98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38"/>
      <c r="M888" s="38" t="str">
        <f t="shared" si="96"/>
        <v/>
      </c>
      <c r="N888" s="39"/>
      <c r="P888" s="32">
        <f t="shared" si="92"/>
        <v>0</v>
      </c>
      <c r="Q888" s="32">
        <f t="shared" si="93"/>
        <v>0</v>
      </c>
      <c r="R888" s="32" t="e">
        <f t="shared" si="94"/>
        <v>#N/A</v>
      </c>
      <c r="S888" s="32">
        <f t="shared" si="95"/>
        <v>0</v>
      </c>
      <c r="T888" s="30" t="e">
        <f ca="1">+VLOOKUP($E888,db!$B$26:$C$30,2,FALSE)</f>
        <v>#N/A</v>
      </c>
      <c r="U888" s="30">
        <f t="shared" si="97"/>
        <v>0</v>
      </c>
    </row>
    <row r="889" spans="2:21" ht="15.75" thickBot="1">
      <c r="B889" s="36">
        <f t="shared" si="98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36"/>
      <c r="M889" s="36" t="str">
        <f t="shared" si="96"/>
        <v/>
      </c>
      <c r="N889" s="37"/>
      <c r="P889" s="32">
        <f t="shared" si="92"/>
        <v>0</v>
      </c>
      <c r="Q889" s="32">
        <f t="shared" si="93"/>
        <v>0</v>
      </c>
      <c r="R889" s="32" t="e">
        <f t="shared" si="94"/>
        <v>#N/A</v>
      </c>
      <c r="S889" s="32">
        <f t="shared" si="95"/>
        <v>0</v>
      </c>
      <c r="T889" s="30" t="e">
        <f ca="1">+VLOOKUP($E889,db!$B$26:$C$30,2,FALSE)</f>
        <v>#N/A</v>
      </c>
      <c r="U889" s="30">
        <f t="shared" si="97"/>
        <v>0</v>
      </c>
    </row>
    <row r="890" spans="2:21" ht="15.75" thickBot="1">
      <c r="B890" s="38">
        <f t="shared" si="98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38"/>
      <c r="M890" s="38" t="str">
        <f t="shared" si="96"/>
        <v/>
      </c>
      <c r="N890" s="39"/>
      <c r="P890" s="32">
        <f t="shared" si="92"/>
        <v>0</v>
      </c>
      <c r="Q890" s="32">
        <f t="shared" si="93"/>
        <v>0</v>
      </c>
      <c r="R890" s="32" t="e">
        <f t="shared" si="94"/>
        <v>#N/A</v>
      </c>
      <c r="S890" s="32">
        <f t="shared" si="95"/>
        <v>0</v>
      </c>
      <c r="T890" s="30" t="e">
        <f ca="1">+VLOOKUP($E890,db!$B$26:$C$30,2,FALSE)</f>
        <v>#N/A</v>
      </c>
      <c r="U890" s="30">
        <f t="shared" si="97"/>
        <v>0</v>
      </c>
    </row>
    <row r="891" spans="2:21" ht="15.75" thickBot="1">
      <c r="B891" s="36">
        <f t="shared" si="98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36"/>
      <c r="M891" s="36" t="str">
        <f t="shared" si="96"/>
        <v/>
      </c>
      <c r="N891" s="37"/>
      <c r="P891" s="32">
        <f t="shared" si="92"/>
        <v>0</v>
      </c>
      <c r="Q891" s="32">
        <f t="shared" si="93"/>
        <v>0</v>
      </c>
      <c r="R891" s="32" t="e">
        <f t="shared" si="94"/>
        <v>#N/A</v>
      </c>
      <c r="S891" s="32">
        <f t="shared" si="95"/>
        <v>0</v>
      </c>
      <c r="T891" s="30" t="e">
        <f ca="1">+VLOOKUP($E891,db!$B$26:$C$30,2,FALSE)</f>
        <v>#N/A</v>
      </c>
      <c r="U891" s="30">
        <f t="shared" si="97"/>
        <v>0</v>
      </c>
    </row>
    <row r="892" spans="2:21" ht="15.75" thickBot="1">
      <c r="B892" s="38">
        <f t="shared" si="98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38"/>
      <c r="M892" s="38" t="str">
        <f t="shared" si="96"/>
        <v/>
      </c>
      <c r="N892" s="39"/>
      <c r="P892" s="32">
        <f t="shared" si="92"/>
        <v>0</v>
      </c>
      <c r="Q892" s="32">
        <f t="shared" si="93"/>
        <v>0</v>
      </c>
      <c r="R892" s="32" t="e">
        <f t="shared" si="94"/>
        <v>#N/A</v>
      </c>
      <c r="S892" s="32">
        <f t="shared" si="95"/>
        <v>0</v>
      </c>
      <c r="T892" s="30" t="e">
        <f ca="1">+VLOOKUP($E892,db!$B$26:$C$30,2,FALSE)</f>
        <v>#N/A</v>
      </c>
      <c r="U892" s="30">
        <f t="shared" si="97"/>
        <v>0</v>
      </c>
    </row>
    <row r="893" spans="2:21" ht="15.75" thickBot="1">
      <c r="B893" s="36">
        <f t="shared" si="98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36"/>
      <c r="M893" s="36" t="str">
        <f t="shared" si="96"/>
        <v/>
      </c>
      <c r="N893" s="37"/>
      <c r="P893" s="32">
        <f t="shared" si="92"/>
        <v>0</v>
      </c>
      <c r="Q893" s="32">
        <f t="shared" si="93"/>
        <v>0</v>
      </c>
      <c r="R893" s="32" t="e">
        <f t="shared" si="94"/>
        <v>#N/A</v>
      </c>
      <c r="S893" s="32">
        <f t="shared" si="95"/>
        <v>0</v>
      </c>
      <c r="T893" s="30" t="e">
        <f ca="1">+VLOOKUP($E893,db!$B$26:$C$30,2,FALSE)</f>
        <v>#N/A</v>
      </c>
      <c r="U893" s="30">
        <f t="shared" si="97"/>
        <v>0</v>
      </c>
    </row>
    <row r="894" spans="2:21" ht="15.75" thickBot="1">
      <c r="B894" s="38">
        <f t="shared" si="98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38"/>
      <c r="M894" s="38" t="str">
        <f t="shared" si="96"/>
        <v/>
      </c>
      <c r="N894" s="39"/>
      <c r="P894" s="32">
        <f t="shared" si="92"/>
        <v>0</v>
      </c>
      <c r="Q894" s="32">
        <f t="shared" si="93"/>
        <v>0</v>
      </c>
      <c r="R894" s="32" t="e">
        <f t="shared" si="94"/>
        <v>#N/A</v>
      </c>
      <c r="S894" s="32">
        <f t="shared" si="95"/>
        <v>0</v>
      </c>
      <c r="T894" s="30" t="e">
        <f ca="1">+VLOOKUP($E894,db!$B$26:$C$30,2,FALSE)</f>
        <v>#N/A</v>
      </c>
      <c r="U894" s="30">
        <f t="shared" si="97"/>
        <v>0</v>
      </c>
    </row>
    <row r="895" spans="2:21" ht="15.75" thickBot="1">
      <c r="B895" s="36">
        <f t="shared" si="98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36"/>
      <c r="M895" s="36" t="str">
        <f t="shared" si="96"/>
        <v/>
      </c>
      <c r="N895" s="37"/>
      <c r="P895" s="32">
        <f t="shared" si="92"/>
        <v>0</v>
      </c>
      <c r="Q895" s="32">
        <f t="shared" si="93"/>
        <v>0</v>
      </c>
      <c r="R895" s="32" t="e">
        <f t="shared" si="94"/>
        <v>#N/A</v>
      </c>
      <c r="S895" s="32">
        <f t="shared" si="95"/>
        <v>0</v>
      </c>
      <c r="T895" s="30" t="e">
        <f ca="1">+VLOOKUP($E895,db!$B$26:$C$30,2,FALSE)</f>
        <v>#N/A</v>
      </c>
      <c r="U895" s="30">
        <f t="shared" si="97"/>
        <v>0</v>
      </c>
    </row>
    <row r="896" spans="2:21" ht="15.75" thickBot="1">
      <c r="B896" s="38">
        <f t="shared" si="98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38"/>
      <c r="M896" s="38" t="str">
        <f t="shared" si="96"/>
        <v/>
      </c>
      <c r="N896" s="39"/>
      <c r="P896" s="32">
        <f t="shared" si="92"/>
        <v>0</v>
      </c>
      <c r="Q896" s="32">
        <f t="shared" si="93"/>
        <v>0</v>
      </c>
      <c r="R896" s="32" t="e">
        <f t="shared" si="94"/>
        <v>#N/A</v>
      </c>
      <c r="S896" s="32">
        <f t="shared" si="95"/>
        <v>0</v>
      </c>
      <c r="T896" s="30" t="e">
        <f ca="1">+VLOOKUP($E896,db!$B$26:$C$30,2,FALSE)</f>
        <v>#N/A</v>
      </c>
      <c r="U896" s="30">
        <f t="shared" si="97"/>
        <v>0</v>
      </c>
    </row>
    <row r="897" spans="2:21" ht="15.75" thickBot="1">
      <c r="B897" s="36">
        <f t="shared" si="98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36"/>
      <c r="M897" s="36" t="str">
        <f t="shared" si="96"/>
        <v/>
      </c>
      <c r="N897" s="37"/>
      <c r="P897" s="32">
        <f t="shared" si="92"/>
        <v>0</v>
      </c>
      <c r="Q897" s="32">
        <f t="shared" si="93"/>
        <v>0</v>
      </c>
      <c r="R897" s="32" t="e">
        <f t="shared" si="94"/>
        <v>#N/A</v>
      </c>
      <c r="S897" s="32">
        <f t="shared" si="95"/>
        <v>0</v>
      </c>
      <c r="T897" s="30" t="e">
        <f ca="1">+VLOOKUP($E897,db!$B$26:$C$30,2,FALSE)</f>
        <v>#N/A</v>
      </c>
      <c r="U897" s="30">
        <f t="shared" si="97"/>
        <v>0</v>
      </c>
    </row>
    <row r="898" spans="2:21" ht="15.75" thickBot="1">
      <c r="B898" s="38">
        <f t="shared" si="98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38"/>
      <c r="M898" s="38" t="str">
        <f t="shared" si="96"/>
        <v/>
      </c>
      <c r="N898" s="39"/>
      <c r="P898" s="32">
        <f t="shared" si="92"/>
        <v>0</v>
      </c>
      <c r="Q898" s="32">
        <f t="shared" si="93"/>
        <v>0</v>
      </c>
      <c r="R898" s="32" t="e">
        <f t="shared" si="94"/>
        <v>#N/A</v>
      </c>
      <c r="S898" s="32">
        <f t="shared" si="95"/>
        <v>0</v>
      </c>
      <c r="T898" s="30" t="e">
        <f ca="1">+VLOOKUP($E898,db!$B$26:$C$30,2,FALSE)</f>
        <v>#N/A</v>
      </c>
      <c r="U898" s="30">
        <f t="shared" si="97"/>
        <v>0</v>
      </c>
    </row>
    <row r="899" spans="2:21" ht="15.75" thickBot="1">
      <c r="B899" s="36">
        <f t="shared" si="98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36"/>
      <c r="M899" s="36" t="str">
        <f t="shared" si="96"/>
        <v/>
      </c>
      <c r="N899" s="37"/>
      <c r="P899" s="32">
        <f t="shared" si="92"/>
        <v>0</v>
      </c>
      <c r="Q899" s="32">
        <f t="shared" si="93"/>
        <v>0</v>
      </c>
      <c r="R899" s="32" t="e">
        <f t="shared" si="94"/>
        <v>#N/A</v>
      </c>
      <c r="S899" s="32">
        <f t="shared" si="95"/>
        <v>0</v>
      </c>
      <c r="T899" s="30" t="e">
        <f ca="1">+VLOOKUP($E899,db!$B$26:$C$30,2,FALSE)</f>
        <v>#N/A</v>
      </c>
      <c r="U899" s="30">
        <f t="shared" si="97"/>
        <v>0</v>
      </c>
    </row>
    <row r="900" spans="2:21" ht="15.75" thickBot="1">
      <c r="B900" s="38">
        <f t="shared" si="98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38"/>
      <c r="M900" s="38" t="str">
        <f t="shared" si="96"/>
        <v/>
      </c>
      <c r="N900" s="39"/>
      <c r="P900" s="32">
        <f t="shared" si="92"/>
        <v>0</v>
      </c>
      <c r="Q900" s="32">
        <f t="shared" si="93"/>
        <v>0</v>
      </c>
      <c r="R900" s="32" t="e">
        <f t="shared" si="94"/>
        <v>#N/A</v>
      </c>
      <c r="S900" s="32">
        <f t="shared" si="95"/>
        <v>0</v>
      </c>
      <c r="T900" s="30" t="e">
        <f ca="1">+VLOOKUP($E900,db!$B$26:$C$30,2,FALSE)</f>
        <v>#N/A</v>
      </c>
      <c r="U900" s="30">
        <f t="shared" si="97"/>
        <v>0</v>
      </c>
    </row>
    <row r="901" spans="2:21" ht="15.75" thickBot="1">
      <c r="B901" s="36">
        <f t="shared" si="98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36"/>
      <c r="M901" s="36" t="str">
        <f t="shared" si="96"/>
        <v/>
      </c>
      <c r="N901" s="37"/>
      <c r="P901" s="32">
        <f t="shared" ref="P901:P964" si="99">IF(M901=1,1,0)</f>
        <v>0</v>
      </c>
      <c r="Q901" s="32">
        <f t="shared" ref="Q901:Q964" si="100">IF(ISBLANK(E901),0,IF(P901=0,1,0))</f>
        <v>0</v>
      </c>
      <c r="R901" s="32" t="e">
        <f t="shared" ref="R901:R964" si="101">IF(H901&gt;T901,1,0)</f>
        <v>#N/A</v>
      </c>
      <c r="S901" s="32">
        <f t="shared" ref="S901:S964" si="102">IF(OR(G901="Process of Elim. (50 /50)",G901="Guess (No Confidence)"),1,0)</f>
        <v>0</v>
      </c>
      <c r="T901" s="30" t="e">
        <f ca="1">+VLOOKUP($E901,db!$B$26:$C$30,2,FALSE)</f>
        <v>#N/A</v>
      </c>
      <c r="U901" s="30">
        <f t="shared" si="97"/>
        <v>0</v>
      </c>
    </row>
    <row r="902" spans="2:21" ht="15.75" thickBot="1">
      <c r="B902" s="38">
        <f t="shared" si="98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38"/>
      <c r="M902" s="38" t="str">
        <f t="shared" ref="M902:M965" si="103">IF(ISBLANK(F902),"",IF(F902=L902,1,0))</f>
        <v/>
      </c>
      <c r="N902" s="39"/>
      <c r="P902" s="32">
        <f t="shared" si="99"/>
        <v>0</v>
      </c>
      <c r="Q902" s="32">
        <f t="shared" si="100"/>
        <v>0</v>
      </c>
      <c r="R902" s="32" t="e">
        <f t="shared" si="101"/>
        <v>#N/A</v>
      </c>
      <c r="S902" s="32">
        <f t="shared" si="102"/>
        <v>0</v>
      </c>
      <c r="T902" s="30" t="e">
        <f ca="1">+VLOOKUP($E902,db!$B$26:$C$30,2,FALSE)</f>
        <v>#N/A</v>
      </c>
      <c r="U902" s="30">
        <f t="shared" ref="U902:U965" si="104">IF($A$3=0,0,IF(Q902=1,1,IF(R902=1,2,IF(S902=1,3,0))))</f>
        <v>0</v>
      </c>
    </row>
    <row r="903" spans="2:21" ht="15.75" thickBot="1">
      <c r="B903" s="36">
        <f t="shared" si="98"/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36"/>
      <c r="M903" s="36" t="str">
        <f t="shared" si="103"/>
        <v/>
      </c>
      <c r="N903" s="37"/>
      <c r="P903" s="32">
        <f t="shared" si="99"/>
        <v>0</v>
      </c>
      <c r="Q903" s="32">
        <f t="shared" si="100"/>
        <v>0</v>
      </c>
      <c r="R903" s="32" t="e">
        <f t="shared" si="101"/>
        <v>#N/A</v>
      </c>
      <c r="S903" s="32">
        <f t="shared" si="102"/>
        <v>0</v>
      </c>
      <c r="T903" s="30" t="e">
        <f ca="1">+VLOOKUP($E903,db!$B$26:$C$30,2,FALSE)</f>
        <v>#N/A</v>
      </c>
      <c r="U903" s="30">
        <f t="shared" si="104"/>
        <v>0</v>
      </c>
    </row>
    <row r="904" spans="2:21" ht="15.75" thickBot="1">
      <c r="B904" s="38">
        <f t="shared" si="98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38"/>
      <c r="M904" s="38" t="str">
        <f t="shared" si="103"/>
        <v/>
      </c>
      <c r="N904" s="39"/>
      <c r="P904" s="32">
        <f t="shared" si="99"/>
        <v>0</v>
      </c>
      <c r="Q904" s="32">
        <f t="shared" si="100"/>
        <v>0</v>
      </c>
      <c r="R904" s="32" t="e">
        <f t="shared" si="101"/>
        <v>#N/A</v>
      </c>
      <c r="S904" s="32">
        <f t="shared" si="102"/>
        <v>0</v>
      </c>
      <c r="T904" s="30" t="e">
        <f ca="1">+VLOOKUP($E904,db!$B$26:$C$30,2,FALSE)</f>
        <v>#N/A</v>
      </c>
      <c r="U904" s="30">
        <f t="shared" si="104"/>
        <v>0</v>
      </c>
    </row>
    <row r="905" spans="2:21" ht="15.75" thickBot="1">
      <c r="B905" s="36">
        <f t="shared" si="98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36"/>
      <c r="M905" s="36" t="str">
        <f t="shared" si="103"/>
        <v/>
      </c>
      <c r="N905" s="37"/>
      <c r="P905" s="32">
        <f t="shared" si="99"/>
        <v>0</v>
      </c>
      <c r="Q905" s="32">
        <f t="shared" si="100"/>
        <v>0</v>
      </c>
      <c r="R905" s="32" t="e">
        <f t="shared" si="101"/>
        <v>#N/A</v>
      </c>
      <c r="S905" s="32">
        <f t="shared" si="102"/>
        <v>0</v>
      </c>
      <c r="T905" s="30" t="e">
        <f ca="1">+VLOOKUP($E905,db!$B$26:$C$30,2,FALSE)</f>
        <v>#N/A</v>
      </c>
      <c r="U905" s="30">
        <f t="shared" si="104"/>
        <v>0</v>
      </c>
    </row>
    <row r="906" spans="2:21" ht="15.75" thickBot="1">
      <c r="B906" s="38">
        <f t="shared" si="98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38"/>
      <c r="M906" s="38" t="str">
        <f t="shared" si="103"/>
        <v/>
      </c>
      <c r="N906" s="39"/>
      <c r="P906" s="32">
        <f t="shared" si="99"/>
        <v>0</v>
      </c>
      <c r="Q906" s="32">
        <f t="shared" si="100"/>
        <v>0</v>
      </c>
      <c r="R906" s="32" t="e">
        <f t="shared" si="101"/>
        <v>#N/A</v>
      </c>
      <c r="S906" s="32">
        <f t="shared" si="102"/>
        <v>0</v>
      </c>
      <c r="T906" s="30" t="e">
        <f ca="1">+VLOOKUP($E906,db!$B$26:$C$30,2,FALSE)</f>
        <v>#N/A</v>
      </c>
      <c r="U906" s="30">
        <f t="shared" si="104"/>
        <v>0</v>
      </c>
    </row>
    <row r="907" spans="2:21" ht="15.75" thickBot="1">
      <c r="B907" s="36">
        <f t="shared" si="98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36"/>
      <c r="M907" s="36" t="str">
        <f t="shared" si="103"/>
        <v/>
      </c>
      <c r="N907" s="37"/>
      <c r="P907" s="32">
        <f t="shared" si="99"/>
        <v>0</v>
      </c>
      <c r="Q907" s="32">
        <f t="shared" si="100"/>
        <v>0</v>
      </c>
      <c r="R907" s="32" t="e">
        <f t="shared" si="101"/>
        <v>#N/A</v>
      </c>
      <c r="S907" s="32">
        <f t="shared" si="102"/>
        <v>0</v>
      </c>
      <c r="T907" s="30" t="e">
        <f ca="1">+VLOOKUP($E907,db!$B$26:$C$30,2,FALSE)</f>
        <v>#N/A</v>
      </c>
      <c r="U907" s="30">
        <f t="shared" si="104"/>
        <v>0</v>
      </c>
    </row>
    <row r="908" spans="2:21" ht="15.75" thickBot="1">
      <c r="B908" s="38">
        <f t="shared" ref="B908:B971" si="105">+B907+1</f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38"/>
      <c r="M908" s="38" t="str">
        <f t="shared" si="103"/>
        <v/>
      </c>
      <c r="N908" s="39"/>
      <c r="P908" s="32">
        <f t="shared" si="99"/>
        <v>0</v>
      </c>
      <c r="Q908" s="32">
        <f t="shared" si="100"/>
        <v>0</v>
      </c>
      <c r="R908" s="32" t="e">
        <f t="shared" si="101"/>
        <v>#N/A</v>
      </c>
      <c r="S908" s="32">
        <f t="shared" si="102"/>
        <v>0</v>
      </c>
      <c r="T908" s="30" t="e">
        <f ca="1">+VLOOKUP($E908,db!$B$26:$C$30,2,FALSE)</f>
        <v>#N/A</v>
      </c>
      <c r="U908" s="30">
        <f t="shared" si="104"/>
        <v>0</v>
      </c>
    </row>
    <row r="909" spans="2:21" ht="15.75" thickBot="1">
      <c r="B909" s="36">
        <f t="shared" si="105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36"/>
      <c r="M909" s="36" t="str">
        <f t="shared" si="103"/>
        <v/>
      </c>
      <c r="N909" s="37"/>
      <c r="P909" s="32">
        <f t="shared" si="99"/>
        <v>0</v>
      </c>
      <c r="Q909" s="32">
        <f t="shared" si="100"/>
        <v>0</v>
      </c>
      <c r="R909" s="32" t="e">
        <f t="shared" si="101"/>
        <v>#N/A</v>
      </c>
      <c r="S909" s="32">
        <f t="shared" si="102"/>
        <v>0</v>
      </c>
      <c r="T909" s="30" t="e">
        <f ca="1">+VLOOKUP($E909,db!$B$26:$C$30,2,FALSE)</f>
        <v>#N/A</v>
      </c>
      <c r="U909" s="30">
        <f t="shared" si="104"/>
        <v>0</v>
      </c>
    </row>
    <row r="910" spans="2:21" ht="15.75" thickBot="1">
      <c r="B910" s="38">
        <f t="shared" si="105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38"/>
      <c r="M910" s="38" t="str">
        <f t="shared" si="103"/>
        <v/>
      </c>
      <c r="N910" s="39"/>
      <c r="P910" s="32">
        <f t="shared" si="99"/>
        <v>0</v>
      </c>
      <c r="Q910" s="32">
        <f t="shared" si="100"/>
        <v>0</v>
      </c>
      <c r="R910" s="32" t="e">
        <f t="shared" si="101"/>
        <v>#N/A</v>
      </c>
      <c r="S910" s="32">
        <f t="shared" si="102"/>
        <v>0</v>
      </c>
      <c r="T910" s="30" t="e">
        <f ca="1">+VLOOKUP($E910,db!$B$26:$C$30,2,FALSE)</f>
        <v>#N/A</v>
      </c>
      <c r="U910" s="30">
        <f t="shared" si="104"/>
        <v>0</v>
      </c>
    </row>
    <row r="911" spans="2:21" ht="15.75" thickBot="1">
      <c r="B911" s="36">
        <f t="shared" si="105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36"/>
      <c r="M911" s="36" t="str">
        <f t="shared" si="103"/>
        <v/>
      </c>
      <c r="N911" s="37"/>
      <c r="P911" s="32">
        <f t="shared" si="99"/>
        <v>0</v>
      </c>
      <c r="Q911" s="32">
        <f t="shared" si="100"/>
        <v>0</v>
      </c>
      <c r="R911" s="32" t="e">
        <f t="shared" si="101"/>
        <v>#N/A</v>
      </c>
      <c r="S911" s="32">
        <f t="shared" si="102"/>
        <v>0</v>
      </c>
      <c r="T911" s="30" t="e">
        <f ca="1">+VLOOKUP($E911,db!$B$26:$C$30,2,FALSE)</f>
        <v>#N/A</v>
      </c>
      <c r="U911" s="30">
        <f t="shared" si="104"/>
        <v>0</v>
      </c>
    </row>
    <row r="912" spans="2:21" ht="15.75" thickBot="1">
      <c r="B912" s="38">
        <f t="shared" si="105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38"/>
      <c r="M912" s="38" t="str">
        <f t="shared" si="103"/>
        <v/>
      </c>
      <c r="N912" s="39"/>
      <c r="P912" s="32">
        <f t="shared" si="99"/>
        <v>0</v>
      </c>
      <c r="Q912" s="32">
        <f t="shared" si="100"/>
        <v>0</v>
      </c>
      <c r="R912" s="32" t="e">
        <f t="shared" si="101"/>
        <v>#N/A</v>
      </c>
      <c r="S912" s="32">
        <f t="shared" si="102"/>
        <v>0</v>
      </c>
      <c r="T912" s="30" t="e">
        <f ca="1">+VLOOKUP($E912,db!$B$26:$C$30,2,FALSE)</f>
        <v>#N/A</v>
      </c>
      <c r="U912" s="30">
        <f t="shared" si="104"/>
        <v>0</v>
      </c>
    </row>
    <row r="913" spans="2:21" ht="15.75" thickBot="1">
      <c r="B913" s="36">
        <f t="shared" si="105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36"/>
      <c r="M913" s="36" t="str">
        <f t="shared" si="103"/>
        <v/>
      </c>
      <c r="N913" s="37"/>
      <c r="P913" s="32">
        <f t="shared" si="99"/>
        <v>0</v>
      </c>
      <c r="Q913" s="32">
        <f t="shared" si="100"/>
        <v>0</v>
      </c>
      <c r="R913" s="32" t="e">
        <f t="shared" si="101"/>
        <v>#N/A</v>
      </c>
      <c r="S913" s="32">
        <f t="shared" si="102"/>
        <v>0</v>
      </c>
      <c r="T913" s="30" t="e">
        <f ca="1">+VLOOKUP($E913,db!$B$26:$C$30,2,FALSE)</f>
        <v>#N/A</v>
      </c>
      <c r="U913" s="30">
        <f t="shared" si="104"/>
        <v>0</v>
      </c>
    </row>
    <row r="914" spans="2:21" ht="15.75" thickBot="1">
      <c r="B914" s="38">
        <f t="shared" si="105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38"/>
      <c r="M914" s="38" t="str">
        <f t="shared" si="103"/>
        <v/>
      </c>
      <c r="N914" s="39"/>
      <c r="P914" s="32">
        <f t="shared" si="99"/>
        <v>0</v>
      </c>
      <c r="Q914" s="32">
        <f t="shared" si="100"/>
        <v>0</v>
      </c>
      <c r="R914" s="32" t="e">
        <f t="shared" si="101"/>
        <v>#N/A</v>
      </c>
      <c r="S914" s="32">
        <f t="shared" si="102"/>
        <v>0</v>
      </c>
      <c r="T914" s="30" t="e">
        <f ca="1">+VLOOKUP($E914,db!$B$26:$C$30,2,FALSE)</f>
        <v>#N/A</v>
      </c>
      <c r="U914" s="30">
        <f t="shared" si="104"/>
        <v>0</v>
      </c>
    </row>
    <row r="915" spans="2:21" ht="15.75" thickBot="1">
      <c r="B915" s="36">
        <f t="shared" si="105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36"/>
      <c r="M915" s="36" t="str">
        <f t="shared" si="103"/>
        <v/>
      </c>
      <c r="N915" s="37"/>
      <c r="P915" s="32">
        <f t="shared" si="99"/>
        <v>0</v>
      </c>
      <c r="Q915" s="32">
        <f t="shared" si="100"/>
        <v>0</v>
      </c>
      <c r="R915" s="32" t="e">
        <f t="shared" si="101"/>
        <v>#N/A</v>
      </c>
      <c r="S915" s="32">
        <f t="shared" si="102"/>
        <v>0</v>
      </c>
      <c r="T915" s="30" t="e">
        <f ca="1">+VLOOKUP($E915,db!$B$26:$C$30,2,FALSE)</f>
        <v>#N/A</v>
      </c>
      <c r="U915" s="30">
        <f t="shared" si="104"/>
        <v>0</v>
      </c>
    </row>
    <row r="916" spans="2:21" ht="15.75" thickBot="1">
      <c r="B916" s="38">
        <f t="shared" si="105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38"/>
      <c r="M916" s="38" t="str">
        <f t="shared" si="103"/>
        <v/>
      </c>
      <c r="N916" s="39"/>
      <c r="P916" s="32">
        <f t="shared" si="99"/>
        <v>0</v>
      </c>
      <c r="Q916" s="32">
        <f t="shared" si="100"/>
        <v>0</v>
      </c>
      <c r="R916" s="32" t="e">
        <f t="shared" si="101"/>
        <v>#N/A</v>
      </c>
      <c r="S916" s="32">
        <f t="shared" si="102"/>
        <v>0</v>
      </c>
      <c r="T916" s="30" t="e">
        <f ca="1">+VLOOKUP($E916,db!$B$26:$C$30,2,FALSE)</f>
        <v>#N/A</v>
      </c>
      <c r="U916" s="30">
        <f t="shared" si="104"/>
        <v>0</v>
      </c>
    </row>
    <row r="917" spans="2:21" ht="15.75" thickBot="1">
      <c r="B917" s="36">
        <f t="shared" si="105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36"/>
      <c r="M917" s="36" t="str">
        <f t="shared" si="103"/>
        <v/>
      </c>
      <c r="N917" s="37"/>
      <c r="P917" s="32">
        <f t="shared" si="99"/>
        <v>0</v>
      </c>
      <c r="Q917" s="32">
        <f t="shared" si="100"/>
        <v>0</v>
      </c>
      <c r="R917" s="32" t="e">
        <f t="shared" si="101"/>
        <v>#N/A</v>
      </c>
      <c r="S917" s="32">
        <f t="shared" si="102"/>
        <v>0</v>
      </c>
      <c r="T917" s="30" t="e">
        <f ca="1">+VLOOKUP($E917,db!$B$26:$C$30,2,FALSE)</f>
        <v>#N/A</v>
      </c>
      <c r="U917" s="30">
        <f t="shared" si="104"/>
        <v>0</v>
      </c>
    </row>
    <row r="918" spans="2:21" ht="15.75" thickBot="1">
      <c r="B918" s="38">
        <f t="shared" si="105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38"/>
      <c r="M918" s="38" t="str">
        <f t="shared" si="103"/>
        <v/>
      </c>
      <c r="N918" s="39"/>
      <c r="P918" s="32">
        <f t="shared" si="99"/>
        <v>0</v>
      </c>
      <c r="Q918" s="32">
        <f t="shared" si="100"/>
        <v>0</v>
      </c>
      <c r="R918" s="32" t="e">
        <f t="shared" si="101"/>
        <v>#N/A</v>
      </c>
      <c r="S918" s="32">
        <f t="shared" si="102"/>
        <v>0</v>
      </c>
      <c r="T918" s="30" t="e">
        <f ca="1">+VLOOKUP($E918,db!$B$26:$C$30,2,FALSE)</f>
        <v>#N/A</v>
      </c>
      <c r="U918" s="30">
        <f t="shared" si="104"/>
        <v>0</v>
      </c>
    </row>
    <row r="919" spans="2:21" ht="15.75" thickBot="1">
      <c r="B919" s="36">
        <f t="shared" si="105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36"/>
      <c r="M919" s="36" t="str">
        <f t="shared" si="103"/>
        <v/>
      </c>
      <c r="N919" s="37"/>
      <c r="P919" s="32">
        <f t="shared" si="99"/>
        <v>0</v>
      </c>
      <c r="Q919" s="32">
        <f t="shared" si="100"/>
        <v>0</v>
      </c>
      <c r="R919" s="32" t="e">
        <f t="shared" si="101"/>
        <v>#N/A</v>
      </c>
      <c r="S919" s="32">
        <f t="shared" si="102"/>
        <v>0</v>
      </c>
      <c r="T919" s="30" t="e">
        <f ca="1">+VLOOKUP($E919,db!$B$26:$C$30,2,FALSE)</f>
        <v>#N/A</v>
      </c>
      <c r="U919" s="30">
        <f t="shared" si="104"/>
        <v>0</v>
      </c>
    </row>
    <row r="920" spans="2:21" ht="15.75" thickBot="1">
      <c r="B920" s="38">
        <f t="shared" si="105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38"/>
      <c r="M920" s="38" t="str">
        <f t="shared" si="103"/>
        <v/>
      </c>
      <c r="N920" s="39"/>
      <c r="P920" s="32">
        <f t="shared" si="99"/>
        <v>0</v>
      </c>
      <c r="Q920" s="32">
        <f t="shared" si="100"/>
        <v>0</v>
      </c>
      <c r="R920" s="32" t="e">
        <f t="shared" si="101"/>
        <v>#N/A</v>
      </c>
      <c r="S920" s="32">
        <f t="shared" si="102"/>
        <v>0</v>
      </c>
      <c r="T920" s="30" t="e">
        <f ca="1">+VLOOKUP($E920,db!$B$26:$C$30,2,FALSE)</f>
        <v>#N/A</v>
      </c>
      <c r="U920" s="30">
        <f t="shared" si="104"/>
        <v>0</v>
      </c>
    </row>
    <row r="921" spans="2:21" ht="15.75" thickBot="1">
      <c r="B921" s="36">
        <f t="shared" si="105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36"/>
      <c r="M921" s="36" t="str">
        <f t="shared" si="103"/>
        <v/>
      </c>
      <c r="N921" s="37"/>
      <c r="P921" s="32">
        <f t="shared" si="99"/>
        <v>0</v>
      </c>
      <c r="Q921" s="32">
        <f t="shared" si="100"/>
        <v>0</v>
      </c>
      <c r="R921" s="32" t="e">
        <f t="shared" si="101"/>
        <v>#N/A</v>
      </c>
      <c r="S921" s="32">
        <f t="shared" si="102"/>
        <v>0</v>
      </c>
      <c r="T921" s="30" t="e">
        <f ca="1">+VLOOKUP($E921,db!$B$26:$C$30,2,FALSE)</f>
        <v>#N/A</v>
      </c>
      <c r="U921" s="30">
        <f t="shared" si="104"/>
        <v>0</v>
      </c>
    </row>
    <row r="922" spans="2:21" ht="15.75" thickBot="1">
      <c r="B922" s="38">
        <f t="shared" si="105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38"/>
      <c r="M922" s="38" t="str">
        <f t="shared" si="103"/>
        <v/>
      </c>
      <c r="N922" s="39"/>
      <c r="P922" s="32">
        <f t="shared" si="99"/>
        <v>0</v>
      </c>
      <c r="Q922" s="32">
        <f t="shared" si="100"/>
        <v>0</v>
      </c>
      <c r="R922" s="32" t="e">
        <f t="shared" si="101"/>
        <v>#N/A</v>
      </c>
      <c r="S922" s="32">
        <f t="shared" si="102"/>
        <v>0</v>
      </c>
      <c r="T922" s="30" t="e">
        <f ca="1">+VLOOKUP($E922,db!$B$26:$C$30,2,FALSE)</f>
        <v>#N/A</v>
      </c>
      <c r="U922" s="30">
        <f t="shared" si="104"/>
        <v>0</v>
      </c>
    </row>
    <row r="923" spans="2:21" ht="15.75" thickBot="1">
      <c r="B923" s="36">
        <f t="shared" si="105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36"/>
      <c r="M923" s="36" t="str">
        <f t="shared" si="103"/>
        <v/>
      </c>
      <c r="N923" s="37"/>
      <c r="P923" s="32">
        <f t="shared" si="99"/>
        <v>0</v>
      </c>
      <c r="Q923" s="32">
        <f t="shared" si="100"/>
        <v>0</v>
      </c>
      <c r="R923" s="32" t="e">
        <f t="shared" si="101"/>
        <v>#N/A</v>
      </c>
      <c r="S923" s="32">
        <f t="shared" si="102"/>
        <v>0</v>
      </c>
      <c r="T923" s="30" t="e">
        <f ca="1">+VLOOKUP($E923,db!$B$26:$C$30,2,FALSE)</f>
        <v>#N/A</v>
      </c>
      <c r="U923" s="30">
        <f t="shared" si="104"/>
        <v>0</v>
      </c>
    </row>
    <row r="924" spans="2:21" ht="15.75" thickBot="1">
      <c r="B924" s="38">
        <f t="shared" si="105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38"/>
      <c r="M924" s="38" t="str">
        <f t="shared" si="103"/>
        <v/>
      </c>
      <c r="N924" s="39"/>
      <c r="P924" s="32">
        <f t="shared" si="99"/>
        <v>0</v>
      </c>
      <c r="Q924" s="32">
        <f t="shared" si="100"/>
        <v>0</v>
      </c>
      <c r="R924" s="32" t="e">
        <f t="shared" si="101"/>
        <v>#N/A</v>
      </c>
      <c r="S924" s="32">
        <f t="shared" si="102"/>
        <v>0</v>
      </c>
      <c r="T924" s="30" t="e">
        <f ca="1">+VLOOKUP($E924,db!$B$26:$C$30,2,FALSE)</f>
        <v>#N/A</v>
      </c>
      <c r="U924" s="30">
        <f t="shared" si="104"/>
        <v>0</v>
      </c>
    </row>
    <row r="925" spans="2:21" ht="15.75" thickBot="1">
      <c r="B925" s="36">
        <f t="shared" si="105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36"/>
      <c r="M925" s="36" t="str">
        <f t="shared" si="103"/>
        <v/>
      </c>
      <c r="N925" s="37"/>
      <c r="P925" s="32">
        <f t="shared" si="99"/>
        <v>0</v>
      </c>
      <c r="Q925" s="32">
        <f t="shared" si="100"/>
        <v>0</v>
      </c>
      <c r="R925" s="32" t="e">
        <f t="shared" si="101"/>
        <v>#N/A</v>
      </c>
      <c r="S925" s="32">
        <f t="shared" si="102"/>
        <v>0</v>
      </c>
      <c r="T925" s="30" t="e">
        <f ca="1">+VLOOKUP($E925,db!$B$26:$C$30,2,FALSE)</f>
        <v>#N/A</v>
      </c>
      <c r="U925" s="30">
        <f t="shared" si="104"/>
        <v>0</v>
      </c>
    </row>
    <row r="926" spans="2:21" ht="15.75" thickBot="1">
      <c r="B926" s="38">
        <f t="shared" si="105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38"/>
      <c r="M926" s="38" t="str">
        <f t="shared" si="103"/>
        <v/>
      </c>
      <c r="N926" s="39"/>
      <c r="P926" s="32">
        <f t="shared" si="99"/>
        <v>0</v>
      </c>
      <c r="Q926" s="32">
        <f t="shared" si="100"/>
        <v>0</v>
      </c>
      <c r="R926" s="32" t="e">
        <f t="shared" si="101"/>
        <v>#N/A</v>
      </c>
      <c r="S926" s="32">
        <f t="shared" si="102"/>
        <v>0</v>
      </c>
      <c r="T926" s="30" t="e">
        <f ca="1">+VLOOKUP($E926,db!$B$26:$C$30,2,FALSE)</f>
        <v>#N/A</v>
      </c>
      <c r="U926" s="30">
        <f t="shared" si="104"/>
        <v>0</v>
      </c>
    </row>
    <row r="927" spans="2:21" ht="15.75" thickBot="1">
      <c r="B927" s="36">
        <f t="shared" si="105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36"/>
      <c r="M927" s="36" t="str">
        <f t="shared" si="103"/>
        <v/>
      </c>
      <c r="N927" s="37"/>
      <c r="P927" s="32">
        <f t="shared" si="99"/>
        <v>0</v>
      </c>
      <c r="Q927" s="32">
        <f t="shared" si="100"/>
        <v>0</v>
      </c>
      <c r="R927" s="32" t="e">
        <f t="shared" si="101"/>
        <v>#N/A</v>
      </c>
      <c r="S927" s="32">
        <f t="shared" si="102"/>
        <v>0</v>
      </c>
      <c r="T927" s="30" t="e">
        <f ca="1">+VLOOKUP($E927,db!$B$26:$C$30,2,FALSE)</f>
        <v>#N/A</v>
      </c>
      <c r="U927" s="30">
        <f t="shared" si="104"/>
        <v>0</v>
      </c>
    </row>
    <row r="928" spans="2:21" ht="15.75" thickBot="1">
      <c r="B928" s="38">
        <f t="shared" si="105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38"/>
      <c r="M928" s="38" t="str">
        <f t="shared" si="103"/>
        <v/>
      </c>
      <c r="N928" s="39"/>
      <c r="P928" s="32">
        <f t="shared" si="99"/>
        <v>0</v>
      </c>
      <c r="Q928" s="32">
        <f t="shared" si="100"/>
        <v>0</v>
      </c>
      <c r="R928" s="32" t="e">
        <f t="shared" si="101"/>
        <v>#N/A</v>
      </c>
      <c r="S928" s="32">
        <f t="shared" si="102"/>
        <v>0</v>
      </c>
      <c r="T928" s="30" t="e">
        <f ca="1">+VLOOKUP($E928,db!$B$26:$C$30,2,FALSE)</f>
        <v>#N/A</v>
      </c>
      <c r="U928" s="30">
        <f t="shared" si="104"/>
        <v>0</v>
      </c>
    </row>
    <row r="929" spans="2:21" ht="15.75" thickBot="1">
      <c r="B929" s="36">
        <f t="shared" si="105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36"/>
      <c r="M929" s="36" t="str">
        <f t="shared" si="103"/>
        <v/>
      </c>
      <c r="N929" s="37"/>
      <c r="P929" s="32">
        <f t="shared" si="99"/>
        <v>0</v>
      </c>
      <c r="Q929" s="32">
        <f t="shared" si="100"/>
        <v>0</v>
      </c>
      <c r="R929" s="32" t="e">
        <f t="shared" si="101"/>
        <v>#N/A</v>
      </c>
      <c r="S929" s="32">
        <f t="shared" si="102"/>
        <v>0</v>
      </c>
      <c r="T929" s="30" t="e">
        <f ca="1">+VLOOKUP($E929,db!$B$26:$C$30,2,FALSE)</f>
        <v>#N/A</v>
      </c>
      <c r="U929" s="30">
        <f t="shared" si="104"/>
        <v>0</v>
      </c>
    </row>
    <row r="930" spans="2:21" ht="15.75" thickBot="1">
      <c r="B930" s="38">
        <f t="shared" si="105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38"/>
      <c r="M930" s="38" t="str">
        <f t="shared" si="103"/>
        <v/>
      </c>
      <c r="N930" s="39"/>
      <c r="P930" s="32">
        <f t="shared" si="99"/>
        <v>0</v>
      </c>
      <c r="Q930" s="32">
        <f t="shared" si="100"/>
        <v>0</v>
      </c>
      <c r="R930" s="32" t="e">
        <f t="shared" si="101"/>
        <v>#N/A</v>
      </c>
      <c r="S930" s="32">
        <f t="shared" si="102"/>
        <v>0</v>
      </c>
      <c r="T930" s="30" t="e">
        <f ca="1">+VLOOKUP($E930,db!$B$26:$C$30,2,FALSE)</f>
        <v>#N/A</v>
      </c>
      <c r="U930" s="30">
        <f t="shared" si="104"/>
        <v>0</v>
      </c>
    </row>
    <row r="931" spans="2:21" ht="15.75" thickBot="1">
      <c r="B931" s="36">
        <f t="shared" si="105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36"/>
      <c r="M931" s="36" t="str">
        <f t="shared" si="103"/>
        <v/>
      </c>
      <c r="N931" s="37"/>
      <c r="P931" s="32">
        <f t="shared" si="99"/>
        <v>0</v>
      </c>
      <c r="Q931" s="32">
        <f t="shared" si="100"/>
        <v>0</v>
      </c>
      <c r="R931" s="32" t="e">
        <f t="shared" si="101"/>
        <v>#N/A</v>
      </c>
      <c r="S931" s="32">
        <f t="shared" si="102"/>
        <v>0</v>
      </c>
      <c r="T931" s="30" t="e">
        <f ca="1">+VLOOKUP($E931,db!$B$26:$C$30,2,FALSE)</f>
        <v>#N/A</v>
      </c>
      <c r="U931" s="30">
        <f t="shared" si="104"/>
        <v>0</v>
      </c>
    </row>
    <row r="932" spans="2:21" ht="15.75" thickBot="1">
      <c r="B932" s="38">
        <f t="shared" si="105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38"/>
      <c r="M932" s="38" t="str">
        <f t="shared" si="103"/>
        <v/>
      </c>
      <c r="N932" s="39"/>
      <c r="P932" s="32">
        <f t="shared" si="99"/>
        <v>0</v>
      </c>
      <c r="Q932" s="32">
        <f t="shared" si="100"/>
        <v>0</v>
      </c>
      <c r="R932" s="32" t="e">
        <f t="shared" si="101"/>
        <v>#N/A</v>
      </c>
      <c r="S932" s="32">
        <f t="shared" si="102"/>
        <v>0</v>
      </c>
      <c r="T932" s="30" t="e">
        <f ca="1">+VLOOKUP($E932,db!$B$26:$C$30,2,FALSE)</f>
        <v>#N/A</v>
      </c>
      <c r="U932" s="30">
        <f t="shared" si="104"/>
        <v>0</v>
      </c>
    </row>
    <row r="933" spans="2:21" ht="15.75" thickBot="1">
      <c r="B933" s="36">
        <f t="shared" si="105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36"/>
      <c r="M933" s="36" t="str">
        <f t="shared" si="103"/>
        <v/>
      </c>
      <c r="N933" s="37"/>
      <c r="P933" s="32">
        <f t="shared" si="99"/>
        <v>0</v>
      </c>
      <c r="Q933" s="32">
        <f t="shared" si="100"/>
        <v>0</v>
      </c>
      <c r="R933" s="32" t="e">
        <f t="shared" si="101"/>
        <v>#N/A</v>
      </c>
      <c r="S933" s="32">
        <f t="shared" si="102"/>
        <v>0</v>
      </c>
      <c r="T933" s="30" t="e">
        <f ca="1">+VLOOKUP($E933,db!$B$26:$C$30,2,FALSE)</f>
        <v>#N/A</v>
      </c>
      <c r="U933" s="30">
        <f t="shared" si="104"/>
        <v>0</v>
      </c>
    </row>
    <row r="934" spans="2:21" ht="15.75" thickBot="1">
      <c r="B934" s="38">
        <f t="shared" si="105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38"/>
      <c r="M934" s="38" t="str">
        <f t="shared" si="103"/>
        <v/>
      </c>
      <c r="N934" s="39"/>
      <c r="P934" s="32">
        <f t="shared" si="99"/>
        <v>0</v>
      </c>
      <c r="Q934" s="32">
        <f t="shared" si="100"/>
        <v>0</v>
      </c>
      <c r="R934" s="32" t="e">
        <f t="shared" si="101"/>
        <v>#N/A</v>
      </c>
      <c r="S934" s="32">
        <f t="shared" si="102"/>
        <v>0</v>
      </c>
      <c r="T934" s="30" t="e">
        <f ca="1">+VLOOKUP($E934,db!$B$26:$C$30,2,FALSE)</f>
        <v>#N/A</v>
      </c>
      <c r="U934" s="30">
        <f t="shared" si="104"/>
        <v>0</v>
      </c>
    </row>
    <row r="935" spans="2:21" ht="15.75" thickBot="1">
      <c r="B935" s="36">
        <f t="shared" si="105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36"/>
      <c r="M935" s="36" t="str">
        <f t="shared" si="103"/>
        <v/>
      </c>
      <c r="N935" s="37"/>
      <c r="P935" s="32">
        <f t="shared" si="99"/>
        <v>0</v>
      </c>
      <c r="Q935" s="32">
        <f t="shared" si="100"/>
        <v>0</v>
      </c>
      <c r="R935" s="32" t="e">
        <f t="shared" si="101"/>
        <v>#N/A</v>
      </c>
      <c r="S935" s="32">
        <f t="shared" si="102"/>
        <v>0</v>
      </c>
      <c r="T935" s="30" t="e">
        <f ca="1">+VLOOKUP($E935,db!$B$26:$C$30,2,FALSE)</f>
        <v>#N/A</v>
      </c>
      <c r="U935" s="30">
        <f t="shared" si="104"/>
        <v>0</v>
      </c>
    </row>
    <row r="936" spans="2:21" ht="15.75" thickBot="1">
      <c r="B936" s="38">
        <f t="shared" si="105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38"/>
      <c r="M936" s="38" t="str">
        <f t="shared" si="103"/>
        <v/>
      </c>
      <c r="N936" s="39"/>
      <c r="P936" s="32">
        <f t="shared" si="99"/>
        <v>0</v>
      </c>
      <c r="Q936" s="32">
        <f t="shared" si="100"/>
        <v>0</v>
      </c>
      <c r="R936" s="32" t="e">
        <f t="shared" si="101"/>
        <v>#N/A</v>
      </c>
      <c r="S936" s="32">
        <f t="shared" si="102"/>
        <v>0</v>
      </c>
      <c r="T936" s="30" t="e">
        <f ca="1">+VLOOKUP($E936,db!$B$26:$C$30,2,FALSE)</f>
        <v>#N/A</v>
      </c>
      <c r="U936" s="30">
        <f t="shared" si="104"/>
        <v>0</v>
      </c>
    </row>
    <row r="937" spans="2:21" ht="15.75" thickBot="1">
      <c r="B937" s="36">
        <f t="shared" si="105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36"/>
      <c r="M937" s="36" t="str">
        <f t="shared" si="103"/>
        <v/>
      </c>
      <c r="N937" s="37"/>
      <c r="P937" s="32">
        <f t="shared" si="99"/>
        <v>0</v>
      </c>
      <c r="Q937" s="32">
        <f t="shared" si="100"/>
        <v>0</v>
      </c>
      <c r="R937" s="32" t="e">
        <f t="shared" si="101"/>
        <v>#N/A</v>
      </c>
      <c r="S937" s="32">
        <f t="shared" si="102"/>
        <v>0</v>
      </c>
      <c r="T937" s="30" t="e">
        <f ca="1">+VLOOKUP($E937,db!$B$26:$C$30,2,FALSE)</f>
        <v>#N/A</v>
      </c>
      <c r="U937" s="30">
        <f t="shared" si="104"/>
        <v>0</v>
      </c>
    </row>
    <row r="938" spans="2:21" ht="15.75" thickBot="1">
      <c r="B938" s="38">
        <f t="shared" si="105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38"/>
      <c r="M938" s="38" t="str">
        <f t="shared" si="103"/>
        <v/>
      </c>
      <c r="N938" s="39"/>
      <c r="P938" s="32">
        <f t="shared" si="99"/>
        <v>0</v>
      </c>
      <c r="Q938" s="32">
        <f t="shared" si="100"/>
        <v>0</v>
      </c>
      <c r="R938" s="32" t="e">
        <f t="shared" si="101"/>
        <v>#N/A</v>
      </c>
      <c r="S938" s="32">
        <f t="shared" si="102"/>
        <v>0</v>
      </c>
      <c r="T938" s="30" t="e">
        <f ca="1">+VLOOKUP($E938,db!$B$26:$C$30,2,FALSE)</f>
        <v>#N/A</v>
      </c>
      <c r="U938" s="30">
        <f t="shared" si="104"/>
        <v>0</v>
      </c>
    </row>
    <row r="939" spans="2:21" ht="15.75" thickBot="1">
      <c r="B939" s="36">
        <f t="shared" si="105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36"/>
      <c r="M939" s="36" t="str">
        <f t="shared" si="103"/>
        <v/>
      </c>
      <c r="N939" s="37"/>
      <c r="P939" s="32">
        <f t="shared" si="99"/>
        <v>0</v>
      </c>
      <c r="Q939" s="32">
        <f t="shared" si="100"/>
        <v>0</v>
      </c>
      <c r="R939" s="32" t="e">
        <f t="shared" si="101"/>
        <v>#N/A</v>
      </c>
      <c r="S939" s="32">
        <f t="shared" si="102"/>
        <v>0</v>
      </c>
      <c r="T939" s="30" t="e">
        <f ca="1">+VLOOKUP($E939,db!$B$26:$C$30,2,FALSE)</f>
        <v>#N/A</v>
      </c>
      <c r="U939" s="30">
        <f t="shared" si="104"/>
        <v>0</v>
      </c>
    </row>
    <row r="940" spans="2:21" ht="15.75" thickBot="1">
      <c r="B940" s="38">
        <f t="shared" si="105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38"/>
      <c r="M940" s="38" t="str">
        <f t="shared" si="103"/>
        <v/>
      </c>
      <c r="N940" s="39"/>
      <c r="P940" s="32">
        <f t="shared" si="99"/>
        <v>0</v>
      </c>
      <c r="Q940" s="32">
        <f t="shared" si="100"/>
        <v>0</v>
      </c>
      <c r="R940" s="32" t="e">
        <f t="shared" si="101"/>
        <v>#N/A</v>
      </c>
      <c r="S940" s="32">
        <f t="shared" si="102"/>
        <v>0</v>
      </c>
      <c r="T940" s="30" t="e">
        <f ca="1">+VLOOKUP($E940,db!$B$26:$C$30,2,FALSE)</f>
        <v>#N/A</v>
      </c>
      <c r="U940" s="30">
        <f t="shared" si="104"/>
        <v>0</v>
      </c>
    </row>
    <row r="941" spans="2:21" ht="15.75" thickBot="1">
      <c r="B941" s="36">
        <f t="shared" si="105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36"/>
      <c r="M941" s="36" t="str">
        <f t="shared" si="103"/>
        <v/>
      </c>
      <c r="N941" s="37"/>
      <c r="P941" s="32">
        <f t="shared" si="99"/>
        <v>0</v>
      </c>
      <c r="Q941" s="32">
        <f t="shared" si="100"/>
        <v>0</v>
      </c>
      <c r="R941" s="32" t="e">
        <f t="shared" si="101"/>
        <v>#N/A</v>
      </c>
      <c r="S941" s="32">
        <f t="shared" si="102"/>
        <v>0</v>
      </c>
      <c r="T941" s="30" t="e">
        <f ca="1">+VLOOKUP($E941,db!$B$26:$C$30,2,FALSE)</f>
        <v>#N/A</v>
      </c>
      <c r="U941" s="30">
        <f t="shared" si="104"/>
        <v>0</v>
      </c>
    </row>
    <row r="942" spans="2:21" ht="15.75" thickBot="1">
      <c r="B942" s="38">
        <f t="shared" si="105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38"/>
      <c r="M942" s="38" t="str">
        <f t="shared" si="103"/>
        <v/>
      </c>
      <c r="N942" s="39"/>
      <c r="P942" s="32">
        <f t="shared" si="99"/>
        <v>0</v>
      </c>
      <c r="Q942" s="32">
        <f t="shared" si="100"/>
        <v>0</v>
      </c>
      <c r="R942" s="32" t="e">
        <f t="shared" si="101"/>
        <v>#N/A</v>
      </c>
      <c r="S942" s="32">
        <f t="shared" si="102"/>
        <v>0</v>
      </c>
      <c r="T942" s="30" t="e">
        <f ca="1">+VLOOKUP($E942,db!$B$26:$C$30,2,FALSE)</f>
        <v>#N/A</v>
      </c>
      <c r="U942" s="30">
        <f t="shared" si="104"/>
        <v>0</v>
      </c>
    </row>
    <row r="943" spans="2:21" ht="15.75" thickBot="1">
      <c r="B943" s="36">
        <f t="shared" si="105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36"/>
      <c r="M943" s="36" t="str">
        <f t="shared" si="103"/>
        <v/>
      </c>
      <c r="N943" s="37"/>
      <c r="P943" s="32">
        <f t="shared" si="99"/>
        <v>0</v>
      </c>
      <c r="Q943" s="32">
        <f t="shared" si="100"/>
        <v>0</v>
      </c>
      <c r="R943" s="32" t="e">
        <f t="shared" si="101"/>
        <v>#N/A</v>
      </c>
      <c r="S943" s="32">
        <f t="shared" si="102"/>
        <v>0</v>
      </c>
      <c r="T943" s="30" t="e">
        <f ca="1">+VLOOKUP($E943,db!$B$26:$C$30,2,FALSE)</f>
        <v>#N/A</v>
      </c>
      <c r="U943" s="30">
        <f t="shared" si="104"/>
        <v>0</v>
      </c>
    </row>
    <row r="944" spans="2:21" ht="15.75" thickBot="1">
      <c r="B944" s="38">
        <f t="shared" si="105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38"/>
      <c r="M944" s="38" t="str">
        <f t="shared" si="103"/>
        <v/>
      </c>
      <c r="N944" s="39"/>
      <c r="P944" s="32">
        <f t="shared" si="99"/>
        <v>0</v>
      </c>
      <c r="Q944" s="32">
        <f t="shared" si="100"/>
        <v>0</v>
      </c>
      <c r="R944" s="32" t="e">
        <f t="shared" si="101"/>
        <v>#N/A</v>
      </c>
      <c r="S944" s="32">
        <f t="shared" si="102"/>
        <v>0</v>
      </c>
      <c r="T944" s="30" t="e">
        <f ca="1">+VLOOKUP($E944,db!$B$26:$C$30,2,FALSE)</f>
        <v>#N/A</v>
      </c>
      <c r="U944" s="30">
        <f t="shared" si="104"/>
        <v>0</v>
      </c>
    </row>
    <row r="945" spans="2:21" ht="15.75" thickBot="1">
      <c r="B945" s="36">
        <f t="shared" si="105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36"/>
      <c r="M945" s="36" t="str">
        <f t="shared" si="103"/>
        <v/>
      </c>
      <c r="N945" s="37"/>
      <c r="P945" s="32">
        <f t="shared" si="99"/>
        <v>0</v>
      </c>
      <c r="Q945" s="32">
        <f t="shared" si="100"/>
        <v>0</v>
      </c>
      <c r="R945" s="32" t="e">
        <f t="shared" si="101"/>
        <v>#N/A</v>
      </c>
      <c r="S945" s="32">
        <f t="shared" si="102"/>
        <v>0</v>
      </c>
      <c r="T945" s="30" t="e">
        <f ca="1">+VLOOKUP($E945,db!$B$26:$C$30,2,FALSE)</f>
        <v>#N/A</v>
      </c>
      <c r="U945" s="30">
        <f t="shared" si="104"/>
        <v>0</v>
      </c>
    </row>
    <row r="946" spans="2:21" ht="15.75" thickBot="1">
      <c r="B946" s="38">
        <f t="shared" si="105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38"/>
      <c r="M946" s="38" t="str">
        <f t="shared" si="103"/>
        <v/>
      </c>
      <c r="N946" s="39"/>
      <c r="P946" s="32">
        <f t="shared" si="99"/>
        <v>0</v>
      </c>
      <c r="Q946" s="32">
        <f t="shared" si="100"/>
        <v>0</v>
      </c>
      <c r="R946" s="32" t="e">
        <f t="shared" si="101"/>
        <v>#N/A</v>
      </c>
      <c r="S946" s="32">
        <f t="shared" si="102"/>
        <v>0</v>
      </c>
      <c r="T946" s="30" t="e">
        <f ca="1">+VLOOKUP($E946,db!$B$26:$C$30,2,FALSE)</f>
        <v>#N/A</v>
      </c>
      <c r="U946" s="30">
        <f t="shared" si="104"/>
        <v>0</v>
      </c>
    </row>
    <row r="947" spans="2:21" ht="15.75" thickBot="1">
      <c r="B947" s="36">
        <f t="shared" si="105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36"/>
      <c r="M947" s="36" t="str">
        <f t="shared" si="103"/>
        <v/>
      </c>
      <c r="N947" s="37"/>
      <c r="P947" s="32">
        <f t="shared" si="99"/>
        <v>0</v>
      </c>
      <c r="Q947" s="32">
        <f t="shared" si="100"/>
        <v>0</v>
      </c>
      <c r="R947" s="32" t="e">
        <f t="shared" si="101"/>
        <v>#N/A</v>
      </c>
      <c r="S947" s="32">
        <f t="shared" si="102"/>
        <v>0</v>
      </c>
      <c r="T947" s="30" t="e">
        <f ca="1">+VLOOKUP($E947,db!$B$26:$C$30,2,FALSE)</f>
        <v>#N/A</v>
      </c>
      <c r="U947" s="30">
        <f t="shared" si="104"/>
        <v>0</v>
      </c>
    </row>
    <row r="948" spans="2:21" ht="15.75" thickBot="1">
      <c r="B948" s="38">
        <f t="shared" si="105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38"/>
      <c r="M948" s="38" t="str">
        <f t="shared" si="103"/>
        <v/>
      </c>
      <c r="N948" s="39"/>
      <c r="P948" s="32">
        <f t="shared" si="99"/>
        <v>0</v>
      </c>
      <c r="Q948" s="32">
        <f t="shared" si="100"/>
        <v>0</v>
      </c>
      <c r="R948" s="32" t="e">
        <f t="shared" si="101"/>
        <v>#N/A</v>
      </c>
      <c r="S948" s="32">
        <f t="shared" si="102"/>
        <v>0</v>
      </c>
      <c r="T948" s="30" t="e">
        <f ca="1">+VLOOKUP($E948,db!$B$26:$C$30,2,FALSE)</f>
        <v>#N/A</v>
      </c>
      <c r="U948" s="30">
        <f t="shared" si="104"/>
        <v>0</v>
      </c>
    </row>
    <row r="949" spans="2:21" ht="15.75" thickBot="1">
      <c r="B949" s="36">
        <f t="shared" si="105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36"/>
      <c r="M949" s="36" t="str">
        <f t="shared" si="103"/>
        <v/>
      </c>
      <c r="N949" s="37"/>
      <c r="P949" s="32">
        <f t="shared" si="99"/>
        <v>0</v>
      </c>
      <c r="Q949" s="32">
        <f t="shared" si="100"/>
        <v>0</v>
      </c>
      <c r="R949" s="32" t="e">
        <f t="shared" si="101"/>
        <v>#N/A</v>
      </c>
      <c r="S949" s="32">
        <f t="shared" si="102"/>
        <v>0</v>
      </c>
      <c r="T949" s="30" t="e">
        <f ca="1">+VLOOKUP($E949,db!$B$26:$C$30,2,FALSE)</f>
        <v>#N/A</v>
      </c>
      <c r="U949" s="30">
        <f t="shared" si="104"/>
        <v>0</v>
      </c>
    </row>
    <row r="950" spans="2:21" ht="15.75" thickBot="1">
      <c r="B950" s="38">
        <f t="shared" si="105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38"/>
      <c r="M950" s="38" t="str">
        <f t="shared" si="103"/>
        <v/>
      </c>
      <c r="N950" s="39"/>
      <c r="P950" s="32">
        <f t="shared" si="99"/>
        <v>0</v>
      </c>
      <c r="Q950" s="32">
        <f t="shared" si="100"/>
        <v>0</v>
      </c>
      <c r="R950" s="32" t="e">
        <f t="shared" si="101"/>
        <v>#N/A</v>
      </c>
      <c r="S950" s="32">
        <f t="shared" si="102"/>
        <v>0</v>
      </c>
      <c r="T950" s="30" t="e">
        <f ca="1">+VLOOKUP($E950,db!$B$26:$C$30,2,FALSE)</f>
        <v>#N/A</v>
      </c>
      <c r="U950" s="30">
        <f t="shared" si="104"/>
        <v>0</v>
      </c>
    </row>
    <row r="951" spans="2:21" ht="15.75" thickBot="1">
      <c r="B951" s="36">
        <f t="shared" si="105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36"/>
      <c r="M951" s="36" t="str">
        <f t="shared" si="103"/>
        <v/>
      </c>
      <c r="N951" s="37"/>
      <c r="P951" s="32">
        <f t="shared" si="99"/>
        <v>0</v>
      </c>
      <c r="Q951" s="32">
        <f t="shared" si="100"/>
        <v>0</v>
      </c>
      <c r="R951" s="32" t="e">
        <f t="shared" si="101"/>
        <v>#N/A</v>
      </c>
      <c r="S951" s="32">
        <f t="shared" si="102"/>
        <v>0</v>
      </c>
      <c r="T951" s="30" t="e">
        <f ca="1">+VLOOKUP($E951,db!$B$26:$C$30,2,FALSE)</f>
        <v>#N/A</v>
      </c>
      <c r="U951" s="30">
        <f t="shared" si="104"/>
        <v>0</v>
      </c>
    </row>
    <row r="952" spans="2:21" ht="15.75" thickBot="1">
      <c r="B952" s="38">
        <f t="shared" si="105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38"/>
      <c r="M952" s="38" t="str">
        <f t="shared" si="103"/>
        <v/>
      </c>
      <c r="N952" s="39"/>
      <c r="P952" s="32">
        <f t="shared" si="99"/>
        <v>0</v>
      </c>
      <c r="Q952" s="32">
        <f t="shared" si="100"/>
        <v>0</v>
      </c>
      <c r="R952" s="32" t="e">
        <f t="shared" si="101"/>
        <v>#N/A</v>
      </c>
      <c r="S952" s="32">
        <f t="shared" si="102"/>
        <v>0</v>
      </c>
      <c r="T952" s="30" t="e">
        <f ca="1">+VLOOKUP($E952,db!$B$26:$C$30,2,FALSE)</f>
        <v>#N/A</v>
      </c>
      <c r="U952" s="30">
        <f t="shared" si="104"/>
        <v>0</v>
      </c>
    </row>
    <row r="953" spans="2:21" ht="15.75" thickBot="1">
      <c r="B953" s="36">
        <f t="shared" si="105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36"/>
      <c r="M953" s="36" t="str">
        <f t="shared" si="103"/>
        <v/>
      </c>
      <c r="N953" s="37"/>
      <c r="P953" s="32">
        <f t="shared" si="99"/>
        <v>0</v>
      </c>
      <c r="Q953" s="32">
        <f t="shared" si="100"/>
        <v>0</v>
      </c>
      <c r="R953" s="32" t="e">
        <f t="shared" si="101"/>
        <v>#N/A</v>
      </c>
      <c r="S953" s="32">
        <f t="shared" si="102"/>
        <v>0</v>
      </c>
      <c r="T953" s="30" t="e">
        <f ca="1">+VLOOKUP($E953,db!$B$26:$C$30,2,FALSE)</f>
        <v>#N/A</v>
      </c>
      <c r="U953" s="30">
        <f t="shared" si="104"/>
        <v>0</v>
      </c>
    </row>
    <row r="954" spans="2:21" ht="15.75" thickBot="1">
      <c r="B954" s="38">
        <f t="shared" si="105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38"/>
      <c r="M954" s="38" t="str">
        <f t="shared" si="103"/>
        <v/>
      </c>
      <c r="N954" s="39"/>
      <c r="P954" s="32">
        <f t="shared" si="99"/>
        <v>0</v>
      </c>
      <c r="Q954" s="32">
        <f t="shared" si="100"/>
        <v>0</v>
      </c>
      <c r="R954" s="32" t="e">
        <f t="shared" si="101"/>
        <v>#N/A</v>
      </c>
      <c r="S954" s="32">
        <f t="shared" si="102"/>
        <v>0</v>
      </c>
      <c r="T954" s="30" t="e">
        <f ca="1">+VLOOKUP($E954,db!$B$26:$C$30,2,FALSE)</f>
        <v>#N/A</v>
      </c>
      <c r="U954" s="30">
        <f t="shared" si="104"/>
        <v>0</v>
      </c>
    </row>
    <row r="955" spans="2:21" ht="15.75" thickBot="1">
      <c r="B955" s="36">
        <f t="shared" si="105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36"/>
      <c r="M955" s="36" t="str">
        <f t="shared" si="103"/>
        <v/>
      </c>
      <c r="N955" s="37"/>
      <c r="P955" s="32">
        <f t="shared" si="99"/>
        <v>0</v>
      </c>
      <c r="Q955" s="32">
        <f t="shared" si="100"/>
        <v>0</v>
      </c>
      <c r="R955" s="32" t="e">
        <f t="shared" si="101"/>
        <v>#N/A</v>
      </c>
      <c r="S955" s="32">
        <f t="shared" si="102"/>
        <v>0</v>
      </c>
      <c r="T955" s="30" t="e">
        <f ca="1">+VLOOKUP($E955,db!$B$26:$C$30,2,FALSE)</f>
        <v>#N/A</v>
      </c>
      <c r="U955" s="30">
        <f t="shared" si="104"/>
        <v>0</v>
      </c>
    </row>
    <row r="956" spans="2:21" ht="15.75" thickBot="1">
      <c r="B956" s="38">
        <f t="shared" si="105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38"/>
      <c r="M956" s="38" t="str">
        <f t="shared" si="103"/>
        <v/>
      </c>
      <c r="N956" s="39"/>
      <c r="P956" s="32">
        <f t="shared" si="99"/>
        <v>0</v>
      </c>
      <c r="Q956" s="32">
        <f t="shared" si="100"/>
        <v>0</v>
      </c>
      <c r="R956" s="32" t="e">
        <f t="shared" si="101"/>
        <v>#N/A</v>
      </c>
      <c r="S956" s="32">
        <f t="shared" si="102"/>
        <v>0</v>
      </c>
      <c r="T956" s="30" t="e">
        <f ca="1">+VLOOKUP($E956,db!$B$26:$C$30,2,FALSE)</f>
        <v>#N/A</v>
      </c>
      <c r="U956" s="30">
        <f t="shared" si="104"/>
        <v>0</v>
      </c>
    </row>
    <row r="957" spans="2:21" ht="15.75" thickBot="1">
      <c r="B957" s="36">
        <f t="shared" si="105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36"/>
      <c r="M957" s="36" t="str">
        <f t="shared" si="103"/>
        <v/>
      </c>
      <c r="N957" s="37"/>
      <c r="P957" s="32">
        <f t="shared" si="99"/>
        <v>0</v>
      </c>
      <c r="Q957" s="32">
        <f t="shared" si="100"/>
        <v>0</v>
      </c>
      <c r="R957" s="32" t="e">
        <f t="shared" si="101"/>
        <v>#N/A</v>
      </c>
      <c r="S957" s="32">
        <f t="shared" si="102"/>
        <v>0</v>
      </c>
      <c r="T957" s="30" t="e">
        <f ca="1">+VLOOKUP($E957,db!$B$26:$C$30,2,FALSE)</f>
        <v>#N/A</v>
      </c>
      <c r="U957" s="30">
        <f t="shared" si="104"/>
        <v>0</v>
      </c>
    </row>
    <row r="958" spans="2:21" ht="15.75" thickBot="1">
      <c r="B958" s="38">
        <f t="shared" si="105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38"/>
      <c r="M958" s="38" t="str">
        <f t="shared" si="103"/>
        <v/>
      </c>
      <c r="N958" s="39"/>
      <c r="P958" s="32">
        <f t="shared" si="99"/>
        <v>0</v>
      </c>
      <c r="Q958" s="32">
        <f t="shared" si="100"/>
        <v>0</v>
      </c>
      <c r="R958" s="32" t="e">
        <f t="shared" si="101"/>
        <v>#N/A</v>
      </c>
      <c r="S958" s="32">
        <f t="shared" si="102"/>
        <v>0</v>
      </c>
      <c r="T958" s="30" t="e">
        <f ca="1">+VLOOKUP($E958,db!$B$26:$C$30,2,FALSE)</f>
        <v>#N/A</v>
      </c>
      <c r="U958" s="30">
        <f t="shared" si="104"/>
        <v>0</v>
      </c>
    </row>
    <row r="959" spans="2:21" ht="15.75" thickBot="1">
      <c r="B959" s="36">
        <f t="shared" si="105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36"/>
      <c r="M959" s="36" t="str">
        <f t="shared" si="103"/>
        <v/>
      </c>
      <c r="N959" s="37"/>
      <c r="P959" s="32">
        <f t="shared" si="99"/>
        <v>0</v>
      </c>
      <c r="Q959" s="32">
        <f t="shared" si="100"/>
        <v>0</v>
      </c>
      <c r="R959" s="32" t="e">
        <f t="shared" si="101"/>
        <v>#N/A</v>
      </c>
      <c r="S959" s="32">
        <f t="shared" si="102"/>
        <v>0</v>
      </c>
      <c r="T959" s="30" t="e">
        <f ca="1">+VLOOKUP($E959,db!$B$26:$C$30,2,FALSE)</f>
        <v>#N/A</v>
      </c>
      <c r="U959" s="30">
        <f t="shared" si="104"/>
        <v>0</v>
      </c>
    </row>
    <row r="960" spans="2:21" ht="15.75" thickBot="1">
      <c r="B960" s="38">
        <f t="shared" si="105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38"/>
      <c r="M960" s="38" t="str">
        <f t="shared" si="103"/>
        <v/>
      </c>
      <c r="N960" s="39"/>
      <c r="P960" s="32">
        <f t="shared" si="99"/>
        <v>0</v>
      </c>
      <c r="Q960" s="32">
        <f t="shared" si="100"/>
        <v>0</v>
      </c>
      <c r="R960" s="32" t="e">
        <f t="shared" si="101"/>
        <v>#N/A</v>
      </c>
      <c r="S960" s="32">
        <f t="shared" si="102"/>
        <v>0</v>
      </c>
      <c r="T960" s="30" t="e">
        <f ca="1">+VLOOKUP($E960,db!$B$26:$C$30,2,FALSE)</f>
        <v>#N/A</v>
      </c>
      <c r="U960" s="30">
        <f t="shared" si="104"/>
        <v>0</v>
      </c>
    </row>
    <row r="961" spans="2:21" ht="15.75" thickBot="1">
      <c r="B961" s="36">
        <f t="shared" si="105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36"/>
      <c r="M961" s="36" t="str">
        <f t="shared" si="103"/>
        <v/>
      </c>
      <c r="N961" s="37"/>
      <c r="P961" s="32">
        <f t="shared" si="99"/>
        <v>0</v>
      </c>
      <c r="Q961" s="32">
        <f t="shared" si="100"/>
        <v>0</v>
      </c>
      <c r="R961" s="32" t="e">
        <f t="shared" si="101"/>
        <v>#N/A</v>
      </c>
      <c r="S961" s="32">
        <f t="shared" si="102"/>
        <v>0</v>
      </c>
      <c r="T961" s="30" t="e">
        <f ca="1">+VLOOKUP($E961,db!$B$26:$C$30,2,FALSE)</f>
        <v>#N/A</v>
      </c>
      <c r="U961" s="30">
        <f t="shared" si="104"/>
        <v>0</v>
      </c>
    </row>
    <row r="962" spans="2:21" ht="15.75" thickBot="1">
      <c r="B962" s="38">
        <f t="shared" si="105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38"/>
      <c r="M962" s="38" t="str">
        <f t="shared" si="103"/>
        <v/>
      </c>
      <c r="N962" s="39"/>
      <c r="P962" s="32">
        <f t="shared" si="99"/>
        <v>0</v>
      </c>
      <c r="Q962" s="32">
        <f t="shared" si="100"/>
        <v>0</v>
      </c>
      <c r="R962" s="32" t="e">
        <f t="shared" si="101"/>
        <v>#N/A</v>
      </c>
      <c r="S962" s="32">
        <f t="shared" si="102"/>
        <v>0</v>
      </c>
      <c r="T962" s="30" t="e">
        <f ca="1">+VLOOKUP($E962,db!$B$26:$C$30,2,FALSE)</f>
        <v>#N/A</v>
      </c>
      <c r="U962" s="30">
        <f t="shared" si="104"/>
        <v>0</v>
      </c>
    </row>
    <row r="963" spans="2:21" ht="15.75" thickBot="1">
      <c r="B963" s="36">
        <f t="shared" si="105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36"/>
      <c r="M963" s="36" t="str">
        <f t="shared" si="103"/>
        <v/>
      </c>
      <c r="N963" s="37"/>
      <c r="P963" s="32">
        <f t="shared" si="99"/>
        <v>0</v>
      </c>
      <c r="Q963" s="32">
        <f t="shared" si="100"/>
        <v>0</v>
      </c>
      <c r="R963" s="32" t="e">
        <f t="shared" si="101"/>
        <v>#N/A</v>
      </c>
      <c r="S963" s="32">
        <f t="shared" si="102"/>
        <v>0</v>
      </c>
      <c r="T963" s="30" t="e">
        <f ca="1">+VLOOKUP($E963,db!$B$26:$C$30,2,FALSE)</f>
        <v>#N/A</v>
      </c>
      <c r="U963" s="30">
        <f t="shared" si="104"/>
        <v>0</v>
      </c>
    </row>
    <row r="964" spans="2:21" ht="15.75" thickBot="1">
      <c r="B964" s="38">
        <f t="shared" si="105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38"/>
      <c r="M964" s="38" t="str">
        <f t="shared" si="103"/>
        <v/>
      </c>
      <c r="N964" s="39"/>
      <c r="P964" s="32">
        <f t="shared" si="99"/>
        <v>0</v>
      </c>
      <c r="Q964" s="32">
        <f t="shared" si="100"/>
        <v>0</v>
      </c>
      <c r="R964" s="32" t="e">
        <f t="shared" si="101"/>
        <v>#N/A</v>
      </c>
      <c r="S964" s="32">
        <f t="shared" si="102"/>
        <v>0</v>
      </c>
      <c r="T964" s="30" t="e">
        <f ca="1">+VLOOKUP($E964,db!$B$26:$C$30,2,FALSE)</f>
        <v>#N/A</v>
      </c>
      <c r="U964" s="30">
        <f t="shared" si="104"/>
        <v>0</v>
      </c>
    </row>
    <row r="965" spans="2:21" ht="15.75" thickBot="1">
      <c r="B965" s="36">
        <f t="shared" si="105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36"/>
      <c r="M965" s="36" t="str">
        <f t="shared" si="103"/>
        <v/>
      </c>
      <c r="N965" s="37"/>
      <c r="P965" s="32">
        <f t="shared" ref="P965:P1004" si="106">IF(M965=1,1,0)</f>
        <v>0</v>
      </c>
      <c r="Q965" s="32">
        <f t="shared" ref="Q965:Q1004" si="107">IF(ISBLANK(E965),0,IF(P965=0,1,0))</f>
        <v>0</v>
      </c>
      <c r="R965" s="32" t="e">
        <f t="shared" ref="R965:R1004" si="108">IF(H965&gt;T965,1,0)</f>
        <v>#N/A</v>
      </c>
      <c r="S965" s="32">
        <f t="shared" ref="S965:S1004" si="109">IF(OR(G965="Process of Elim. (50 /50)",G965="Guess (No Confidence)"),1,0)</f>
        <v>0</v>
      </c>
      <c r="T965" s="30" t="e">
        <f ca="1">+VLOOKUP($E965,db!$B$26:$C$30,2,FALSE)</f>
        <v>#N/A</v>
      </c>
      <c r="U965" s="30">
        <f t="shared" si="104"/>
        <v>0</v>
      </c>
    </row>
    <row r="966" spans="2:21" ht="15.75" thickBot="1">
      <c r="B966" s="38">
        <f t="shared" si="105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38"/>
      <c r="M966" s="38" t="str">
        <f t="shared" ref="M966:M1003" si="110">IF(ISBLANK(F966),"",IF(F966=L966,1,0))</f>
        <v/>
      </c>
      <c r="N966" s="39"/>
      <c r="P966" s="32">
        <f t="shared" si="106"/>
        <v>0</v>
      </c>
      <c r="Q966" s="32">
        <f t="shared" si="107"/>
        <v>0</v>
      </c>
      <c r="R966" s="32" t="e">
        <f t="shared" si="108"/>
        <v>#N/A</v>
      </c>
      <c r="S966" s="32">
        <f t="shared" si="109"/>
        <v>0</v>
      </c>
      <c r="T966" s="30" t="e">
        <f ca="1">+VLOOKUP($E966,db!$B$26:$C$30,2,FALSE)</f>
        <v>#N/A</v>
      </c>
      <c r="U966" s="30">
        <f t="shared" ref="U966:U1004" si="111">IF($A$3=0,0,IF(Q966=1,1,IF(R966=1,2,IF(S966=1,3,0))))</f>
        <v>0</v>
      </c>
    </row>
    <row r="967" spans="2:21" ht="15.75" thickBot="1">
      <c r="B967" s="36">
        <f t="shared" si="105"/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36"/>
      <c r="M967" s="36" t="str">
        <f t="shared" si="110"/>
        <v/>
      </c>
      <c r="N967" s="37"/>
      <c r="P967" s="32">
        <f t="shared" si="106"/>
        <v>0</v>
      </c>
      <c r="Q967" s="32">
        <f t="shared" si="107"/>
        <v>0</v>
      </c>
      <c r="R967" s="32" t="e">
        <f t="shared" si="108"/>
        <v>#N/A</v>
      </c>
      <c r="S967" s="32">
        <f t="shared" si="109"/>
        <v>0</v>
      </c>
      <c r="T967" s="30" t="e">
        <f ca="1">+VLOOKUP($E967,db!$B$26:$C$30,2,FALSE)</f>
        <v>#N/A</v>
      </c>
      <c r="U967" s="30">
        <f t="shared" si="111"/>
        <v>0</v>
      </c>
    </row>
    <row r="968" spans="2:21" ht="15.75" thickBot="1">
      <c r="B968" s="38">
        <f t="shared" si="105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38"/>
      <c r="M968" s="38" t="str">
        <f t="shared" si="110"/>
        <v/>
      </c>
      <c r="N968" s="39"/>
      <c r="P968" s="32">
        <f t="shared" si="106"/>
        <v>0</v>
      </c>
      <c r="Q968" s="32">
        <f t="shared" si="107"/>
        <v>0</v>
      </c>
      <c r="R968" s="32" t="e">
        <f t="shared" si="108"/>
        <v>#N/A</v>
      </c>
      <c r="S968" s="32">
        <f t="shared" si="109"/>
        <v>0</v>
      </c>
      <c r="T968" s="30" t="e">
        <f ca="1">+VLOOKUP($E968,db!$B$26:$C$30,2,FALSE)</f>
        <v>#N/A</v>
      </c>
      <c r="U968" s="30">
        <f t="shared" si="111"/>
        <v>0</v>
      </c>
    </row>
    <row r="969" spans="2:21" ht="15.75" thickBot="1">
      <c r="B969" s="36">
        <f t="shared" si="105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36"/>
      <c r="M969" s="36" t="str">
        <f t="shared" si="110"/>
        <v/>
      </c>
      <c r="N969" s="37"/>
      <c r="P969" s="32">
        <f t="shared" si="106"/>
        <v>0</v>
      </c>
      <c r="Q969" s="32">
        <f t="shared" si="107"/>
        <v>0</v>
      </c>
      <c r="R969" s="32" t="e">
        <f t="shared" si="108"/>
        <v>#N/A</v>
      </c>
      <c r="S969" s="32">
        <f t="shared" si="109"/>
        <v>0</v>
      </c>
      <c r="T969" s="30" t="e">
        <f ca="1">+VLOOKUP($E969,db!$B$26:$C$30,2,FALSE)</f>
        <v>#N/A</v>
      </c>
      <c r="U969" s="30">
        <f t="shared" si="111"/>
        <v>0</v>
      </c>
    </row>
    <row r="970" spans="2:21" ht="15.75" thickBot="1">
      <c r="B970" s="38">
        <f t="shared" si="105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38"/>
      <c r="M970" s="38" t="str">
        <f t="shared" si="110"/>
        <v/>
      </c>
      <c r="N970" s="39"/>
      <c r="P970" s="32">
        <f t="shared" si="106"/>
        <v>0</v>
      </c>
      <c r="Q970" s="32">
        <f t="shared" si="107"/>
        <v>0</v>
      </c>
      <c r="R970" s="32" t="e">
        <f t="shared" si="108"/>
        <v>#N/A</v>
      </c>
      <c r="S970" s="32">
        <f t="shared" si="109"/>
        <v>0</v>
      </c>
      <c r="T970" s="30" t="e">
        <f ca="1">+VLOOKUP($E970,db!$B$26:$C$30,2,FALSE)</f>
        <v>#N/A</v>
      </c>
      <c r="U970" s="30">
        <f t="shared" si="111"/>
        <v>0</v>
      </c>
    </row>
    <row r="971" spans="2:21" ht="15.75" thickBot="1">
      <c r="B971" s="36">
        <f t="shared" si="105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36"/>
      <c r="M971" s="36" t="str">
        <f t="shared" si="110"/>
        <v/>
      </c>
      <c r="N971" s="37"/>
      <c r="P971" s="32">
        <f t="shared" si="106"/>
        <v>0</v>
      </c>
      <c r="Q971" s="32">
        <f t="shared" si="107"/>
        <v>0</v>
      </c>
      <c r="R971" s="32" t="e">
        <f t="shared" si="108"/>
        <v>#N/A</v>
      </c>
      <c r="S971" s="32">
        <f t="shared" si="109"/>
        <v>0</v>
      </c>
      <c r="T971" s="30" t="e">
        <f ca="1">+VLOOKUP($E971,db!$B$26:$C$30,2,FALSE)</f>
        <v>#N/A</v>
      </c>
      <c r="U971" s="30">
        <f t="shared" si="111"/>
        <v>0</v>
      </c>
    </row>
    <row r="972" spans="2:21" ht="15.75" thickBot="1">
      <c r="B972" s="38">
        <f t="shared" ref="B972:B1004" si="112">+B971+1</f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38"/>
      <c r="M972" s="38" t="str">
        <f t="shared" si="110"/>
        <v/>
      </c>
      <c r="N972" s="39"/>
      <c r="P972" s="32">
        <f t="shared" si="106"/>
        <v>0</v>
      </c>
      <c r="Q972" s="32">
        <f t="shared" si="107"/>
        <v>0</v>
      </c>
      <c r="R972" s="32" t="e">
        <f t="shared" si="108"/>
        <v>#N/A</v>
      </c>
      <c r="S972" s="32">
        <f t="shared" si="109"/>
        <v>0</v>
      </c>
      <c r="T972" s="30" t="e">
        <f ca="1">+VLOOKUP($E972,db!$B$26:$C$30,2,FALSE)</f>
        <v>#N/A</v>
      </c>
      <c r="U972" s="30">
        <f t="shared" si="111"/>
        <v>0</v>
      </c>
    </row>
    <row r="973" spans="2:21" ht="15.75" thickBot="1">
      <c r="B973" s="36">
        <f t="shared" si="112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36"/>
      <c r="M973" s="36" t="str">
        <f t="shared" si="110"/>
        <v/>
      </c>
      <c r="N973" s="37"/>
      <c r="P973" s="32">
        <f t="shared" si="106"/>
        <v>0</v>
      </c>
      <c r="Q973" s="32">
        <f t="shared" si="107"/>
        <v>0</v>
      </c>
      <c r="R973" s="32" t="e">
        <f t="shared" si="108"/>
        <v>#N/A</v>
      </c>
      <c r="S973" s="32">
        <f t="shared" si="109"/>
        <v>0</v>
      </c>
      <c r="T973" s="30" t="e">
        <f ca="1">+VLOOKUP($E973,db!$B$26:$C$30,2,FALSE)</f>
        <v>#N/A</v>
      </c>
      <c r="U973" s="30">
        <f t="shared" si="111"/>
        <v>0</v>
      </c>
    </row>
    <row r="974" spans="2:21" ht="15.75" thickBot="1">
      <c r="B974" s="38">
        <f t="shared" si="112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38"/>
      <c r="M974" s="38" t="str">
        <f t="shared" si="110"/>
        <v/>
      </c>
      <c r="N974" s="39"/>
      <c r="P974" s="32">
        <f t="shared" si="106"/>
        <v>0</v>
      </c>
      <c r="Q974" s="32">
        <f t="shared" si="107"/>
        <v>0</v>
      </c>
      <c r="R974" s="32" t="e">
        <f t="shared" si="108"/>
        <v>#N/A</v>
      </c>
      <c r="S974" s="32">
        <f t="shared" si="109"/>
        <v>0</v>
      </c>
      <c r="T974" s="30" t="e">
        <f ca="1">+VLOOKUP($E974,db!$B$26:$C$30,2,FALSE)</f>
        <v>#N/A</v>
      </c>
      <c r="U974" s="30">
        <f t="shared" si="111"/>
        <v>0</v>
      </c>
    </row>
    <row r="975" spans="2:21" ht="15.75" thickBot="1">
      <c r="B975" s="36">
        <f t="shared" si="112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36"/>
      <c r="M975" s="36" t="str">
        <f t="shared" si="110"/>
        <v/>
      </c>
      <c r="N975" s="37"/>
      <c r="P975" s="32">
        <f t="shared" si="106"/>
        <v>0</v>
      </c>
      <c r="Q975" s="32">
        <f t="shared" si="107"/>
        <v>0</v>
      </c>
      <c r="R975" s="32" t="e">
        <f t="shared" si="108"/>
        <v>#N/A</v>
      </c>
      <c r="S975" s="32">
        <f t="shared" si="109"/>
        <v>0</v>
      </c>
      <c r="T975" s="30" t="e">
        <f ca="1">+VLOOKUP($E975,db!$B$26:$C$30,2,FALSE)</f>
        <v>#N/A</v>
      </c>
      <c r="U975" s="30">
        <f t="shared" si="111"/>
        <v>0</v>
      </c>
    </row>
    <row r="976" spans="2:21" ht="15.75" thickBot="1">
      <c r="B976" s="38">
        <f t="shared" si="112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38"/>
      <c r="M976" s="38" t="str">
        <f t="shared" si="110"/>
        <v/>
      </c>
      <c r="N976" s="39"/>
      <c r="P976" s="32">
        <f t="shared" si="106"/>
        <v>0</v>
      </c>
      <c r="Q976" s="32">
        <f t="shared" si="107"/>
        <v>0</v>
      </c>
      <c r="R976" s="32" t="e">
        <f t="shared" si="108"/>
        <v>#N/A</v>
      </c>
      <c r="S976" s="32">
        <f t="shared" si="109"/>
        <v>0</v>
      </c>
      <c r="T976" s="30" t="e">
        <f ca="1">+VLOOKUP($E976,db!$B$26:$C$30,2,FALSE)</f>
        <v>#N/A</v>
      </c>
      <c r="U976" s="30">
        <f t="shared" si="111"/>
        <v>0</v>
      </c>
    </row>
    <row r="977" spans="2:21" ht="15.75" thickBot="1">
      <c r="B977" s="36">
        <f t="shared" si="112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36"/>
      <c r="M977" s="36" t="str">
        <f t="shared" si="110"/>
        <v/>
      </c>
      <c r="N977" s="37"/>
      <c r="P977" s="32">
        <f t="shared" si="106"/>
        <v>0</v>
      </c>
      <c r="Q977" s="32">
        <f t="shared" si="107"/>
        <v>0</v>
      </c>
      <c r="R977" s="32" t="e">
        <f t="shared" si="108"/>
        <v>#N/A</v>
      </c>
      <c r="S977" s="32">
        <f t="shared" si="109"/>
        <v>0</v>
      </c>
      <c r="T977" s="30" t="e">
        <f ca="1">+VLOOKUP($E977,db!$B$26:$C$30,2,FALSE)</f>
        <v>#N/A</v>
      </c>
      <c r="U977" s="30">
        <f t="shared" si="111"/>
        <v>0</v>
      </c>
    </row>
    <row r="978" spans="2:21" ht="15.75" thickBot="1">
      <c r="B978" s="38">
        <f t="shared" si="112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38"/>
      <c r="M978" s="38" t="str">
        <f t="shared" si="110"/>
        <v/>
      </c>
      <c r="N978" s="39"/>
      <c r="P978" s="32">
        <f t="shared" si="106"/>
        <v>0</v>
      </c>
      <c r="Q978" s="32">
        <f t="shared" si="107"/>
        <v>0</v>
      </c>
      <c r="R978" s="32" t="e">
        <f t="shared" si="108"/>
        <v>#N/A</v>
      </c>
      <c r="S978" s="32">
        <f t="shared" si="109"/>
        <v>0</v>
      </c>
      <c r="T978" s="30" t="e">
        <f ca="1">+VLOOKUP($E978,db!$B$26:$C$30,2,FALSE)</f>
        <v>#N/A</v>
      </c>
      <c r="U978" s="30">
        <f t="shared" si="111"/>
        <v>0</v>
      </c>
    </row>
    <row r="979" spans="2:21" ht="15.75" thickBot="1">
      <c r="B979" s="36">
        <f t="shared" si="112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36"/>
      <c r="M979" s="36" t="str">
        <f t="shared" si="110"/>
        <v/>
      </c>
      <c r="N979" s="37"/>
      <c r="P979" s="32">
        <f t="shared" si="106"/>
        <v>0</v>
      </c>
      <c r="Q979" s="32">
        <f t="shared" si="107"/>
        <v>0</v>
      </c>
      <c r="R979" s="32" t="e">
        <f t="shared" si="108"/>
        <v>#N/A</v>
      </c>
      <c r="S979" s="32">
        <f t="shared" si="109"/>
        <v>0</v>
      </c>
      <c r="T979" s="30" t="e">
        <f ca="1">+VLOOKUP($E979,db!$B$26:$C$30,2,FALSE)</f>
        <v>#N/A</v>
      </c>
      <c r="U979" s="30">
        <f t="shared" si="111"/>
        <v>0</v>
      </c>
    </row>
    <row r="980" spans="2:21" ht="15.75" thickBot="1">
      <c r="B980" s="38">
        <f t="shared" si="112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38"/>
      <c r="M980" s="38" t="str">
        <f t="shared" si="110"/>
        <v/>
      </c>
      <c r="N980" s="39"/>
      <c r="P980" s="32">
        <f t="shared" si="106"/>
        <v>0</v>
      </c>
      <c r="Q980" s="32">
        <f t="shared" si="107"/>
        <v>0</v>
      </c>
      <c r="R980" s="32" t="e">
        <f t="shared" si="108"/>
        <v>#N/A</v>
      </c>
      <c r="S980" s="32">
        <f t="shared" si="109"/>
        <v>0</v>
      </c>
      <c r="T980" s="30" t="e">
        <f ca="1">+VLOOKUP($E980,db!$B$26:$C$30,2,FALSE)</f>
        <v>#N/A</v>
      </c>
      <c r="U980" s="30">
        <f t="shared" si="111"/>
        <v>0</v>
      </c>
    </row>
    <row r="981" spans="2:21" ht="15.75" thickBot="1">
      <c r="B981" s="36">
        <f t="shared" si="112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36"/>
      <c r="M981" s="36" t="str">
        <f t="shared" si="110"/>
        <v/>
      </c>
      <c r="N981" s="37"/>
      <c r="P981" s="32">
        <f t="shared" si="106"/>
        <v>0</v>
      </c>
      <c r="Q981" s="32">
        <f t="shared" si="107"/>
        <v>0</v>
      </c>
      <c r="R981" s="32" t="e">
        <f t="shared" si="108"/>
        <v>#N/A</v>
      </c>
      <c r="S981" s="32">
        <f t="shared" si="109"/>
        <v>0</v>
      </c>
      <c r="T981" s="30" t="e">
        <f ca="1">+VLOOKUP($E981,db!$B$26:$C$30,2,FALSE)</f>
        <v>#N/A</v>
      </c>
      <c r="U981" s="30">
        <f t="shared" si="111"/>
        <v>0</v>
      </c>
    </row>
    <row r="982" spans="2:21" ht="15.75" thickBot="1">
      <c r="B982" s="38">
        <f t="shared" si="112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38"/>
      <c r="M982" s="38" t="str">
        <f t="shared" si="110"/>
        <v/>
      </c>
      <c r="N982" s="39"/>
      <c r="P982" s="32">
        <f t="shared" si="106"/>
        <v>0</v>
      </c>
      <c r="Q982" s="32">
        <f t="shared" si="107"/>
        <v>0</v>
      </c>
      <c r="R982" s="32" t="e">
        <f t="shared" si="108"/>
        <v>#N/A</v>
      </c>
      <c r="S982" s="32">
        <f t="shared" si="109"/>
        <v>0</v>
      </c>
      <c r="T982" s="30" t="e">
        <f ca="1">+VLOOKUP($E982,db!$B$26:$C$30,2,FALSE)</f>
        <v>#N/A</v>
      </c>
      <c r="U982" s="30">
        <f t="shared" si="111"/>
        <v>0</v>
      </c>
    </row>
    <row r="983" spans="2:21" ht="15.75" thickBot="1">
      <c r="B983" s="36">
        <f t="shared" si="112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36"/>
      <c r="M983" s="36" t="str">
        <f t="shared" si="110"/>
        <v/>
      </c>
      <c r="N983" s="37"/>
      <c r="P983" s="32">
        <f t="shared" si="106"/>
        <v>0</v>
      </c>
      <c r="Q983" s="32">
        <f t="shared" si="107"/>
        <v>0</v>
      </c>
      <c r="R983" s="32" t="e">
        <f t="shared" si="108"/>
        <v>#N/A</v>
      </c>
      <c r="S983" s="32">
        <f t="shared" si="109"/>
        <v>0</v>
      </c>
      <c r="T983" s="30" t="e">
        <f ca="1">+VLOOKUP($E983,db!$B$26:$C$30,2,FALSE)</f>
        <v>#N/A</v>
      </c>
      <c r="U983" s="30">
        <f t="shared" si="111"/>
        <v>0</v>
      </c>
    </row>
    <row r="984" spans="2:21" ht="15.75" thickBot="1">
      <c r="B984" s="38">
        <f t="shared" si="112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38"/>
      <c r="M984" s="38" t="str">
        <f t="shared" si="110"/>
        <v/>
      </c>
      <c r="N984" s="39"/>
      <c r="P984" s="32">
        <f t="shared" si="106"/>
        <v>0</v>
      </c>
      <c r="Q984" s="32">
        <f t="shared" si="107"/>
        <v>0</v>
      </c>
      <c r="R984" s="32" t="e">
        <f t="shared" si="108"/>
        <v>#N/A</v>
      </c>
      <c r="S984" s="32">
        <f t="shared" si="109"/>
        <v>0</v>
      </c>
      <c r="T984" s="30" t="e">
        <f ca="1">+VLOOKUP($E984,db!$B$26:$C$30,2,FALSE)</f>
        <v>#N/A</v>
      </c>
      <c r="U984" s="30">
        <f t="shared" si="111"/>
        <v>0</v>
      </c>
    </row>
    <row r="985" spans="2:21" ht="15.75" thickBot="1">
      <c r="B985" s="36">
        <f t="shared" si="112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36"/>
      <c r="M985" s="36" t="str">
        <f t="shared" si="110"/>
        <v/>
      </c>
      <c r="N985" s="37"/>
      <c r="P985" s="32">
        <f t="shared" si="106"/>
        <v>0</v>
      </c>
      <c r="Q985" s="32">
        <f t="shared" si="107"/>
        <v>0</v>
      </c>
      <c r="R985" s="32" t="e">
        <f t="shared" si="108"/>
        <v>#N/A</v>
      </c>
      <c r="S985" s="32">
        <f t="shared" si="109"/>
        <v>0</v>
      </c>
      <c r="T985" s="30" t="e">
        <f ca="1">+VLOOKUP($E985,db!$B$26:$C$30,2,FALSE)</f>
        <v>#N/A</v>
      </c>
      <c r="U985" s="30">
        <f t="shared" si="111"/>
        <v>0</v>
      </c>
    </row>
    <row r="986" spans="2:21" ht="15.75" thickBot="1">
      <c r="B986" s="38">
        <f t="shared" si="112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38"/>
      <c r="M986" s="38" t="str">
        <f t="shared" si="110"/>
        <v/>
      </c>
      <c r="N986" s="39"/>
      <c r="P986" s="32">
        <f t="shared" si="106"/>
        <v>0</v>
      </c>
      <c r="Q986" s="32">
        <f t="shared" si="107"/>
        <v>0</v>
      </c>
      <c r="R986" s="32" t="e">
        <f t="shared" si="108"/>
        <v>#N/A</v>
      </c>
      <c r="S986" s="32">
        <f t="shared" si="109"/>
        <v>0</v>
      </c>
      <c r="T986" s="30" t="e">
        <f ca="1">+VLOOKUP($E986,db!$B$26:$C$30,2,FALSE)</f>
        <v>#N/A</v>
      </c>
      <c r="U986" s="30">
        <f t="shared" si="111"/>
        <v>0</v>
      </c>
    </row>
    <row r="987" spans="2:21" ht="15.75" thickBot="1">
      <c r="B987" s="36">
        <f t="shared" si="112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36"/>
      <c r="M987" s="36" t="str">
        <f t="shared" si="110"/>
        <v/>
      </c>
      <c r="N987" s="37"/>
      <c r="P987" s="32">
        <f t="shared" si="106"/>
        <v>0</v>
      </c>
      <c r="Q987" s="32">
        <f t="shared" si="107"/>
        <v>0</v>
      </c>
      <c r="R987" s="32" t="e">
        <f t="shared" si="108"/>
        <v>#N/A</v>
      </c>
      <c r="S987" s="32">
        <f t="shared" si="109"/>
        <v>0</v>
      </c>
      <c r="T987" s="30" t="e">
        <f ca="1">+VLOOKUP($E987,db!$B$26:$C$30,2,FALSE)</f>
        <v>#N/A</v>
      </c>
      <c r="U987" s="30">
        <f t="shared" si="111"/>
        <v>0</v>
      </c>
    </row>
    <row r="988" spans="2:21" ht="15.75" thickBot="1">
      <c r="B988" s="38">
        <f t="shared" si="112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38"/>
      <c r="M988" s="38" t="str">
        <f t="shared" si="110"/>
        <v/>
      </c>
      <c r="N988" s="39"/>
      <c r="P988" s="32">
        <f t="shared" si="106"/>
        <v>0</v>
      </c>
      <c r="Q988" s="32">
        <f t="shared" si="107"/>
        <v>0</v>
      </c>
      <c r="R988" s="32" t="e">
        <f t="shared" si="108"/>
        <v>#N/A</v>
      </c>
      <c r="S988" s="32">
        <f t="shared" si="109"/>
        <v>0</v>
      </c>
      <c r="T988" s="30" t="e">
        <f ca="1">+VLOOKUP($E988,db!$B$26:$C$30,2,FALSE)</f>
        <v>#N/A</v>
      </c>
      <c r="U988" s="30">
        <f t="shared" si="111"/>
        <v>0</v>
      </c>
    </row>
    <row r="989" spans="2:21" ht="15.75" thickBot="1">
      <c r="B989" s="36">
        <f t="shared" si="112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36"/>
      <c r="M989" s="36" t="str">
        <f t="shared" si="110"/>
        <v/>
      </c>
      <c r="N989" s="37"/>
      <c r="P989" s="32">
        <f t="shared" si="106"/>
        <v>0</v>
      </c>
      <c r="Q989" s="32">
        <f t="shared" si="107"/>
        <v>0</v>
      </c>
      <c r="R989" s="32" t="e">
        <f t="shared" si="108"/>
        <v>#N/A</v>
      </c>
      <c r="S989" s="32">
        <f t="shared" si="109"/>
        <v>0</v>
      </c>
      <c r="T989" s="30" t="e">
        <f ca="1">+VLOOKUP($E989,db!$B$26:$C$30,2,FALSE)</f>
        <v>#N/A</v>
      </c>
      <c r="U989" s="30">
        <f t="shared" si="111"/>
        <v>0</v>
      </c>
    </row>
    <row r="990" spans="2:21" ht="15.75" thickBot="1">
      <c r="B990" s="38">
        <f t="shared" si="112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38"/>
      <c r="M990" s="38" t="str">
        <f t="shared" si="110"/>
        <v/>
      </c>
      <c r="N990" s="39"/>
      <c r="P990" s="32">
        <f t="shared" si="106"/>
        <v>0</v>
      </c>
      <c r="Q990" s="32">
        <f t="shared" si="107"/>
        <v>0</v>
      </c>
      <c r="R990" s="32" t="e">
        <f t="shared" si="108"/>
        <v>#N/A</v>
      </c>
      <c r="S990" s="32">
        <f t="shared" si="109"/>
        <v>0</v>
      </c>
      <c r="T990" s="30" t="e">
        <f ca="1">+VLOOKUP($E990,db!$B$26:$C$30,2,FALSE)</f>
        <v>#N/A</v>
      </c>
      <c r="U990" s="30">
        <f t="shared" si="111"/>
        <v>0</v>
      </c>
    </row>
    <row r="991" spans="2:21" ht="15.75" thickBot="1">
      <c r="B991" s="36">
        <f t="shared" si="112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36"/>
      <c r="M991" s="36" t="str">
        <f t="shared" si="110"/>
        <v/>
      </c>
      <c r="N991" s="37"/>
      <c r="P991" s="32">
        <f t="shared" si="106"/>
        <v>0</v>
      </c>
      <c r="Q991" s="32">
        <f t="shared" si="107"/>
        <v>0</v>
      </c>
      <c r="R991" s="32" t="e">
        <f t="shared" si="108"/>
        <v>#N/A</v>
      </c>
      <c r="S991" s="32">
        <f t="shared" si="109"/>
        <v>0</v>
      </c>
      <c r="T991" s="30" t="e">
        <f ca="1">+VLOOKUP($E991,db!$B$26:$C$30,2,FALSE)</f>
        <v>#N/A</v>
      </c>
      <c r="U991" s="30">
        <f t="shared" si="111"/>
        <v>0</v>
      </c>
    </row>
    <row r="992" spans="2:21" ht="15.75" thickBot="1">
      <c r="B992" s="38">
        <f t="shared" si="112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38"/>
      <c r="M992" s="38" t="str">
        <f t="shared" si="110"/>
        <v/>
      </c>
      <c r="N992" s="39"/>
      <c r="P992" s="32">
        <f t="shared" si="106"/>
        <v>0</v>
      </c>
      <c r="Q992" s="32">
        <f t="shared" si="107"/>
        <v>0</v>
      </c>
      <c r="R992" s="32" t="e">
        <f t="shared" si="108"/>
        <v>#N/A</v>
      </c>
      <c r="S992" s="32">
        <f t="shared" si="109"/>
        <v>0</v>
      </c>
      <c r="T992" s="30" t="e">
        <f ca="1">+VLOOKUP($E992,db!$B$26:$C$30,2,FALSE)</f>
        <v>#N/A</v>
      </c>
      <c r="U992" s="30">
        <f t="shared" si="111"/>
        <v>0</v>
      </c>
    </row>
    <row r="993" spans="2:21" ht="15.75" thickBot="1">
      <c r="B993" s="36">
        <f t="shared" si="112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36"/>
      <c r="M993" s="36" t="str">
        <f t="shared" si="110"/>
        <v/>
      </c>
      <c r="N993" s="37"/>
      <c r="P993" s="32">
        <f t="shared" si="106"/>
        <v>0</v>
      </c>
      <c r="Q993" s="32">
        <f t="shared" si="107"/>
        <v>0</v>
      </c>
      <c r="R993" s="32" t="e">
        <f t="shared" si="108"/>
        <v>#N/A</v>
      </c>
      <c r="S993" s="32">
        <f t="shared" si="109"/>
        <v>0</v>
      </c>
      <c r="T993" s="30" t="e">
        <f ca="1">+VLOOKUP($E993,db!$B$26:$C$30,2,FALSE)</f>
        <v>#N/A</v>
      </c>
      <c r="U993" s="30">
        <f t="shared" si="111"/>
        <v>0</v>
      </c>
    </row>
    <row r="994" spans="2:21" ht="15.75" thickBot="1">
      <c r="B994" s="38">
        <f t="shared" si="112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38"/>
      <c r="M994" s="38" t="str">
        <f t="shared" si="110"/>
        <v/>
      </c>
      <c r="N994" s="39"/>
      <c r="P994" s="32">
        <f t="shared" si="106"/>
        <v>0</v>
      </c>
      <c r="Q994" s="32">
        <f t="shared" si="107"/>
        <v>0</v>
      </c>
      <c r="R994" s="32" t="e">
        <f t="shared" si="108"/>
        <v>#N/A</v>
      </c>
      <c r="S994" s="32">
        <f t="shared" si="109"/>
        <v>0</v>
      </c>
      <c r="T994" s="30" t="e">
        <f ca="1">+VLOOKUP($E994,db!$B$26:$C$30,2,FALSE)</f>
        <v>#N/A</v>
      </c>
      <c r="U994" s="30">
        <f t="shared" si="111"/>
        <v>0</v>
      </c>
    </row>
    <row r="995" spans="2:21" ht="15.75" thickBot="1">
      <c r="B995" s="36">
        <f t="shared" si="112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36"/>
      <c r="M995" s="36" t="str">
        <f t="shared" si="110"/>
        <v/>
      </c>
      <c r="N995" s="37"/>
      <c r="P995" s="32">
        <f t="shared" si="106"/>
        <v>0</v>
      </c>
      <c r="Q995" s="32">
        <f t="shared" si="107"/>
        <v>0</v>
      </c>
      <c r="R995" s="32" t="e">
        <f t="shared" si="108"/>
        <v>#N/A</v>
      </c>
      <c r="S995" s="32">
        <f t="shared" si="109"/>
        <v>0</v>
      </c>
      <c r="T995" s="30" t="e">
        <f ca="1">+VLOOKUP($E995,db!$B$26:$C$30,2,FALSE)</f>
        <v>#N/A</v>
      </c>
      <c r="U995" s="30">
        <f t="shared" si="111"/>
        <v>0</v>
      </c>
    </row>
    <row r="996" spans="2:21" ht="15.75" thickBot="1">
      <c r="B996" s="38">
        <f t="shared" si="112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38"/>
      <c r="M996" s="38" t="str">
        <f t="shared" si="110"/>
        <v/>
      </c>
      <c r="N996" s="39"/>
      <c r="P996" s="32">
        <f t="shared" si="106"/>
        <v>0</v>
      </c>
      <c r="Q996" s="32">
        <f t="shared" si="107"/>
        <v>0</v>
      </c>
      <c r="R996" s="32" t="e">
        <f t="shared" si="108"/>
        <v>#N/A</v>
      </c>
      <c r="S996" s="32">
        <f t="shared" si="109"/>
        <v>0</v>
      </c>
      <c r="T996" s="30" t="e">
        <f ca="1">+VLOOKUP($E996,db!$B$26:$C$30,2,FALSE)</f>
        <v>#N/A</v>
      </c>
      <c r="U996" s="30">
        <f t="shared" si="111"/>
        <v>0</v>
      </c>
    </row>
    <row r="997" spans="2:21" ht="15.75" thickBot="1">
      <c r="B997" s="36">
        <f t="shared" si="112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36"/>
      <c r="M997" s="36" t="str">
        <f t="shared" si="110"/>
        <v/>
      </c>
      <c r="N997" s="37"/>
      <c r="P997" s="32">
        <f t="shared" si="106"/>
        <v>0</v>
      </c>
      <c r="Q997" s="32">
        <f t="shared" si="107"/>
        <v>0</v>
      </c>
      <c r="R997" s="32" t="e">
        <f t="shared" si="108"/>
        <v>#N/A</v>
      </c>
      <c r="S997" s="32">
        <f t="shared" si="109"/>
        <v>0</v>
      </c>
      <c r="T997" s="30" t="e">
        <f ca="1">+VLOOKUP($E997,db!$B$26:$C$30,2,FALSE)</f>
        <v>#N/A</v>
      </c>
      <c r="U997" s="30">
        <f t="shared" si="111"/>
        <v>0</v>
      </c>
    </row>
    <row r="998" spans="2:21" ht="15.75" thickBot="1">
      <c r="B998" s="38">
        <f t="shared" si="112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38"/>
      <c r="M998" s="38" t="str">
        <f t="shared" si="110"/>
        <v/>
      </c>
      <c r="N998" s="39"/>
      <c r="P998" s="32">
        <f t="shared" si="106"/>
        <v>0</v>
      </c>
      <c r="Q998" s="32">
        <f t="shared" si="107"/>
        <v>0</v>
      </c>
      <c r="R998" s="32" t="e">
        <f t="shared" si="108"/>
        <v>#N/A</v>
      </c>
      <c r="S998" s="32">
        <f t="shared" si="109"/>
        <v>0</v>
      </c>
      <c r="T998" s="30" t="e">
        <f ca="1">+VLOOKUP($E998,db!$B$26:$C$30,2,FALSE)</f>
        <v>#N/A</v>
      </c>
      <c r="U998" s="30">
        <f t="shared" si="111"/>
        <v>0</v>
      </c>
    </row>
    <row r="999" spans="2:21" ht="15.75" thickBot="1">
      <c r="B999" s="36">
        <f t="shared" si="112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36"/>
      <c r="M999" s="36" t="str">
        <f t="shared" si="110"/>
        <v/>
      </c>
      <c r="N999" s="37"/>
      <c r="P999" s="32">
        <f t="shared" si="106"/>
        <v>0</v>
      </c>
      <c r="Q999" s="32">
        <f t="shared" si="107"/>
        <v>0</v>
      </c>
      <c r="R999" s="32" t="e">
        <f t="shared" si="108"/>
        <v>#N/A</v>
      </c>
      <c r="S999" s="32">
        <f t="shared" si="109"/>
        <v>0</v>
      </c>
      <c r="T999" s="30" t="e">
        <f ca="1">+VLOOKUP($E999,db!$B$26:$C$30,2,FALSE)</f>
        <v>#N/A</v>
      </c>
      <c r="U999" s="30">
        <f t="shared" si="111"/>
        <v>0</v>
      </c>
    </row>
    <row r="1000" spans="2:21" ht="15.75" thickBot="1">
      <c r="B1000" s="38">
        <f t="shared" si="112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38"/>
      <c r="M1000" s="38" t="str">
        <f t="shared" si="110"/>
        <v/>
      </c>
      <c r="N1000" s="39"/>
      <c r="P1000" s="32">
        <f t="shared" si="106"/>
        <v>0</v>
      </c>
      <c r="Q1000" s="32">
        <f t="shared" si="107"/>
        <v>0</v>
      </c>
      <c r="R1000" s="32" t="e">
        <f t="shared" si="108"/>
        <v>#N/A</v>
      </c>
      <c r="S1000" s="32">
        <f t="shared" si="109"/>
        <v>0</v>
      </c>
      <c r="T1000" s="30" t="e">
        <f ca="1">+VLOOKUP($E1000,db!$B$26:$C$30,2,FALSE)</f>
        <v>#N/A</v>
      </c>
      <c r="U1000" s="30">
        <f t="shared" si="111"/>
        <v>0</v>
      </c>
    </row>
    <row r="1001" spans="2:21" ht="15.75" thickBot="1">
      <c r="B1001" s="36">
        <f t="shared" si="112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36"/>
      <c r="M1001" s="36" t="str">
        <f t="shared" si="110"/>
        <v/>
      </c>
      <c r="N1001" s="37"/>
      <c r="P1001" s="32">
        <f t="shared" si="106"/>
        <v>0</v>
      </c>
      <c r="Q1001" s="32">
        <f t="shared" si="107"/>
        <v>0</v>
      </c>
      <c r="R1001" s="32" t="e">
        <f t="shared" si="108"/>
        <v>#N/A</v>
      </c>
      <c r="S1001" s="32">
        <f t="shared" si="109"/>
        <v>0</v>
      </c>
      <c r="T1001" s="30" t="e">
        <f ca="1">+VLOOKUP($E1001,db!$B$26:$C$30,2,FALSE)</f>
        <v>#N/A</v>
      </c>
      <c r="U1001" s="30">
        <f t="shared" si="111"/>
        <v>0</v>
      </c>
    </row>
    <row r="1002" spans="2:21" ht="15.75" thickBot="1">
      <c r="B1002" s="38">
        <f t="shared" si="112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38"/>
      <c r="M1002" s="38" t="str">
        <f t="shared" si="110"/>
        <v/>
      </c>
      <c r="N1002" s="39"/>
      <c r="P1002" s="32">
        <f t="shared" si="106"/>
        <v>0</v>
      </c>
      <c r="Q1002" s="32">
        <f t="shared" si="107"/>
        <v>0</v>
      </c>
      <c r="R1002" s="32" t="e">
        <f t="shared" si="108"/>
        <v>#N/A</v>
      </c>
      <c r="S1002" s="32">
        <f t="shared" si="109"/>
        <v>0</v>
      </c>
      <c r="T1002" s="30" t="e">
        <f ca="1">+VLOOKUP($E1002,db!$B$26:$C$30,2,FALSE)</f>
        <v>#N/A</v>
      </c>
      <c r="U1002" s="30">
        <f t="shared" si="111"/>
        <v>0</v>
      </c>
    </row>
    <row r="1003" spans="2:21" ht="15.75" thickBot="1">
      <c r="B1003" s="36">
        <f t="shared" si="112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36"/>
      <c r="M1003" s="36" t="str">
        <f t="shared" si="110"/>
        <v/>
      </c>
      <c r="N1003" s="37"/>
      <c r="P1003" s="32">
        <f t="shared" si="106"/>
        <v>0</v>
      </c>
      <c r="Q1003" s="32">
        <f t="shared" si="107"/>
        <v>0</v>
      </c>
      <c r="R1003" s="32" t="e">
        <f t="shared" si="108"/>
        <v>#N/A</v>
      </c>
      <c r="S1003" s="32">
        <f t="shared" si="109"/>
        <v>0</v>
      </c>
      <c r="T1003" s="30" t="e">
        <f ca="1">+VLOOKUP($E1003,db!$B$26:$C$30,2,FALSE)</f>
        <v>#N/A</v>
      </c>
      <c r="U1003" s="30">
        <f t="shared" si="111"/>
        <v>0</v>
      </c>
    </row>
    <row r="1004" spans="2:21" ht="15.75" thickBot="1">
      <c r="B1004" s="38">
        <f t="shared" si="112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38"/>
      <c r="M1004" s="38"/>
      <c r="N1004" s="39"/>
      <c r="P1004" s="32">
        <f t="shared" si="106"/>
        <v>0</v>
      </c>
      <c r="Q1004" s="32">
        <f t="shared" si="107"/>
        <v>0</v>
      </c>
      <c r="R1004" s="32" t="e">
        <f t="shared" si="108"/>
        <v>#N/A</v>
      </c>
      <c r="S1004" s="32">
        <f t="shared" si="109"/>
        <v>0</v>
      </c>
      <c r="T1004" s="30" t="e">
        <f ca="1">+VLOOKUP($E1004,db!$B$26:$C$30,2,FALSE)</f>
        <v>#N/A</v>
      </c>
      <c r="U1004" s="30">
        <f t="shared" si="111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20" priority="4">
      <formula>$U5=3</formula>
    </cfRule>
    <cfRule type="expression" dxfId="19" priority="5">
      <formula>$U5=2</formula>
    </cfRule>
    <cfRule type="expression" dxfId="18" priority="6">
      <formula>$U5=1</formula>
    </cfRule>
  </conditionalFormatting>
  <dataValidations disablePrompts="1" count="8">
    <dataValidation type="list" allowBlank="1" showInputMessage="1" showErrorMessage="1" sqref="L5:L1004">
      <formula1>OA</formula1>
    </dataValidation>
    <dataValidation type="list" allowBlank="1" showInputMessage="1" showErrorMessage="1" sqref="E5:E1004">
      <formula1>db!$C$5:$C$6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C5:C1004">
      <formula1>Source</formula1>
    </dataValidation>
    <dataValidation type="list" allowBlank="1" showInputMessage="1" showErrorMessage="1" sqref="N5:N1004">
      <formula1>Why</formula1>
    </dataValidation>
    <dataValidation type="list" allowBlank="1" showInputMessage="1" showErrorMessage="1" sqref="I5:I1004">
      <formula1>Quanta</formula1>
    </dataValidation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Z130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ColWidth="16.7109375" defaultRowHeight="15"/>
  <cols>
    <col min="1" max="1" width="3.7109375" style="1" customWidth="1"/>
    <col min="2" max="14" width="16.7109375" style="1" customWidth="1"/>
    <col min="15" max="15" width="16.7109375" style="1"/>
    <col min="16" max="26" width="0" style="1" hidden="1" customWidth="1"/>
    <col min="27" max="16384" width="16.7109375" style="1"/>
  </cols>
  <sheetData>
    <row r="1" spans="2:14" s="2" customFormat="1" ht="80.25" customHeight="1">
      <c r="B1" s="70" t="s">
        <v>142</v>
      </c>
      <c r="C1" s="70"/>
      <c r="D1" s="70"/>
      <c r="E1" s="70"/>
      <c r="F1" s="70"/>
      <c r="G1" s="70"/>
      <c r="H1" s="70"/>
      <c r="I1" s="70"/>
    </row>
    <row r="2" spans="2:14" s="3" customFormat="1" ht="21.75" customHeight="1">
      <c r="B2" s="71" t="s">
        <v>15</v>
      </c>
      <c r="C2" s="71"/>
    </row>
    <row r="4" spans="2:14" ht="18.75" customHeight="1">
      <c r="B4" s="74" t="s">
        <v>72</v>
      </c>
      <c r="C4" s="75"/>
      <c r="D4" s="8"/>
      <c r="E4" s="20" t="s">
        <v>73</v>
      </c>
    </row>
    <row r="6" spans="2:14" ht="18.75" customHeight="1">
      <c r="B6" s="10" t="s">
        <v>74</v>
      </c>
      <c r="I6" s="10" t="s">
        <v>69</v>
      </c>
    </row>
    <row r="7" spans="2:14" ht="15.75" customHeight="1" thickBot="1">
      <c r="F7" s="73" t="s">
        <v>17</v>
      </c>
      <c r="G7" s="73"/>
      <c r="M7" s="73" t="s">
        <v>77</v>
      </c>
      <c r="N7" s="73"/>
    </row>
    <row r="8" spans="2:14" ht="15.75" customHeight="1" thickBot="1">
      <c r="F8" s="44" t="s">
        <v>75</v>
      </c>
      <c r="G8" s="46">
        <f>+VLOOKUP($E$4,$B$43:$N$53,N41,FALSE)</f>
        <v>0.66666666666666663</v>
      </c>
      <c r="M8" s="4" t="str">
        <f ca="1">db!G5</f>
        <v>Geometry</v>
      </c>
      <c r="N8" s="9">
        <f>+VLOOKUP($E$4,$B$73:$N$83,D41,FALSE)</f>
        <v>0.66666666666666663</v>
      </c>
    </row>
    <row r="9" spans="2:14" ht="15.75" customHeight="1" thickBot="1">
      <c r="D9" s="5"/>
      <c r="F9" s="45" t="s">
        <v>76</v>
      </c>
      <c r="G9" s="47">
        <f>+VLOOKUP($E$4,$B$58:$N$68,N41,FALSE)</f>
        <v>0.75</v>
      </c>
      <c r="K9" s="5"/>
      <c r="M9" s="4" t="str">
        <f ca="1">db!G6</f>
        <v>Algebra</v>
      </c>
      <c r="N9" s="9" t="str">
        <f>+VLOOKUP($E$4,$B$73:$N$83,E41,FALSE)</f>
        <v>n/a</v>
      </c>
    </row>
    <row r="10" spans="2:14" ht="15.75" thickBot="1">
      <c r="M10" s="4" t="str">
        <f ca="1">db!G7</f>
        <v>Arithmetic</v>
      </c>
      <c r="N10" s="9">
        <f>+VLOOKUP($E$4,$B$73:$N$83,F41,FALSE)</f>
        <v>0.5</v>
      </c>
    </row>
    <row r="11" spans="2:14" ht="15.75" thickBot="1">
      <c r="M11" s="4" t="str">
        <f ca="1">db!G8</f>
        <v>Probability</v>
      </c>
      <c r="N11" s="9">
        <f>+VLOOKUP($E$4,$B$73:$N$83,G41,FALSE)</f>
        <v>1</v>
      </c>
    </row>
    <row r="12" spans="2:14" ht="15.75" thickBot="1">
      <c r="M12" s="4" t="str">
        <f ca="1">db!G9</f>
        <v>Comb / Perm</v>
      </c>
      <c r="N12" s="9">
        <f>+VLOOKUP($E$4,$B$73:$N$83,H41,FALSE)</f>
        <v>0.5</v>
      </c>
    </row>
    <row r="13" spans="2:14" ht="15.75" thickBot="1">
      <c r="M13" s="4" t="str">
        <f ca="1">db!G10</f>
        <v>Work / Rate</v>
      </c>
      <c r="N13" s="9">
        <f>+VLOOKUP($E$4,$B$73:$N$83,I41,FALSE)</f>
        <v>0</v>
      </c>
    </row>
    <row r="14" spans="2:14" ht="15.75" thickBot="1">
      <c r="M14" s="4" t="str">
        <f ca="1">db!G11</f>
        <v>Fraction / Ratio</v>
      </c>
      <c r="N14" s="9">
        <f>+VLOOKUP($E$4,$B$73:$N$83,J41,FALSE)</f>
        <v>1</v>
      </c>
    </row>
    <row r="15" spans="2:14" ht="15.75" thickBot="1">
      <c r="M15" s="4" t="str">
        <f ca="1">db!G12</f>
        <v>Exponent / Root</v>
      </c>
      <c r="N15" s="9">
        <f>+VLOOKUP($E$4,$B$73:$N$83,K41,FALSE)</f>
        <v>1</v>
      </c>
    </row>
    <row r="16" spans="2:14" ht="15.75" thickBot="1">
      <c r="M16" s="4" t="str">
        <f ca="1">db!G13</f>
        <v>Num. Props</v>
      </c>
      <c r="N16" s="9">
        <f>+VLOOKUP($E$4,$B$73:$N$83,L41,FALSE)</f>
        <v>1</v>
      </c>
    </row>
    <row r="17" spans="2:14" ht="15.75" thickBot="1">
      <c r="M17" s="4" t="str">
        <f ca="1">db!G14</f>
        <v>Inequalities</v>
      </c>
      <c r="N17" s="9">
        <f>+VLOOKUP($E$4,$B$73:$N$83,M41,FALSE)</f>
        <v>1</v>
      </c>
    </row>
    <row r="22" spans="2:14" ht="18.75">
      <c r="B22" s="10" t="s">
        <v>78</v>
      </c>
      <c r="I22" s="10" t="s">
        <v>79</v>
      </c>
    </row>
    <row r="23" spans="2:14" ht="15.75" thickBot="1">
      <c r="F23" s="73" t="s">
        <v>17</v>
      </c>
      <c r="G23" s="73"/>
      <c r="M23" s="73" t="s">
        <v>77</v>
      </c>
      <c r="N23" s="73"/>
    </row>
    <row r="24" spans="2:14" ht="15.75" thickBot="1">
      <c r="F24" s="44" t="str">
        <f>+F8</f>
        <v>Problem Solving</v>
      </c>
      <c r="G24" s="49">
        <f>+VLOOKUP($E$4,$B$90:$N$100,N41,FALSE)</f>
        <v>126.66666666666667</v>
      </c>
      <c r="M24" s="4" t="str">
        <f>+M8</f>
        <v>Geometry</v>
      </c>
      <c r="N24" s="21">
        <f>+VLOOKUP($E$4,$B$120:$N$130,D41,FALSE)</f>
        <v>138.33333333333334</v>
      </c>
    </row>
    <row r="25" spans="2:14" ht="15.75" thickBot="1">
      <c r="F25" s="45" t="str">
        <f>+F9</f>
        <v>Data Sufficiency</v>
      </c>
      <c r="G25" s="48">
        <f>+VLOOKUP($E$4,$B$105:$N$115,N41,FALSE)</f>
        <v>151.25</v>
      </c>
      <c r="M25" s="4" t="str">
        <f t="shared" ref="M25:M33" si="0">+M9</f>
        <v>Algebra</v>
      </c>
      <c r="N25" s="21" t="str">
        <f>+VLOOKUP($E$4,$B$120:$N$130,E41,FALSE)</f>
        <v>n/a</v>
      </c>
    </row>
    <row r="26" spans="2:14" ht="15.75" thickBot="1">
      <c r="M26" s="4" t="str">
        <f t="shared" si="0"/>
        <v>Arithmetic</v>
      </c>
      <c r="N26" s="21">
        <f>+VLOOKUP($E$4,$B$120:$N$130,F41,FALSE)</f>
        <v>145</v>
      </c>
    </row>
    <row r="27" spans="2:14" ht="15.75" thickBot="1">
      <c r="M27" s="4" t="str">
        <f t="shared" si="0"/>
        <v>Probability</v>
      </c>
      <c r="N27" s="21">
        <f>+VLOOKUP($E$4,$B$120:$N$130,G41,FALSE)</f>
        <v>180</v>
      </c>
    </row>
    <row r="28" spans="2:14" ht="15.75" thickBot="1">
      <c r="M28" s="4" t="str">
        <f t="shared" si="0"/>
        <v>Comb / Perm</v>
      </c>
      <c r="N28" s="21">
        <f>+VLOOKUP($E$4,$B$120:$N$130,H41,FALSE)</f>
        <v>120</v>
      </c>
    </row>
    <row r="29" spans="2:14" ht="19.5" thickBot="1">
      <c r="B29" s="10"/>
      <c r="I29" s="10"/>
      <c r="M29" s="4" t="str">
        <f t="shared" si="0"/>
        <v>Work / Rate</v>
      </c>
      <c r="N29" s="21">
        <f>+VLOOKUP($E$4,$B$120:$N$130,I41,FALSE)</f>
        <v>120</v>
      </c>
    </row>
    <row r="30" spans="2:14" ht="15.75" thickBot="1">
      <c r="M30" s="4" t="str">
        <f t="shared" si="0"/>
        <v>Fraction / Ratio</v>
      </c>
      <c r="N30" s="21">
        <f>+VLOOKUP($E$4,$B$120:$N$130,J41,FALSE)</f>
        <v>120</v>
      </c>
    </row>
    <row r="31" spans="2:14" ht="15.75" thickBot="1">
      <c r="M31" s="4" t="str">
        <f t="shared" si="0"/>
        <v>Exponent / Root</v>
      </c>
      <c r="N31" s="21">
        <f>+VLOOKUP($E$4,$B$120:$N$130,K41,FALSE)</f>
        <v>120</v>
      </c>
    </row>
    <row r="32" spans="2:14" ht="15.75" thickBot="1">
      <c r="M32" s="4" t="str">
        <f t="shared" si="0"/>
        <v>Num. Props</v>
      </c>
      <c r="N32" s="21">
        <f>+VLOOKUP($E$4,$B$120:$N$130,L41,FALSE)</f>
        <v>120</v>
      </c>
    </row>
    <row r="33" spans="2:26" ht="15.75" thickBot="1">
      <c r="M33" s="4" t="str">
        <f t="shared" si="0"/>
        <v>Inequalities</v>
      </c>
      <c r="N33" s="21">
        <f>+VLOOKUP($E$4,$B$120:$N$130,M41,FALSE)</f>
        <v>140</v>
      </c>
    </row>
    <row r="40" spans="2:26" ht="18.75">
      <c r="B40" s="10" t="s">
        <v>80</v>
      </c>
    </row>
    <row r="41" spans="2:26">
      <c r="B41" s="29" t="str">
        <f ca="1">+db!C5</f>
        <v>PS</v>
      </c>
      <c r="D41" s="26">
        <v>3</v>
      </c>
      <c r="E41" s="26">
        <f>+D41+1</f>
        <v>4</v>
      </c>
      <c r="F41" s="26">
        <f t="shared" ref="F41:N41" si="1">+E41+1</f>
        <v>5</v>
      </c>
      <c r="G41" s="26">
        <f t="shared" si="1"/>
        <v>6</v>
      </c>
      <c r="H41" s="26">
        <f t="shared" si="1"/>
        <v>7</v>
      </c>
      <c r="I41" s="26">
        <f t="shared" si="1"/>
        <v>8</v>
      </c>
      <c r="J41" s="26">
        <f t="shared" si="1"/>
        <v>9</v>
      </c>
      <c r="K41" s="26">
        <f t="shared" si="1"/>
        <v>10</v>
      </c>
      <c r="L41" s="26">
        <f t="shared" si="1"/>
        <v>11</v>
      </c>
      <c r="M41" s="26">
        <f t="shared" si="1"/>
        <v>12</v>
      </c>
      <c r="N41" s="26">
        <f t="shared" si="1"/>
        <v>13</v>
      </c>
    </row>
    <row r="42" spans="2:26" ht="15.75" customHeight="1" thickBot="1">
      <c r="D42" s="18" t="str">
        <f>+P42</f>
        <v>Geometry</v>
      </c>
      <c r="E42" s="18" t="str">
        <f t="shared" ref="E42:N42" si="2">+Q42</f>
        <v>Algebra</v>
      </c>
      <c r="F42" s="18" t="str">
        <f t="shared" si="2"/>
        <v>Arithmetic</v>
      </c>
      <c r="G42" s="18" t="str">
        <f t="shared" si="2"/>
        <v>Probability</v>
      </c>
      <c r="H42" s="18" t="str">
        <f t="shared" si="2"/>
        <v>Comb / Perm</v>
      </c>
      <c r="I42" s="18" t="str">
        <f t="shared" si="2"/>
        <v>Work / Rate</v>
      </c>
      <c r="J42" s="18" t="str">
        <f t="shared" si="2"/>
        <v>Fraction / Ratio</v>
      </c>
      <c r="K42" s="18" t="str">
        <f t="shared" si="2"/>
        <v>Exponent / Root</v>
      </c>
      <c r="L42" s="18" t="str">
        <f t="shared" si="2"/>
        <v>Num. Props</v>
      </c>
      <c r="M42" s="18" t="str">
        <f t="shared" si="2"/>
        <v>Inequalities</v>
      </c>
      <c r="N42" s="18" t="str">
        <f t="shared" si="2"/>
        <v>Total PS</v>
      </c>
      <c r="P42" s="22" t="str">
        <f t="array" aca="1" ref="P42:Y42" ca="1">TRANSPOSE(db!G5:G14)</f>
        <v>Geometry</v>
      </c>
      <c r="Q42" s="22" t="str">
        <f ca="1"/>
        <v>Algebra</v>
      </c>
      <c r="R42" s="22" t="str">
        <f ca="1"/>
        <v>Arithmetic</v>
      </c>
      <c r="S42" s="22" t="str">
        <f ca="1"/>
        <v>Probability</v>
      </c>
      <c r="T42" s="22" t="str">
        <f ca="1"/>
        <v>Comb / Perm</v>
      </c>
      <c r="U42" s="22" t="str">
        <f ca="1"/>
        <v>Work / Rate</v>
      </c>
      <c r="V42" s="22" t="str">
        <f ca="1"/>
        <v>Fraction / Ratio</v>
      </c>
      <c r="W42" s="22" t="str">
        <f ca="1"/>
        <v>Exponent / Root</v>
      </c>
      <c r="X42" s="22" t="str">
        <f ca="1"/>
        <v>Num. Props</v>
      </c>
      <c r="Y42" s="22" t="str">
        <f ca="1"/>
        <v>Inequalities</v>
      </c>
      <c r="Z42" s="22" t="s">
        <v>102</v>
      </c>
    </row>
    <row r="43" spans="2:26" ht="15.75" thickBot="1">
      <c r="B43" s="19" t="str">
        <f ca="1">db!D5</f>
        <v>Official Guide 11</v>
      </c>
      <c r="D43" s="52" t="str">
        <f>+IF(ISERROR(P43),"n/a",P43)</f>
        <v>n/a</v>
      </c>
      <c r="E43" s="52" t="str">
        <f t="shared" ref="E43:E53" si="3">+IF(ISERROR(Q43),"n/a",Q43)</f>
        <v>n/a</v>
      </c>
      <c r="F43" s="52" t="str">
        <f t="shared" ref="F43:F53" si="4">+IF(ISERROR(R43),"n/a",R43)</f>
        <v>n/a</v>
      </c>
      <c r="G43" s="52" t="str">
        <f t="shared" ref="G43:G53" si="5">+IF(ISERROR(S43),"n/a",S43)</f>
        <v>n/a</v>
      </c>
      <c r="H43" s="52" t="str">
        <f t="shared" ref="H43:H53" si="6">+IF(ISERROR(T43),"n/a",T43)</f>
        <v>n/a</v>
      </c>
      <c r="I43" s="52" t="str">
        <f t="shared" ref="I43:I53" si="7">+IF(ISERROR(U43),"n/a",U43)</f>
        <v>n/a</v>
      </c>
      <c r="J43" s="52" t="str">
        <f t="shared" ref="J43:J53" si="8">+IF(ISERROR(V43),"n/a",V43)</f>
        <v>n/a</v>
      </c>
      <c r="K43" s="52" t="str">
        <f t="shared" ref="K43:K53" si="9">+IF(ISERROR(W43),"n/a",W43)</f>
        <v>n/a</v>
      </c>
      <c r="L43" s="52" t="str">
        <f t="shared" ref="L43:L53" si="10">+IF(ISERROR(X43),"n/a",X43)</f>
        <v>n/a</v>
      </c>
      <c r="M43" s="53" t="str">
        <f t="shared" ref="M43:M53" si="11">+IF(ISERROR(Y43),"n/a",Y43)</f>
        <v>n/a</v>
      </c>
      <c r="N43" s="54" t="str">
        <f t="shared" ref="N43:N53" si="12">+IF(ISERROR(Z43),"n/a",Z43)</f>
        <v>n/a</v>
      </c>
      <c r="P43" s="23" t="e">
        <f ca="1">+SUMPRODUCT(('Quant Log'!$C$5:$C$1004='Quant Stats'!$B43)*('Quant Log'!$I$5:$I$1004='Quant Stats'!P$42)*('Quant Log'!$E$5:$E$1004='Quant Stats'!$B$41)*'Quant Log'!$P$5:$P$1004)/SUMPRODUCT(('Quant Log'!$C$5:$C$1004='Quant Stats'!$B43)*('Quant Log'!$I$5:$I$1004='Quant Stats'!P$42)*('Quant Log'!$E$5:$E$1004='Quant Stats'!$B$41))</f>
        <v>#DIV/0!</v>
      </c>
      <c r="Q43" s="23" t="e">
        <f ca="1">+SUMPRODUCT(('Quant Log'!$C$5:$C$1004='Quant Stats'!$B43)*('Quant Log'!$I$5:$I$1004='Quant Stats'!Q$42)*('Quant Log'!$E$5:$E$1004='Quant Stats'!$B$41)*'Quant Log'!$P$5:$P$1004)/SUMPRODUCT(('Quant Log'!$C$5:$C$1004='Quant Stats'!$B43)*('Quant Log'!$I$5:$I$1004='Quant Stats'!Q$42)*('Quant Log'!$E$5:$E$1004='Quant Stats'!$B$41))</f>
        <v>#DIV/0!</v>
      </c>
      <c r="R43" s="23" t="e">
        <f ca="1">+SUMPRODUCT(('Quant Log'!$C$5:$C$1004='Quant Stats'!$B43)*('Quant Log'!$I$5:$I$1004='Quant Stats'!R$42)*('Quant Log'!$E$5:$E$1004='Quant Stats'!$B$41)*'Quant Log'!$P$5:$P$1004)/SUMPRODUCT(('Quant Log'!$C$5:$C$1004='Quant Stats'!$B43)*('Quant Log'!$I$5:$I$1004='Quant Stats'!R$42)*('Quant Log'!$E$5:$E$1004='Quant Stats'!$B$41))</f>
        <v>#DIV/0!</v>
      </c>
      <c r="S43" s="23" t="e">
        <f ca="1">+SUMPRODUCT(('Quant Log'!$C$5:$C$1004='Quant Stats'!$B43)*('Quant Log'!$I$5:$I$1004='Quant Stats'!S$42)*('Quant Log'!$E$5:$E$1004='Quant Stats'!$B$41)*'Quant Log'!$P$5:$P$1004)/SUMPRODUCT(('Quant Log'!$C$5:$C$1004='Quant Stats'!$B43)*('Quant Log'!$I$5:$I$1004='Quant Stats'!S$42)*('Quant Log'!$E$5:$E$1004='Quant Stats'!$B$41))</f>
        <v>#DIV/0!</v>
      </c>
      <c r="T43" s="23" t="e">
        <f ca="1">+SUMPRODUCT(('Quant Log'!$C$5:$C$1004='Quant Stats'!$B43)*('Quant Log'!$I$5:$I$1004='Quant Stats'!T$42)*('Quant Log'!$E$5:$E$1004='Quant Stats'!$B$41)*'Quant Log'!$P$5:$P$1004)/SUMPRODUCT(('Quant Log'!$C$5:$C$1004='Quant Stats'!$B43)*('Quant Log'!$I$5:$I$1004='Quant Stats'!T$42)*('Quant Log'!$E$5:$E$1004='Quant Stats'!$B$41))</f>
        <v>#DIV/0!</v>
      </c>
      <c r="U43" s="23" t="e">
        <f ca="1">+SUMPRODUCT(('Quant Log'!$C$5:$C$1004='Quant Stats'!$B43)*('Quant Log'!$I$5:$I$1004='Quant Stats'!U$42)*('Quant Log'!$E$5:$E$1004='Quant Stats'!$B$41)*'Quant Log'!$P$5:$P$1004)/SUMPRODUCT(('Quant Log'!$C$5:$C$1004='Quant Stats'!$B43)*('Quant Log'!$I$5:$I$1004='Quant Stats'!U$42)*('Quant Log'!$E$5:$E$1004='Quant Stats'!$B$41))</f>
        <v>#DIV/0!</v>
      </c>
      <c r="V43" s="23" t="e">
        <f ca="1">+SUMPRODUCT(('Quant Log'!$C$5:$C$1004='Quant Stats'!$B43)*('Quant Log'!$I$5:$I$1004='Quant Stats'!V$42)*('Quant Log'!$E$5:$E$1004='Quant Stats'!$B$41)*'Quant Log'!$P$5:$P$1004)/SUMPRODUCT(('Quant Log'!$C$5:$C$1004='Quant Stats'!$B43)*('Quant Log'!$I$5:$I$1004='Quant Stats'!V$42)*('Quant Log'!$E$5:$E$1004='Quant Stats'!$B$41))</f>
        <v>#DIV/0!</v>
      </c>
      <c r="W43" s="23" t="e">
        <f ca="1">+SUMPRODUCT(('Quant Log'!$C$5:$C$1004='Quant Stats'!$B43)*('Quant Log'!$I$5:$I$1004='Quant Stats'!W$42)*('Quant Log'!$E$5:$E$1004='Quant Stats'!$B$41)*'Quant Log'!$P$5:$P$1004)/SUMPRODUCT(('Quant Log'!$C$5:$C$1004='Quant Stats'!$B43)*('Quant Log'!$I$5:$I$1004='Quant Stats'!W$42)*('Quant Log'!$E$5:$E$1004='Quant Stats'!$B$41))</f>
        <v>#DIV/0!</v>
      </c>
      <c r="X43" s="23" t="e">
        <f ca="1">+SUMPRODUCT(('Quant Log'!$C$5:$C$1004='Quant Stats'!$B43)*('Quant Log'!$I$5:$I$1004='Quant Stats'!X$42)*('Quant Log'!$E$5:$E$1004='Quant Stats'!$B$41)*'Quant Log'!$P$5:$P$1004)/SUMPRODUCT(('Quant Log'!$C$5:$C$1004='Quant Stats'!$B43)*('Quant Log'!$I$5:$I$1004='Quant Stats'!X$42)*('Quant Log'!$E$5:$E$1004='Quant Stats'!$B$41))</f>
        <v>#DIV/0!</v>
      </c>
      <c r="Y43" s="23" t="e">
        <f ca="1">+SUMPRODUCT(('Quant Log'!$C$5:$C$1004='Quant Stats'!$B43)*('Quant Log'!$I$5:$I$1004='Quant Stats'!Y$42)*('Quant Log'!$E$5:$E$1004='Quant Stats'!$B$41)*'Quant Log'!$P$5:$P$1004)/SUMPRODUCT(('Quant Log'!$C$5:$C$1004='Quant Stats'!$B43)*('Quant Log'!$I$5:$I$1004='Quant Stats'!Y$42)*('Quant Log'!$E$5:$E$1004='Quant Stats'!$B$41))</f>
        <v>#DIV/0!</v>
      </c>
      <c r="Z43" s="24" t="e">
        <f ca="1">+SUMPRODUCT(('Quant Log'!$C$5:$C$1004='Quant Stats'!$B43)*('Quant Log'!$E$5:$E$1004='Quant Stats'!$B$41)*'Quant Log'!$P$5:$P$1004)/SUMPRODUCT(('Quant Log'!$C$5:$C$1004='Quant Stats'!$B43)*('Quant Log'!$E$5:$E$1004='Quant Stats'!$B$41))</f>
        <v>#DIV/0!</v>
      </c>
    </row>
    <row r="44" spans="2:26" ht="15.75" thickBot="1">
      <c r="B44" s="19" t="str">
        <f ca="1">db!D6</f>
        <v>Official Guide 12</v>
      </c>
      <c r="D44" s="55" t="str">
        <f t="shared" ref="D44:D53" si="13">+IF(ISERROR(P44),"n/a",P44)</f>
        <v>n/a</v>
      </c>
      <c r="E44" s="55" t="str">
        <f t="shared" si="3"/>
        <v>n/a</v>
      </c>
      <c r="F44" s="55">
        <f t="shared" si="4"/>
        <v>0</v>
      </c>
      <c r="G44" s="55" t="str">
        <f t="shared" si="5"/>
        <v>n/a</v>
      </c>
      <c r="H44" s="55">
        <f t="shared" si="6"/>
        <v>0.5</v>
      </c>
      <c r="I44" s="55">
        <f t="shared" si="7"/>
        <v>0</v>
      </c>
      <c r="J44" s="55">
        <f t="shared" si="8"/>
        <v>1</v>
      </c>
      <c r="K44" s="55">
        <f t="shared" si="9"/>
        <v>1</v>
      </c>
      <c r="L44" s="55">
        <f t="shared" si="10"/>
        <v>1</v>
      </c>
      <c r="M44" s="56">
        <f t="shared" si="11"/>
        <v>1</v>
      </c>
      <c r="N44" s="57">
        <f t="shared" si="12"/>
        <v>0.625</v>
      </c>
      <c r="P44" s="23" t="e">
        <f ca="1">+SUMPRODUCT(('Quant Log'!$C$5:$C$1004='Quant Stats'!$B44)*('Quant Log'!$I$5:$I$1004='Quant Stats'!P$42)*('Quant Log'!$E$5:$E$1004='Quant Stats'!$B$41)*'Quant Log'!$P$5:$P$1004)/SUMPRODUCT(('Quant Log'!$C$5:$C$1004='Quant Stats'!$B44)*('Quant Log'!$I$5:$I$1004='Quant Stats'!P$42)*('Quant Log'!$E$5:$E$1004='Quant Stats'!$B$41))</f>
        <v>#DIV/0!</v>
      </c>
      <c r="Q44" s="23" t="e">
        <f ca="1">+SUMPRODUCT(('Quant Log'!$C$5:$C$1004='Quant Stats'!$B44)*('Quant Log'!$I$5:$I$1004='Quant Stats'!Q$42)*('Quant Log'!$E$5:$E$1004='Quant Stats'!$B$41)*'Quant Log'!$P$5:$P$1004)/SUMPRODUCT(('Quant Log'!$C$5:$C$1004='Quant Stats'!$B44)*('Quant Log'!$I$5:$I$1004='Quant Stats'!Q$42)*('Quant Log'!$E$5:$E$1004='Quant Stats'!$B$41))</f>
        <v>#DIV/0!</v>
      </c>
      <c r="R44" s="23">
        <f ca="1">+SUMPRODUCT(('Quant Log'!$C$5:$C$1004='Quant Stats'!$B44)*('Quant Log'!$I$5:$I$1004='Quant Stats'!R$42)*('Quant Log'!$E$5:$E$1004='Quant Stats'!$B$41)*'Quant Log'!$P$5:$P$1004)/SUMPRODUCT(('Quant Log'!$C$5:$C$1004='Quant Stats'!$B44)*('Quant Log'!$I$5:$I$1004='Quant Stats'!R$42)*('Quant Log'!$E$5:$E$1004='Quant Stats'!$B$41))</f>
        <v>0</v>
      </c>
      <c r="S44" s="23" t="e">
        <f ca="1">+SUMPRODUCT(('Quant Log'!$C$5:$C$1004='Quant Stats'!$B44)*('Quant Log'!$I$5:$I$1004='Quant Stats'!S$42)*('Quant Log'!$E$5:$E$1004='Quant Stats'!$B$41)*'Quant Log'!$P$5:$P$1004)/SUMPRODUCT(('Quant Log'!$C$5:$C$1004='Quant Stats'!$B44)*('Quant Log'!$I$5:$I$1004='Quant Stats'!S$42)*('Quant Log'!$E$5:$E$1004='Quant Stats'!$B$41))</f>
        <v>#DIV/0!</v>
      </c>
      <c r="T44" s="23">
        <f ca="1">+SUMPRODUCT(('Quant Log'!$C$5:$C$1004='Quant Stats'!$B44)*('Quant Log'!$I$5:$I$1004='Quant Stats'!T$42)*('Quant Log'!$E$5:$E$1004='Quant Stats'!$B$41)*'Quant Log'!$P$5:$P$1004)/SUMPRODUCT(('Quant Log'!$C$5:$C$1004='Quant Stats'!$B44)*('Quant Log'!$I$5:$I$1004='Quant Stats'!T$42)*('Quant Log'!$E$5:$E$1004='Quant Stats'!$B$41))</f>
        <v>0.5</v>
      </c>
      <c r="U44" s="23">
        <f ca="1">+SUMPRODUCT(('Quant Log'!$C$5:$C$1004='Quant Stats'!$B44)*('Quant Log'!$I$5:$I$1004='Quant Stats'!U$42)*('Quant Log'!$E$5:$E$1004='Quant Stats'!$B$41)*'Quant Log'!$P$5:$P$1004)/SUMPRODUCT(('Quant Log'!$C$5:$C$1004='Quant Stats'!$B44)*('Quant Log'!$I$5:$I$1004='Quant Stats'!U$42)*('Quant Log'!$E$5:$E$1004='Quant Stats'!$B$41))</f>
        <v>0</v>
      </c>
      <c r="V44" s="23">
        <f ca="1">+SUMPRODUCT(('Quant Log'!$C$5:$C$1004='Quant Stats'!$B44)*('Quant Log'!$I$5:$I$1004='Quant Stats'!V$42)*('Quant Log'!$E$5:$E$1004='Quant Stats'!$B$41)*'Quant Log'!$P$5:$P$1004)/SUMPRODUCT(('Quant Log'!$C$5:$C$1004='Quant Stats'!$B44)*('Quant Log'!$I$5:$I$1004='Quant Stats'!V$42)*('Quant Log'!$E$5:$E$1004='Quant Stats'!$B$41))</f>
        <v>1</v>
      </c>
      <c r="W44" s="23">
        <f ca="1">+SUMPRODUCT(('Quant Log'!$C$5:$C$1004='Quant Stats'!$B44)*('Quant Log'!$I$5:$I$1004='Quant Stats'!W$42)*('Quant Log'!$E$5:$E$1004='Quant Stats'!$B$41)*'Quant Log'!$P$5:$P$1004)/SUMPRODUCT(('Quant Log'!$C$5:$C$1004='Quant Stats'!$B44)*('Quant Log'!$I$5:$I$1004='Quant Stats'!W$42)*('Quant Log'!$E$5:$E$1004='Quant Stats'!$B$41))</f>
        <v>1</v>
      </c>
      <c r="X44" s="23">
        <f ca="1">+SUMPRODUCT(('Quant Log'!$C$5:$C$1004='Quant Stats'!$B44)*('Quant Log'!$I$5:$I$1004='Quant Stats'!X$42)*('Quant Log'!$E$5:$E$1004='Quant Stats'!$B$41)*'Quant Log'!$P$5:$P$1004)/SUMPRODUCT(('Quant Log'!$C$5:$C$1004='Quant Stats'!$B44)*('Quant Log'!$I$5:$I$1004='Quant Stats'!X$42)*('Quant Log'!$E$5:$E$1004='Quant Stats'!$B$41))</f>
        <v>1</v>
      </c>
      <c r="Y44" s="23">
        <f ca="1">+SUMPRODUCT(('Quant Log'!$C$5:$C$1004='Quant Stats'!$B44)*('Quant Log'!$I$5:$I$1004='Quant Stats'!Y$42)*('Quant Log'!$E$5:$E$1004='Quant Stats'!$B$41)*'Quant Log'!$P$5:$P$1004)/SUMPRODUCT(('Quant Log'!$C$5:$C$1004='Quant Stats'!$B44)*('Quant Log'!$I$5:$I$1004='Quant Stats'!Y$42)*('Quant Log'!$E$5:$E$1004='Quant Stats'!$B$41))</f>
        <v>1</v>
      </c>
      <c r="Z44" s="24">
        <f ca="1">+SUMPRODUCT(('Quant Log'!$C$5:$C$1004='Quant Stats'!$B44)*('Quant Log'!$E$5:$E$1004='Quant Stats'!$B$41)*'Quant Log'!$P$5:$P$1004)/SUMPRODUCT(('Quant Log'!$C$5:$C$1004='Quant Stats'!$B44)*('Quant Log'!$E$5:$E$1004='Quant Stats'!$B$41))</f>
        <v>0.625</v>
      </c>
    </row>
    <row r="45" spans="2:26" ht="15.75" thickBot="1">
      <c r="B45" s="19" t="str">
        <f ca="1">db!D7</f>
        <v>Official Guide - Q</v>
      </c>
      <c r="D45" s="52" t="str">
        <f t="shared" si="13"/>
        <v>n/a</v>
      </c>
      <c r="E45" s="52" t="str">
        <f t="shared" si="3"/>
        <v>n/a</v>
      </c>
      <c r="F45" s="52" t="str">
        <f t="shared" si="4"/>
        <v>n/a</v>
      </c>
      <c r="G45" s="52" t="str">
        <f t="shared" si="5"/>
        <v>n/a</v>
      </c>
      <c r="H45" s="52" t="str">
        <f t="shared" si="6"/>
        <v>n/a</v>
      </c>
      <c r="I45" s="52" t="str">
        <f t="shared" si="7"/>
        <v>n/a</v>
      </c>
      <c r="J45" s="52" t="str">
        <f t="shared" si="8"/>
        <v>n/a</v>
      </c>
      <c r="K45" s="52" t="str">
        <f t="shared" si="9"/>
        <v>n/a</v>
      </c>
      <c r="L45" s="52" t="str">
        <f t="shared" si="10"/>
        <v>n/a</v>
      </c>
      <c r="M45" s="53" t="str">
        <f t="shared" si="11"/>
        <v>n/a</v>
      </c>
      <c r="N45" s="54" t="str">
        <f t="shared" si="12"/>
        <v>n/a</v>
      </c>
      <c r="P45" s="23" t="e">
        <f ca="1">+SUMPRODUCT(('Quant Log'!$C$5:$C$1004='Quant Stats'!$B45)*('Quant Log'!$I$5:$I$1004='Quant Stats'!P$42)*('Quant Log'!$E$5:$E$1004='Quant Stats'!$B$41)*'Quant Log'!$P$5:$P$1004)/SUMPRODUCT(('Quant Log'!$C$5:$C$1004='Quant Stats'!$B45)*('Quant Log'!$I$5:$I$1004='Quant Stats'!P$42)*('Quant Log'!$E$5:$E$1004='Quant Stats'!$B$41))</f>
        <v>#DIV/0!</v>
      </c>
      <c r="Q45" s="23" t="e">
        <f ca="1">+SUMPRODUCT(('Quant Log'!$C$5:$C$1004='Quant Stats'!$B45)*('Quant Log'!$I$5:$I$1004='Quant Stats'!Q$42)*('Quant Log'!$E$5:$E$1004='Quant Stats'!$B$41)*'Quant Log'!$P$5:$P$1004)/SUMPRODUCT(('Quant Log'!$C$5:$C$1004='Quant Stats'!$B45)*('Quant Log'!$I$5:$I$1004='Quant Stats'!Q$42)*('Quant Log'!$E$5:$E$1004='Quant Stats'!$B$41))</f>
        <v>#DIV/0!</v>
      </c>
      <c r="R45" s="23" t="e">
        <f ca="1">+SUMPRODUCT(('Quant Log'!$C$5:$C$1004='Quant Stats'!$B45)*('Quant Log'!$I$5:$I$1004='Quant Stats'!R$42)*('Quant Log'!$E$5:$E$1004='Quant Stats'!$B$41)*'Quant Log'!$P$5:$P$1004)/SUMPRODUCT(('Quant Log'!$C$5:$C$1004='Quant Stats'!$B45)*('Quant Log'!$I$5:$I$1004='Quant Stats'!R$42)*('Quant Log'!$E$5:$E$1004='Quant Stats'!$B$41))</f>
        <v>#DIV/0!</v>
      </c>
      <c r="S45" s="23" t="e">
        <f ca="1">+SUMPRODUCT(('Quant Log'!$C$5:$C$1004='Quant Stats'!$B45)*('Quant Log'!$I$5:$I$1004='Quant Stats'!S$42)*('Quant Log'!$E$5:$E$1004='Quant Stats'!$B$41)*'Quant Log'!$P$5:$P$1004)/SUMPRODUCT(('Quant Log'!$C$5:$C$1004='Quant Stats'!$B45)*('Quant Log'!$I$5:$I$1004='Quant Stats'!S$42)*('Quant Log'!$E$5:$E$1004='Quant Stats'!$B$41))</f>
        <v>#DIV/0!</v>
      </c>
      <c r="T45" s="23" t="e">
        <f ca="1">+SUMPRODUCT(('Quant Log'!$C$5:$C$1004='Quant Stats'!$B45)*('Quant Log'!$I$5:$I$1004='Quant Stats'!T$42)*('Quant Log'!$E$5:$E$1004='Quant Stats'!$B$41)*'Quant Log'!$P$5:$P$1004)/SUMPRODUCT(('Quant Log'!$C$5:$C$1004='Quant Stats'!$B45)*('Quant Log'!$I$5:$I$1004='Quant Stats'!T$42)*('Quant Log'!$E$5:$E$1004='Quant Stats'!$B$41))</f>
        <v>#DIV/0!</v>
      </c>
      <c r="U45" s="23" t="e">
        <f ca="1">+SUMPRODUCT(('Quant Log'!$C$5:$C$1004='Quant Stats'!$B45)*('Quant Log'!$I$5:$I$1004='Quant Stats'!U$42)*('Quant Log'!$E$5:$E$1004='Quant Stats'!$B$41)*'Quant Log'!$P$5:$P$1004)/SUMPRODUCT(('Quant Log'!$C$5:$C$1004='Quant Stats'!$B45)*('Quant Log'!$I$5:$I$1004='Quant Stats'!U$42)*('Quant Log'!$E$5:$E$1004='Quant Stats'!$B$41))</f>
        <v>#DIV/0!</v>
      </c>
      <c r="V45" s="23" t="e">
        <f ca="1">+SUMPRODUCT(('Quant Log'!$C$5:$C$1004='Quant Stats'!$B45)*('Quant Log'!$I$5:$I$1004='Quant Stats'!V$42)*('Quant Log'!$E$5:$E$1004='Quant Stats'!$B$41)*'Quant Log'!$P$5:$P$1004)/SUMPRODUCT(('Quant Log'!$C$5:$C$1004='Quant Stats'!$B45)*('Quant Log'!$I$5:$I$1004='Quant Stats'!V$42)*('Quant Log'!$E$5:$E$1004='Quant Stats'!$B$41))</f>
        <v>#DIV/0!</v>
      </c>
      <c r="W45" s="23" t="e">
        <f ca="1">+SUMPRODUCT(('Quant Log'!$C$5:$C$1004='Quant Stats'!$B45)*('Quant Log'!$I$5:$I$1004='Quant Stats'!W$42)*('Quant Log'!$E$5:$E$1004='Quant Stats'!$B$41)*'Quant Log'!$P$5:$P$1004)/SUMPRODUCT(('Quant Log'!$C$5:$C$1004='Quant Stats'!$B45)*('Quant Log'!$I$5:$I$1004='Quant Stats'!W$42)*('Quant Log'!$E$5:$E$1004='Quant Stats'!$B$41))</f>
        <v>#DIV/0!</v>
      </c>
      <c r="X45" s="23" t="e">
        <f ca="1">+SUMPRODUCT(('Quant Log'!$C$5:$C$1004='Quant Stats'!$B45)*('Quant Log'!$I$5:$I$1004='Quant Stats'!X$42)*('Quant Log'!$E$5:$E$1004='Quant Stats'!$B$41)*'Quant Log'!$P$5:$P$1004)/SUMPRODUCT(('Quant Log'!$C$5:$C$1004='Quant Stats'!$B45)*('Quant Log'!$I$5:$I$1004='Quant Stats'!X$42)*('Quant Log'!$E$5:$E$1004='Quant Stats'!$B$41))</f>
        <v>#DIV/0!</v>
      </c>
      <c r="Y45" s="23" t="e">
        <f ca="1">+SUMPRODUCT(('Quant Log'!$C$5:$C$1004='Quant Stats'!$B45)*('Quant Log'!$I$5:$I$1004='Quant Stats'!Y$42)*('Quant Log'!$E$5:$E$1004='Quant Stats'!$B$41)*'Quant Log'!$P$5:$P$1004)/SUMPRODUCT(('Quant Log'!$C$5:$C$1004='Quant Stats'!$B45)*('Quant Log'!$I$5:$I$1004='Quant Stats'!Y$42)*('Quant Log'!$E$5:$E$1004='Quant Stats'!$B$41))</f>
        <v>#DIV/0!</v>
      </c>
      <c r="Z45" s="24" t="e">
        <f ca="1">+SUMPRODUCT(('Quant Log'!$C$5:$C$1004='Quant Stats'!$B45)*('Quant Log'!$E$5:$E$1004='Quant Stats'!$B$41)*'Quant Log'!$P$5:$P$1004)/SUMPRODUCT(('Quant Log'!$C$5:$C$1004='Quant Stats'!$B45)*('Quant Log'!$E$5:$E$1004='Quant Stats'!$B$41))</f>
        <v>#DIV/0!</v>
      </c>
    </row>
    <row r="46" spans="2:26" ht="15.75" thickBot="1">
      <c r="B46" s="19" t="str">
        <f ca="1">db!D8</f>
        <v>Official Guide - V</v>
      </c>
      <c r="D46" s="55">
        <f t="shared" si="13"/>
        <v>1</v>
      </c>
      <c r="E46" s="55" t="str">
        <f t="shared" si="3"/>
        <v>n/a</v>
      </c>
      <c r="F46" s="55" t="str">
        <f t="shared" si="4"/>
        <v>n/a</v>
      </c>
      <c r="G46" s="55" t="str">
        <f t="shared" si="5"/>
        <v>n/a</v>
      </c>
      <c r="H46" s="55" t="str">
        <f t="shared" si="6"/>
        <v>n/a</v>
      </c>
      <c r="I46" s="55" t="str">
        <f t="shared" si="7"/>
        <v>n/a</v>
      </c>
      <c r="J46" s="55" t="str">
        <f t="shared" si="8"/>
        <v>n/a</v>
      </c>
      <c r="K46" s="55" t="str">
        <f t="shared" si="9"/>
        <v>n/a</v>
      </c>
      <c r="L46" s="55" t="str">
        <f t="shared" si="10"/>
        <v>n/a</v>
      </c>
      <c r="M46" s="56" t="str">
        <f t="shared" si="11"/>
        <v>n/a</v>
      </c>
      <c r="N46" s="57">
        <f t="shared" si="12"/>
        <v>1</v>
      </c>
      <c r="P46" s="23">
        <f ca="1">+SUMPRODUCT(('Quant Log'!$C$5:$C$1004='Quant Stats'!$B46)*('Quant Log'!$I$5:$I$1004='Quant Stats'!P$42)*('Quant Log'!$E$5:$E$1004='Quant Stats'!$B$41)*'Quant Log'!$P$5:$P$1004)/SUMPRODUCT(('Quant Log'!$C$5:$C$1004='Quant Stats'!$B46)*('Quant Log'!$I$5:$I$1004='Quant Stats'!P$42)*('Quant Log'!$E$5:$E$1004='Quant Stats'!$B$41))</f>
        <v>1</v>
      </c>
      <c r="Q46" s="23" t="e">
        <f ca="1">+SUMPRODUCT(('Quant Log'!$C$5:$C$1004='Quant Stats'!$B46)*('Quant Log'!$I$5:$I$1004='Quant Stats'!Q$42)*('Quant Log'!$E$5:$E$1004='Quant Stats'!$B$41)*'Quant Log'!$P$5:$P$1004)/SUMPRODUCT(('Quant Log'!$C$5:$C$1004='Quant Stats'!$B46)*('Quant Log'!$I$5:$I$1004='Quant Stats'!Q$42)*('Quant Log'!$E$5:$E$1004='Quant Stats'!$B$41))</f>
        <v>#DIV/0!</v>
      </c>
      <c r="R46" s="23" t="e">
        <f ca="1">+SUMPRODUCT(('Quant Log'!$C$5:$C$1004='Quant Stats'!$B46)*('Quant Log'!$I$5:$I$1004='Quant Stats'!R$42)*('Quant Log'!$E$5:$E$1004='Quant Stats'!$B$41)*'Quant Log'!$P$5:$P$1004)/SUMPRODUCT(('Quant Log'!$C$5:$C$1004='Quant Stats'!$B46)*('Quant Log'!$I$5:$I$1004='Quant Stats'!R$42)*('Quant Log'!$E$5:$E$1004='Quant Stats'!$B$41))</f>
        <v>#DIV/0!</v>
      </c>
      <c r="S46" s="23" t="e">
        <f ca="1">+SUMPRODUCT(('Quant Log'!$C$5:$C$1004='Quant Stats'!$B46)*('Quant Log'!$I$5:$I$1004='Quant Stats'!S$42)*('Quant Log'!$E$5:$E$1004='Quant Stats'!$B$41)*'Quant Log'!$P$5:$P$1004)/SUMPRODUCT(('Quant Log'!$C$5:$C$1004='Quant Stats'!$B46)*('Quant Log'!$I$5:$I$1004='Quant Stats'!S$42)*('Quant Log'!$E$5:$E$1004='Quant Stats'!$B$41))</f>
        <v>#DIV/0!</v>
      </c>
      <c r="T46" s="23" t="e">
        <f ca="1">+SUMPRODUCT(('Quant Log'!$C$5:$C$1004='Quant Stats'!$B46)*('Quant Log'!$I$5:$I$1004='Quant Stats'!T$42)*('Quant Log'!$E$5:$E$1004='Quant Stats'!$B$41)*'Quant Log'!$P$5:$P$1004)/SUMPRODUCT(('Quant Log'!$C$5:$C$1004='Quant Stats'!$B46)*('Quant Log'!$I$5:$I$1004='Quant Stats'!T$42)*('Quant Log'!$E$5:$E$1004='Quant Stats'!$B$41))</f>
        <v>#DIV/0!</v>
      </c>
      <c r="U46" s="23" t="e">
        <f ca="1">+SUMPRODUCT(('Quant Log'!$C$5:$C$1004='Quant Stats'!$B46)*('Quant Log'!$I$5:$I$1004='Quant Stats'!U$42)*('Quant Log'!$E$5:$E$1004='Quant Stats'!$B$41)*'Quant Log'!$P$5:$P$1004)/SUMPRODUCT(('Quant Log'!$C$5:$C$1004='Quant Stats'!$B46)*('Quant Log'!$I$5:$I$1004='Quant Stats'!U$42)*('Quant Log'!$E$5:$E$1004='Quant Stats'!$B$41))</f>
        <v>#DIV/0!</v>
      </c>
      <c r="V46" s="23" t="e">
        <f ca="1">+SUMPRODUCT(('Quant Log'!$C$5:$C$1004='Quant Stats'!$B46)*('Quant Log'!$I$5:$I$1004='Quant Stats'!V$42)*('Quant Log'!$E$5:$E$1004='Quant Stats'!$B$41)*'Quant Log'!$P$5:$P$1004)/SUMPRODUCT(('Quant Log'!$C$5:$C$1004='Quant Stats'!$B46)*('Quant Log'!$I$5:$I$1004='Quant Stats'!V$42)*('Quant Log'!$E$5:$E$1004='Quant Stats'!$B$41))</f>
        <v>#DIV/0!</v>
      </c>
      <c r="W46" s="23" t="e">
        <f ca="1">+SUMPRODUCT(('Quant Log'!$C$5:$C$1004='Quant Stats'!$B46)*('Quant Log'!$I$5:$I$1004='Quant Stats'!W$42)*('Quant Log'!$E$5:$E$1004='Quant Stats'!$B$41)*'Quant Log'!$P$5:$P$1004)/SUMPRODUCT(('Quant Log'!$C$5:$C$1004='Quant Stats'!$B46)*('Quant Log'!$I$5:$I$1004='Quant Stats'!W$42)*('Quant Log'!$E$5:$E$1004='Quant Stats'!$B$41))</f>
        <v>#DIV/0!</v>
      </c>
      <c r="X46" s="23" t="e">
        <f ca="1">+SUMPRODUCT(('Quant Log'!$C$5:$C$1004='Quant Stats'!$B46)*('Quant Log'!$I$5:$I$1004='Quant Stats'!X$42)*('Quant Log'!$E$5:$E$1004='Quant Stats'!$B$41)*'Quant Log'!$P$5:$P$1004)/SUMPRODUCT(('Quant Log'!$C$5:$C$1004='Quant Stats'!$B46)*('Quant Log'!$I$5:$I$1004='Quant Stats'!X$42)*('Quant Log'!$E$5:$E$1004='Quant Stats'!$B$41))</f>
        <v>#DIV/0!</v>
      </c>
      <c r="Y46" s="23" t="e">
        <f ca="1">+SUMPRODUCT(('Quant Log'!$C$5:$C$1004='Quant Stats'!$B46)*('Quant Log'!$I$5:$I$1004='Quant Stats'!Y$42)*('Quant Log'!$E$5:$E$1004='Quant Stats'!$B$41)*'Quant Log'!$P$5:$P$1004)/SUMPRODUCT(('Quant Log'!$C$5:$C$1004='Quant Stats'!$B46)*('Quant Log'!$I$5:$I$1004='Quant Stats'!Y$42)*('Quant Log'!$E$5:$E$1004='Quant Stats'!$B$41))</f>
        <v>#DIV/0!</v>
      </c>
      <c r="Z46" s="24">
        <f ca="1">+SUMPRODUCT(('Quant Log'!$C$5:$C$1004='Quant Stats'!$B46)*('Quant Log'!$E$5:$E$1004='Quant Stats'!$B$41)*'Quant Log'!$P$5:$P$1004)/SUMPRODUCT(('Quant Log'!$C$5:$C$1004='Quant Stats'!$B46)*('Quant Log'!$E$5:$E$1004='Quant Stats'!$B$41))</f>
        <v>1</v>
      </c>
    </row>
    <row r="47" spans="2:26" ht="15.75" thickBot="1">
      <c r="B47" s="19" t="str">
        <f ca="1">db!D9</f>
        <v>Princeton</v>
      </c>
      <c r="D47" s="52" t="str">
        <f t="shared" si="13"/>
        <v>n/a</v>
      </c>
      <c r="E47" s="52" t="str">
        <f t="shared" si="3"/>
        <v>n/a</v>
      </c>
      <c r="F47" s="52" t="str">
        <f t="shared" si="4"/>
        <v>n/a</v>
      </c>
      <c r="G47" s="52" t="str">
        <f t="shared" si="5"/>
        <v>n/a</v>
      </c>
      <c r="H47" s="52" t="str">
        <f t="shared" si="6"/>
        <v>n/a</v>
      </c>
      <c r="I47" s="52" t="str">
        <f t="shared" si="7"/>
        <v>n/a</v>
      </c>
      <c r="J47" s="52" t="str">
        <f t="shared" si="8"/>
        <v>n/a</v>
      </c>
      <c r="K47" s="52" t="str">
        <f t="shared" si="9"/>
        <v>n/a</v>
      </c>
      <c r="L47" s="52" t="str">
        <f t="shared" si="10"/>
        <v>n/a</v>
      </c>
      <c r="M47" s="53" t="str">
        <f t="shared" si="11"/>
        <v>n/a</v>
      </c>
      <c r="N47" s="54" t="str">
        <f t="shared" si="12"/>
        <v>n/a</v>
      </c>
      <c r="P47" s="23" t="e">
        <f ca="1">+SUMPRODUCT(('Quant Log'!$C$5:$C$1004='Quant Stats'!$B47)*('Quant Log'!$I$5:$I$1004='Quant Stats'!P$42)*('Quant Log'!$E$5:$E$1004='Quant Stats'!$B$41)*'Quant Log'!$P$5:$P$1004)/SUMPRODUCT(('Quant Log'!$C$5:$C$1004='Quant Stats'!$B47)*('Quant Log'!$I$5:$I$1004='Quant Stats'!P$42)*('Quant Log'!$E$5:$E$1004='Quant Stats'!$B$41))</f>
        <v>#DIV/0!</v>
      </c>
      <c r="Q47" s="23" t="e">
        <f ca="1">+SUMPRODUCT(('Quant Log'!$C$5:$C$1004='Quant Stats'!$B47)*('Quant Log'!$I$5:$I$1004='Quant Stats'!Q$42)*('Quant Log'!$E$5:$E$1004='Quant Stats'!$B$41)*'Quant Log'!$P$5:$P$1004)/SUMPRODUCT(('Quant Log'!$C$5:$C$1004='Quant Stats'!$B47)*('Quant Log'!$I$5:$I$1004='Quant Stats'!Q$42)*('Quant Log'!$E$5:$E$1004='Quant Stats'!$B$41))</f>
        <v>#DIV/0!</v>
      </c>
      <c r="R47" s="23" t="e">
        <f ca="1">+SUMPRODUCT(('Quant Log'!$C$5:$C$1004='Quant Stats'!$B47)*('Quant Log'!$I$5:$I$1004='Quant Stats'!R$42)*('Quant Log'!$E$5:$E$1004='Quant Stats'!$B$41)*'Quant Log'!$P$5:$P$1004)/SUMPRODUCT(('Quant Log'!$C$5:$C$1004='Quant Stats'!$B47)*('Quant Log'!$I$5:$I$1004='Quant Stats'!R$42)*('Quant Log'!$E$5:$E$1004='Quant Stats'!$B$41))</f>
        <v>#DIV/0!</v>
      </c>
      <c r="S47" s="23" t="e">
        <f ca="1">+SUMPRODUCT(('Quant Log'!$C$5:$C$1004='Quant Stats'!$B47)*('Quant Log'!$I$5:$I$1004='Quant Stats'!S$42)*('Quant Log'!$E$5:$E$1004='Quant Stats'!$B$41)*'Quant Log'!$P$5:$P$1004)/SUMPRODUCT(('Quant Log'!$C$5:$C$1004='Quant Stats'!$B47)*('Quant Log'!$I$5:$I$1004='Quant Stats'!S$42)*('Quant Log'!$E$5:$E$1004='Quant Stats'!$B$41))</f>
        <v>#DIV/0!</v>
      </c>
      <c r="T47" s="23" t="e">
        <f ca="1">+SUMPRODUCT(('Quant Log'!$C$5:$C$1004='Quant Stats'!$B47)*('Quant Log'!$I$5:$I$1004='Quant Stats'!T$42)*('Quant Log'!$E$5:$E$1004='Quant Stats'!$B$41)*'Quant Log'!$P$5:$P$1004)/SUMPRODUCT(('Quant Log'!$C$5:$C$1004='Quant Stats'!$B47)*('Quant Log'!$I$5:$I$1004='Quant Stats'!T$42)*('Quant Log'!$E$5:$E$1004='Quant Stats'!$B$41))</f>
        <v>#DIV/0!</v>
      </c>
      <c r="U47" s="23" t="e">
        <f ca="1">+SUMPRODUCT(('Quant Log'!$C$5:$C$1004='Quant Stats'!$B47)*('Quant Log'!$I$5:$I$1004='Quant Stats'!U$42)*('Quant Log'!$E$5:$E$1004='Quant Stats'!$B$41)*'Quant Log'!$P$5:$P$1004)/SUMPRODUCT(('Quant Log'!$C$5:$C$1004='Quant Stats'!$B47)*('Quant Log'!$I$5:$I$1004='Quant Stats'!U$42)*('Quant Log'!$E$5:$E$1004='Quant Stats'!$B$41))</f>
        <v>#DIV/0!</v>
      </c>
      <c r="V47" s="23" t="e">
        <f ca="1">+SUMPRODUCT(('Quant Log'!$C$5:$C$1004='Quant Stats'!$B47)*('Quant Log'!$I$5:$I$1004='Quant Stats'!V$42)*('Quant Log'!$E$5:$E$1004='Quant Stats'!$B$41)*'Quant Log'!$P$5:$P$1004)/SUMPRODUCT(('Quant Log'!$C$5:$C$1004='Quant Stats'!$B47)*('Quant Log'!$I$5:$I$1004='Quant Stats'!V$42)*('Quant Log'!$E$5:$E$1004='Quant Stats'!$B$41))</f>
        <v>#DIV/0!</v>
      </c>
      <c r="W47" s="23" t="e">
        <f ca="1">+SUMPRODUCT(('Quant Log'!$C$5:$C$1004='Quant Stats'!$B47)*('Quant Log'!$I$5:$I$1004='Quant Stats'!W$42)*('Quant Log'!$E$5:$E$1004='Quant Stats'!$B$41)*'Quant Log'!$P$5:$P$1004)/SUMPRODUCT(('Quant Log'!$C$5:$C$1004='Quant Stats'!$B47)*('Quant Log'!$I$5:$I$1004='Quant Stats'!W$42)*('Quant Log'!$E$5:$E$1004='Quant Stats'!$B$41))</f>
        <v>#DIV/0!</v>
      </c>
      <c r="X47" s="23" t="e">
        <f ca="1">+SUMPRODUCT(('Quant Log'!$C$5:$C$1004='Quant Stats'!$B47)*('Quant Log'!$I$5:$I$1004='Quant Stats'!X$42)*('Quant Log'!$E$5:$E$1004='Quant Stats'!$B$41)*'Quant Log'!$P$5:$P$1004)/SUMPRODUCT(('Quant Log'!$C$5:$C$1004='Quant Stats'!$B47)*('Quant Log'!$I$5:$I$1004='Quant Stats'!X$42)*('Quant Log'!$E$5:$E$1004='Quant Stats'!$B$41))</f>
        <v>#DIV/0!</v>
      </c>
      <c r="Y47" s="23" t="e">
        <f ca="1">+SUMPRODUCT(('Quant Log'!$C$5:$C$1004='Quant Stats'!$B47)*('Quant Log'!$I$5:$I$1004='Quant Stats'!Y$42)*('Quant Log'!$E$5:$E$1004='Quant Stats'!$B$41)*'Quant Log'!$P$5:$P$1004)/SUMPRODUCT(('Quant Log'!$C$5:$C$1004='Quant Stats'!$B47)*('Quant Log'!$I$5:$I$1004='Quant Stats'!Y$42)*('Quant Log'!$E$5:$E$1004='Quant Stats'!$B$41))</f>
        <v>#DIV/0!</v>
      </c>
      <c r="Z47" s="24" t="e">
        <f ca="1">+SUMPRODUCT(('Quant Log'!$C$5:$C$1004='Quant Stats'!$B47)*('Quant Log'!$E$5:$E$1004='Quant Stats'!$B$41)*'Quant Log'!$P$5:$P$1004)/SUMPRODUCT(('Quant Log'!$C$5:$C$1004='Quant Stats'!$B47)*('Quant Log'!$E$5:$E$1004='Quant Stats'!$B$41))</f>
        <v>#DIV/0!</v>
      </c>
    </row>
    <row r="48" spans="2:26" ht="15.75" thickBot="1">
      <c r="B48" s="19" t="str">
        <f ca="1">db!D10</f>
        <v>Kaplan</v>
      </c>
      <c r="D48" s="55" t="str">
        <f t="shared" si="13"/>
        <v>n/a</v>
      </c>
      <c r="E48" s="55" t="str">
        <f t="shared" si="3"/>
        <v>n/a</v>
      </c>
      <c r="F48" s="55" t="str">
        <f t="shared" si="4"/>
        <v>n/a</v>
      </c>
      <c r="G48" s="55" t="str">
        <f t="shared" si="5"/>
        <v>n/a</v>
      </c>
      <c r="H48" s="55" t="str">
        <f t="shared" si="6"/>
        <v>n/a</v>
      </c>
      <c r="I48" s="55" t="str">
        <f t="shared" si="7"/>
        <v>n/a</v>
      </c>
      <c r="J48" s="55" t="str">
        <f t="shared" si="8"/>
        <v>n/a</v>
      </c>
      <c r="K48" s="55" t="str">
        <f t="shared" si="9"/>
        <v>n/a</v>
      </c>
      <c r="L48" s="55" t="str">
        <f t="shared" si="10"/>
        <v>n/a</v>
      </c>
      <c r="M48" s="56" t="str">
        <f t="shared" si="11"/>
        <v>n/a</v>
      </c>
      <c r="N48" s="57" t="str">
        <f t="shared" si="12"/>
        <v>n/a</v>
      </c>
      <c r="P48" s="23" t="e">
        <f ca="1">+SUMPRODUCT(('Quant Log'!$C$5:$C$1004='Quant Stats'!$B48)*('Quant Log'!$I$5:$I$1004='Quant Stats'!P$42)*('Quant Log'!$E$5:$E$1004='Quant Stats'!$B$41)*'Quant Log'!$P$5:$P$1004)/SUMPRODUCT(('Quant Log'!$C$5:$C$1004='Quant Stats'!$B48)*('Quant Log'!$I$5:$I$1004='Quant Stats'!P$42)*('Quant Log'!$E$5:$E$1004='Quant Stats'!$B$41))</f>
        <v>#DIV/0!</v>
      </c>
      <c r="Q48" s="23" t="e">
        <f ca="1">+SUMPRODUCT(('Quant Log'!$C$5:$C$1004='Quant Stats'!$B48)*('Quant Log'!$I$5:$I$1004='Quant Stats'!Q$42)*('Quant Log'!$E$5:$E$1004='Quant Stats'!$B$41)*'Quant Log'!$P$5:$P$1004)/SUMPRODUCT(('Quant Log'!$C$5:$C$1004='Quant Stats'!$B48)*('Quant Log'!$I$5:$I$1004='Quant Stats'!Q$42)*('Quant Log'!$E$5:$E$1004='Quant Stats'!$B$41))</f>
        <v>#DIV/0!</v>
      </c>
      <c r="R48" s="23" t="e">
        <f ca="1">+SUMPRODUCT(('Quant Log'!$C$5:$C$1004='Quant Stats'!$B48)*('Quant Log'!$I$5:$I$1004='Quant Stats'!R$42)*('Quant Log'!$E$5:$E$1004='Quant Stats'!$B$41)*'Quant Log'!$P$5:$P$1004)/SUMPRODUCT(('Quant Log'!$C$5:$C$1004='Quant Stats'!$B48)*('Quant Log'!$I$5:$I$1004='Quant Stats'!R$42)*('Quant Log'!$E$5:$E$1004='Quant Stats'!$B$41))</f>
        <v>#DIV/0!</v>
      </c>
      <c r="S48" s="23" t="e">
        <f ca="1">+SUMPRODUCT(('Quant Log'!$C$5:$C$1004='Quant Stats'!$B48)*('Quant Log'!$I$5:$I$1004='Quant Stats'!S$42)*('Quant Log'!$E$5:$E$1004='Quant Stats'!$B$41)*'Quant Log'!$P$5:$P$1004)/SUMPRODUCT(('Quant Log'!$C$5:$C$1004='Quant Stats'!$B48)*('Quant Log'!$I$5:$I$1004='Quant Stats'!S$42)*('Quant Log'!$E$5:$E$1004='Quant Stats'!$B$41))</f>
        <v>#DIV/0!</v>
      </c>
      <c r="T48" s="23" t="e">
        <f ca="1">+SUMPRODUCT(('Quant Log'!$C$5:$C$1004='Quant Stats'!$B48)*('Quant Log'!$I$5:$I$1004='Quant Stats'!T$42)*('Quant Log'!$E$5:$E$1004='Quant Stats'!$B$41)*'Quant Log'!$P$5:$P$1004)/SUMPRODUCT(('Quant Log'!$C$5:$C$1004='Quant Stats'!$B48)*('Quant Log'!$I$5:$I$1004='Quant Stats'!T$42)*('Quant Log'!$E$5:$E$1004='Quant Stats'!$B$41))</f>
        <v>#DIV/0!</v>
      </c>
      <c r="U48" s="23" t="e">
        <f ca="1">+SUMPRODUCT(('Quant Log'!$C$5:$C$1004='Quant Stats'!$B48)*('Quant Log'!$I$5:$I$1004='Quant Stats'!U$42)*('Quant Log'!$E$5:$E$1004='Quant Stats'!$B$41)*'Quant Log'!$P$5:$P$1004)/SUMPRODUCT(('Quant Log'!$C$5:$C$1004='Quant Stats'!$B48)*('Quant Log'!$I$5:$I$1004='Quant Stats'!U$42)*('Quant Log'!$E$5:$E$1004='Quant Stats'!$B$41))</f>
        <v>#DIV/0!</v>
      </c>
      <c r="V48" s="23" t="e">
        <f ca="1">+SUMPRODUCT(('Quant Log'!$C$5:$C$1004='Quant Stats'!$B48)*('Quant Log'!$I$5:$I$1004='Quant Stats'!V$42)*('Quant Log'!$E$5:$E$1004='Quant Stats'!$B$41)*'Quant Log'!$P$5:$P$1004)/SUMPRODUCT(('Quant Log'!$C$5:$C$1004='Quant Stats'!$B48)*('Quant Log'!$I$5:$I$1004='Quant Stats'!V$42)*('Quant Log'!$E$5:$E$1004='Quant Stats'!$B$41))</f>
        <v>#DIV/0!</v>
      </c>
      <c r="W48" s="23" t="e">
        <f ca="1">+SUMPRODUCT(('Quant Log'!$C$5:$C$1004='Quant Stats'!$B48)*('Quant Log'!$I$5:$I$1004='Quant Stats'!W$42)*('Quant Log'!$E$5:$E$1004='Quant Stats'!$B$41)*'Quant Log'!$P$5:$P$1004)/SUMPRODUCT(('Quant Log'!$C$5:$C$1004='Quant Stats'!$B48)*('Quant Log'!$I$5:$I$1004='Quant Stats'!W$42)*('Quant Log'!$E$5:$E$1004='Quant Stats'!$B$41))</f>
        <v>#DIV/0!</v>
      </c>
      <c r="X48" s="23" t="e">
        <f ca="1">+SUMPRODUCT(('Quant Log'!$C$5:$C$1004='Quant Stats'!$B48)*('Quant Log'!$I$5:$I$1004='Quant Stats'!X$42)*('Quant Log'!$E$5:$E$1004='Quant Stats'!$B$41)*'Quant Log'!$P$5:$P$1004)/SUMPRODUCT(('Quant Log'!$C$5:$C$1004='Quant Stats'!$B48)*('Quant Log'!$I$5:$I$1004='Quant Stats'!X$42)*('Quant Log'!$E$5:$E$1004='Quant Stats'!$B$41))</f>
        <v>#DIV/0!</v>
      </c>
      <c r="Y48" s="23" t="e">
        <f ca="1">+SUMPRODUCT(('Quant Log'!$C$5:$C$1004='Quant Stats'!$B48)*('Quant Log'!$I$5:$I$1004='Quant Stats'!Y$42)*('Quant Log'!$E$5:$E$1004='Quant Stats'!$B$41)*'Quant Log'!$P$5:$P$1004)/SUMPRODUCT(('Quant Log'!$C$5:$C$1004='Quant Stats'!$B48)*('Quant Log'!$I$5:$I$1004='Quant Stats'!Y$42)*('Quant Log'!$E$5:$E$1004='Quant Stats'!$B$41))</f>
        <v>#DIV/0!</v>
      </c>
      <c r="Z48" s="24" t="e">
        <f ca="1">+SUMPRODUCT(('Quant Log'!$C$5:$C$1004='Quant Stats'!$B48)*('Quant Log'!$E$5:$E$1004='Quant Stats'!$B$41)*'Quant Log'!$P$5:$P$1004)/SUMPRODUCT(('Quant Log'!$C$5:$C$1004='Quant Stats'!$B48)*('Quant Log'!$E$5:$E$1004='Quant Stats'!$B$41))</f>
        <v>#DIV/0!</v>
      </c>
    </row>
    <row r="49" spans="2:26" ht="15.75" thickBot="1">
      <c r="B49" s="19" t="str">
        <f ca="1">db!D11</f>
        <v>MGMAT</v>
      </c>
      <c r="D49" s="52" t="str">
        <f t="shared" si="13"/>
        <v>n/a</v>
      </c>
      <c r="E49" s="52" t="str">
        <f t="shared" si="3"/>
        <v>n/a</v>
      </c>
      <c r="F49" s="52" t="str">
        <f t="shared" si="4"/>
        <v>n/a</v>
      </c>
      <c r="G49" s="52" t="str">
        <f t="shared" si="5"/>
        <v>n/a</v>
      </c>
      <c r="H49" s="52" t="str">
        <f t="shared" si="6"/>
        <v>n/a</v>
      </c>
      <c r="I49" s="52" t="str">
        <f t="shared" si="7"/>
        <v>n/a</v>
      </c>
      <c r="J49" s="52" t="str">
        <f t="shared" si="8"/>
        <v>n/a</v>
      </c>
      <c r="K49" s="52" t="str">
        <f t="shared" si="9"/>
        <v>n/a</v>
      </c>
      <c r="L49" s="52" t="str">
        <f t="shared" si="10"/>
        <v>n/a</v>
      </c>
      <c r="M49" s="53" t="str">
        <f t="shared" si="11"/>
        <v>n/a</v>
      </c>
      <c r="N49" s="54" t="str">
        <f t="shared" si="12"/>
        <v>n/a</v>
      </c>
      <c r="P49" s="23" t="e">
        <f ca="1">+SUMPRODUCT(('Quant Log'!$C$5:$C$1004='Quant Stats'!$B49)*('Quant Log'!$I$5:$I$1004='Quant Stats'!P$42)*('Quant Log'!$E$5:$E$1004='Quant Stats'!$B$41)*'Quant Log'!$P$5:$P$1004)/SUMPRODUCT(('Quant Log'!$C$5:$C$1004='Quant Stats'!$B49)*('Quant Log'!$I$5:$I$1004='Quant Stats'!P$42)*('Quant Log'!$E$5:$E$1004='Quant Stats'!$B$41))</f>
        <v>#DIV/0!</v>
      </c>
      <c r="Q49" s="23" t="e">
        <f ca="1">+SUMPRODUCT(('Quant Log'!$C$5:$C$1004='Quant Stats'!$B49)*('Quant Log'!$I$5:$I$1004='Quant Stats'!Q$42)*('Quant Log'!$E$5:$E$1004='Quant Stats'!$B$41)*'Quant Log'!$P$5:$P$1004)/SUMPRODUCT(('Quant Log'!$C$5:$C$1004='Quant Stats'!$B49)*('Quant Log'!$I$5:$I$1004='Quant Stats'!Q$42)*('Quant Log'!$E$5:$E$1004='Quant Stats'!$B$41))</f>
        <v>#DIV/0!</v>
      </c>
      <c r="R49" s="23" t="e">
        <f ca="1">+SUMPRODUCT(('Quant Log'!$C$5:$C$1004='Quant Stats'!$B49)*('Quant Log'!$I$5:$I$1004='Quant Stats'!R$42)*('Quant Log'!$E$5:$E$1004='Quant Stats'!$B$41)*'Quant Log'!$P$5:$P$1004)/SUMPRODUCT(('Quant Log'!$C$5:$C$1004='Quant Stats'!$B49)*('Quant Log'!$I$5:$I$1004='Quant Stats'!R$42)*('Quant Log'!$E$5:$E$1004='Quant Stats'!$B$41))</f>
        <v>#DIV/0!</v>
      </c>
      <c r="S49" s="23" t="e">
        <f ca="1">+SUMPRODUCT(('Quant Log'!$C$5:$C$1004='Quant Stats'!$B49)*('Quant Log'!$I$5:$I$1004='Quant Stats'!S$42)*('Quant Log'!$E$5:$E$1004='Quant Stats'!$B$41)*'Quant Log'!$P$5:$P$1004)/SUMPRODUCT(('Quant Log'!$C$5:$C$1004='Quant Stats'!$B49)*('Quant Log'!$I$5:$I$1004='Quant Stats'!S$42)*('Quant Log'!$E$5:$E$1004='Quant Stats'!$B$41))</f>
        <v>#DIV/0!</v>
      </c>
      <c r="T49" s="23" t="e">
        <f ca="1">+SUMPRODUCT(('Quant Log'!$C$5:$C$1004='Quant Stats'!$B49)*('Quant Log'!$I$5:$I$1004='Quant Stats'!T$42)*('Quant Log'!$E$5:$E$1004='Quant Stats'!$B$41)*'Quant Log'!$P$5:$P$1004)/SUMPRODUCT(('Quant Log'!$C$5:$C$1004='Quant Stats'!$B49)*('Quant Log'!$I$5:$I$1004='Quant Stats'!T$42)*('Quant Log'!$E$5:$E$1004='Quant Stats'!$B$41))</f>
        <v>#DIV/0!</v>
      </c>
      <c r="U49" s="23" t="e">
        <f ca="1">+SUMPRODUCT(('Quant Log'!$C$5:$C$1004='Quant Stats'!$B49)*('Quant Log'!$I$5:$I$1004='Quant Stats'!U$42)*('Quant Log'!$E$5:$E$1004='Quant Stats'!$B$41)*'Quant Log'!$P$5:$P$1004)/SUMPRODUCT(('Quant Log'!$C$5:$C$1004='Quant Stats'!$B49)*('Quant Log'!$I$5:$I$1004='Quant Stats'!U$42)*('Quant Log'!$E$5:$E$1004='Quant Stats'!$B$41))</f>
        <v>#DIV/0!</v>
      </c>
      <c r="V49" s="23" t="e">
        <f ca="1">+SUMPRODUCT(('Quant Log'!$C$5:$C$1004='Quant Stats'!$B49)*('Quant Log'!$I$5:$I$1004='Quant Stats'!V$42)*('Quant Log'!$E$5:$E$1004='Quant Stats'!$B$41)*'Quant Log'!$P$5:$P$1004)/SUMPRODUCT(('Quant Log'!$C$5:$C$1004='Quant Stats'!$B49)*('Quant Log'!$I$5:$I$1004='Quant Stats'!V$42)*('Quant Log'!$E$5:$E$1004='Quant Stats'!$B$41))</f>
        <v>#DIV/0!</v>
      </c>
      <c r="W49" s="23" t="e">
        <f ca="1">+SUMPRODUCT(('Quant Log'!$C$5:$C$1004='Quant Stats'!$B49)*('Quant Log'!$I$5:$I$1004='Quant Stats'!W$42)*('Quant Log'!$E$5:$E$1004='Quant Stats'!$B$41)*'Quant Log'!$P$5:$P$1004)/SUMPRODUCT(('Quant Log'!$C$5:$C$1004='Quant Stats'!$B49)*('Quant Log'!$I$5:$I$1004='Quant Stats'!W$42)*('Quant Log'!$E$5:$E$1004='Quant Stats'!$B$41))</f>
        <v>#DIV/0!</v>
      </c>
      <c r="X49" s="23" t="e">
        <f ca="1">+SUMPRODUCT(('Quant Log'!$C$5:$C$1004='Quant Stats'!$B49)*('Quant Log'!$I$5:$I$1004='Quant Stats'!X$42)*('Quant Log'!$E$5:$E$1004='Quant Stats'!$B$41)*'Quant Log'!$P$5:$P$1004)/SUMPRODUCT(('Quant Log'!$C$5:$C$1004='Quant Stats'!$B49)*('Quant Log'!$I$5:$I$1004='Quant Stats'!X$42)*('Quant Log'!$E$5:$E$1004='Quant Stats'!$B$41))</f>
        <v>#DIV/0!</v>
      </c>
      <c r="Y49" s="23" t="e">
        <f ca="1">+SUMPRODUCT(('Quant Log'!$C$5:$C$1004='Quant Stats'!$B49)*('Quant Log'!$I$5:$I$1004='Quant Stats'!Y$42)*('Quant Log'!$E$5:$E$1004='Quant Stats'!$B$41)*'Quant Log'!$P$5:$P$1004)/SUMPRODUCT(('Quant Log'!$C$5:$C$1004='Quant Stats'!$B49)*('Quant Log'!$I$5:$I$1004='Quant Stats'!Y$42)*('Quant Log'!$E$5:$E$1004='Quant Stats'!$B$41))</f>
        <v>#DIV/0!</v>
      </c>
      <c r="Z49" s="24" t="e">
        <f ca="1">+SUMPRODUCT(('Quant Log'!$C$5:$C$1004='Quant Stats'!$B49)*('Quant Log'!$E$5:$E$1004='Quant Stats'!$B$41)*'Quant Log'!$P$5:$P$1004)/SUMPRODUCT(('Quant Log'!$C$5:$C$1004='Quant Stats'!$B49)*('Quant Log'!$E$5:$E$1004='Quant Stats'!$B$41))</f>
        <v>#DIV/0!</v>
      </c>
    </row>
    <row r="50" spans="2:26" ht="15.75" thickBot="1">
      <c r="B50" s="19" t="str">
        <f ca="1">db!D12</f>
        <v>GMAT Club</v>
      </c>
      <c r="D50" s="55" t="str">
        <f t="shared" si="13"/>
        <v>n/a</v>
      </c>
      <c r="E50" s="55" t="str">
        <f t="shared" si="3"/>
        <v>n/a</v>
      </c>
      <c r="F50" s="55" t="str">
        <f t="shared" si="4"/>
        <v>n/a</v>
      </c>
      <c r="G50" s="55" t="str">
        <f t="shared" si="5"/>
        <v>n/a</v>
      </c>
      <c r="H50" s="55" t="str">
        <f t="shared" si="6"/>
        <v>n/a</v>
      </c>
      <c r="I50" s="55" t="str">
        <f t="shared" si="7"/>
        <v>n/a</v>
      </c>
      <c r="J50" s="55" t="str">
        <f t="shared" si="8"/>
        <v>n/a</v>
      </c>
      <c r="K50" s="55" t="str">
        <f t="shared" si="9"/>
        <v>n/a</v>
      </c>
      <c r="L50" s="55" t="str">
        <f t="shared" si="10"/>
        <v>n/a</v>
      </c>
      <c r="M50" s="56" t="str">
        <f t="shared" si="11"/>
        <v>n/a</v>
      </c>
      <c r="N50" s="57" t="str">
        <f t="shared" si="12"/>
        <v>n/a</v>
      </c>
      <c r="P50" s="23" t="e">
        <f ca="1">+SUMPRODUCT(('Quant Log'!$C$5:$C$1004='Quant Stats'!$B50)*('Quant Log'!$I$5:$I$1004='Quant Stats'!P$42)*('Quant Log'!$E$5:$E$1004='Quant Stats'!$B$41)*'Quant Log'!$P$5:$P$1004)/SUMPRODUCT(('Quant Log'!$C$5:$C$1004='Quant Stats'!$B50)*('Quant Log'!$I$5:$I$1004='Quant Stats'!P$42)*('Quant Log'!$E$5:$E$1004='Quant Stats'!$B$41))</f>
        <v>#DIV/0!</v>
      </c>
      <c r="Q50" s="23" t="e">
        <f ca="1">+SUMPRODUCT(('Quant Log'!$C$5:$C$1004='Quant Stats'!$B50)*('Quant Log'!$I$5:$I$1004='Quant Stats'!Q$42)*('Quant Log'!$E$5:$E$1004='Quant Stats'!$B$41)*'Quant Log'!$P$5:$P$1004)/SUMPRODUCT(('Quant Log'!$C$5:$C$1004='Quant Stats'!$B50)*('Quant Log'!$I$5:$I$1004='Quant Stats'!Q$42)*('Quant Log'!$E$5:$E$1004='Quant Stats'!$B$41))</f>
        <v>#DIV/0!</v>
      </c>
      <c r="R50" s="23" t="e">
        <f ca="1">+SUMPRODUCT(('Quant Log'!$C$5:$C$1004='Quant Stats'!$B50)*('Quant Log'!$I$5:$I$1004='Quant Stats'!R$42)*('Quant Log'!$E$5:$E$1004='Quant Stats'!$B$41)*'Quant Log'!$P$5:$P$1004)/SUMPRODUCT(('Quant Log'!$C$5:$C$1004='Quant Stats'!$B50)*('Quant Log'!$I$5:$I$1004='Quant Stats'!R$42)*('Quant Log'!$E$5:$E$1004='Quant Stats'!$B$41))</f>
        <v>#DIV/0!</v>
      </c>
      <c r="S50" s="23" t="e">
        <f ca="1">+SUMPRODUCT(('Quant Log'!$C$5:$C$1004='Quant Stats'!$B50)*('Quant Log'!$I$5:$I$1004='Quant Stats'!S$42)*('Quant Log'!$E$5:$E$1004='Quant Stats'!$B$41)*'Quant Log'!$P$5:$P$1004)/SUMPRODUCT(('Quant Log'!$C$5:$C$1004='Quant Stats'!$B50)*('Quant Log'!$I$5:$I$1004='Quant Stats'!S$42)*('Quant Log'!$E$5:$E$1004='Quant Stats'!$B$41))</f>
        <v>#DIV/0!</v>
      </c>
      <c r="T50" s="23" t="e">
        <f ca="1">+SUMPRODUCT(('Quant Log'!$C$5:$C$1004='Quant Stats'!$B50)*('Quant Log'!$I$5:$I$1004='Quant Stats'!T$42)*('Quant Log'!$E$5:$E$1004='Quant Stats'!$B$41)*'Quant Log'!$P$5:$P$1004)/SUMPRODUCT(('Quant Log'!$C$5:$C$1004='Quant Stats'!$B50)*('Quant Log'!$I$5:$I$1004='Quant Stats'!T$42)*('Quant Log'!$E$5:$E$1004='Quant Stats'!$B$41))</f>
        <v>#DIV/0!</v>
      </c>
      <c r="U50" s="23" t="e">
        <f ca="1">+SUMPRODUCT(('Quant Log'!$C$5:$C$1004='Quant Stats'!$B50)*('Quant Log'!$I$5:$I$1004='Quant Stats'!U$42)*('Quant Log'!$E$5:$E$1004='Quant Stats'!$B$41)*'Quant Log'!$P$5:$P$1004)/SUMPRODUCT(('Quant Log'!$C$5:$C$1004='Quant Stats'!$B50)*('Quant Log'!$I$5:$I$1004='Quant Stats'!U$42)*('Quant Log'!$E$5:$E$1004='Quant Stats'!$B$41))</f>
        <v>#DIV/0!</v>
      </c>
      <c r="V50" s="23" t="e">
        <f ca="1">+SUMPRODUCT(('Quant Log'!$C$5:$C$1004='Quant Stats'!$B50)*('Quant Log'!$I$5:$I$1004='Quant Stats'!V$42)*('Quant Log'!$E$5:$E$1004='Quant Stats'!$B$41)*'Quant Log'!$P$5:$P$1004)/SUMPRODUCT(('Quant Log'!$C$5:$C$1004='Quant Stats'!$B50)*('Quant Log'!$I$5:$I$1004='Quant Stats'!V$42)*('Quant Log'!$E$5:$E$1004='Quant Stats'!$B$41))</f>
        <v>#DIV/0!</v>
      </c>
      <c r="W50" s="23" t="e">
        <f ca="1">+SUMPRODUCT(('Quant Log'!$C$5:$C$1004='Quant Stats'!$B50)*('Quant Log'!$I$5:$I$1004='Quant Stats'!W$42)*('Quant Log'!$E$5:$E$1004='Quant Stats'!$B$41)*'Quant Log'!$P$5:$P$1004)/SUMPRODUCT(('Quant Log'!$C$5:$C$1004='Quant Stats'!$B50)*('Quant Log'!$I$5:$I$1004='Quant Stats'!W$42)*('Quant Log'!$E$5:$E$1004='Quant Stats'!$B$41))</f>
        <v>#DIV/0!</v>
      </c>
      <c r="X50" s="23" t="e">
        <f ca="1">+SUMPRODUCT(('Quant Log'!$C$5:$C$1004='Quant Stats'!$B50)*('Quant Log'!$I$5:$I$1004='Quant Stats'!X$42)*('Quant Log'!$E$5:$E$1004='Quant Stats'!$B$41)*'Quant Log'!$P$5:$P$1004)/SUMPRODUCT(('Quant Log'!$C$5:$C$1004='Quant Stats'!$B50)*('Quant Log'!$I$5:$I$1004='Quant Stats'!X$42)*('Quant Log'!$E$5:$E$1004='Quant Stats'!$B$41))</f>
        <v>#DIV/0!</v>
      </c>
      <c r="Y50" s="23" t="e">
        <f ca="1">+SUMPRODUCT(('Quant Log'!$C$5:$C$1004='Quant Stats'!$B50)*('Quant Log'!$I$5:$I$1004='Quant Stats'!Y$42)*('Quant Log'!$E$5:$E$1004='Quant Stats'!$B$41)*'Quant Log'!$P$5:$P$1004)/SUMPRODUCT(('Quant Log'!$C$5:$C$1004='Quant Stats'!$B50)*('Quant Log'!$I$5:$I$1004='Quant Stats'!Y$42)*('Quant Log'!$E$5:$E$1004='Quant Stats'!$B$41))</f>
        <v>#DIV/0!</v>
      </c>
      <c r="Z50" s="24" t="e">
        <f ca="1">+SUMPRODUCT(('Quant Log'!$C$5:$C$1004='Quant Stats'!$B50)*('Quant Log'!$E$5:$E$1004='Quant Stats'!$B$41)*'Quant Log'!$P$5:$P$1004)/SUMPRODUCT(('Quant Log'!$C$5:$C$1004='Quant Stats'!$B50)*('Quant Log'!$E$5:$E$1004='Quant Stats'!$B$41))</f>
        <v>#DIV/0!</v>
      </c>
    </row>
    <row r="51" spans="2:26" ht="15.75" thickBot="1">
      <c r="B51" s="19" t="str">
        <f ca="1">db!D13</f>
        <v>Source 9</v>
      </c>
      <c r="D51" s="52" t="str">
        <f t="shared" si="13"/>
        <v>n/a</v>
      </c>
      <c r="E51" s="52" t="str">
        <f t="shared" si="3"/>
        <v>n/a</v>
      </c>
      <c r="F51" s="52" t="str">
        <f t="shared" si="4"/>
        <v>n/a</v>
      </c>
      <c r="G51" s="52" t="str">
        <f t="shared" si="5"/>
        <v>n/a</v>
      </c>
      <c r="H51" s="52" t="str">
        <f t="shared" si="6"/>
        <v>n/a</v>
      </c>
      <c r="I51" s="52" t="str">
        <f t="shared" si="7"/>
        <v>n/a</v>
      </c>
      <c r="J51" s="52" t="str">
        <f t="shared" si="8"/>
        <v>n/a</v>
      </c>
      <c r="K51" s="52" t="str">
        <f t="shared" si="9"/>
        <v>n/a</v>
      </c>
      <c r="L51" s="52" t="str">
        <f t="shared" si="10"/>
        <v>n/a</v>
      </c>
      <c r="M51" s="53" t="str">
        <f t="shared" si="11"/>
        <v>n/a</v>
      </c>
      <c r="N51" s="54" t="str">
        <f t="shared" si="12"/>
        <v>n/a</v>
      </c>
      <c r="P51" s="23" t="e">
        <f ca="1">+SUMPRODUCT(('Quant Log'!$C$5:$C$1004='Quant Stats'!$B51)*('Quant Log'!$I$5:$I$1004='Quant Stats'!P$42)*('Quant Log'!$E$5:$E$1004='Quant Stats'!$B$41)*'Quant Log'!$P$5:$P$1004)/SUMPRODUCT(('Quant Log'!$C$5:$C$1004='Quant Stats'!$B51)*('Quant Log'!$I$5:$I$1004='Quant Stats'!P$42)*('Quant Log'!$E$5:$E$1004='Quant Stats'!$B$41))</f>
        <v>#DIV/0!</v>
      </c>
      <c r="Q51" s="23" t="e">
        <f ca="1">+SUMPRODUCT(('Quant Log'!$C$5:$C$1004='Quant Stats'!$B51)*('Quant Log'!$I$5:$I$1004='Quant Stats'!Q$42)*('Quant Log'!$E$5:$E$1004='Quant Stats'!$B$41)*'Quant Log'!$P$5:$P$1004)/SUMPRODUCT(('Quant Log'!$C$5:$C$1004='Quant Stats'!$B51)*('Quant Log'!$I$5:$I$1004='Quant Stats'!Q$42)*('Quant Log'!$E$5:$E$1004='Quant Stats'!$B$41))</f>
        <v>#DIV/0!</v>
      </c>
      <c r="R51" s="23" t="e">
        <f ca="1">+SUMPRODUCT(('Quant Log'!$C$5:$C$1004='Quant Stats'!$B51)*('Quant Log'!$I$5:$I$1004='Quant Stats'!R$42)*('Quant Log'!$E$5:$E$1004='Quant Stats'!$B$41)*'Quant Log'!$P$5:$P$1004)/SUMPRODUCT(('Quant Log'!$C$5:$C$1004='Quant Stats'!$B51)*('Quant Log'!$I$5:$I$1004='Quant Stats'!R$42)*('Quant Log'!$E$5:$E$1004='Quant Stats'!$B$41))</f>
        <v>#DIV/0!</v>
      </c>
      <c r="S51" s="23" t="e">
        <f ca="1">+SUMPRODUCT(('Quant Log'!$C$5:$C$1004='Quant Stats'!$B51)*('Quant Log'!$I$5:$I$1004='Quant Stats'!S$42)*('Quant Log'!$E$5:$E$1004='Quant Stats'!$B$41)*'Quant Log'!$P$5:$P$1004)/SUMPRODUCT(('Quant Log'!$C$5:$C$1004='Quant Stats'!$B51)*('Quant Log'!$I$5:$I$1004='Quant Stats'!S$42)*('Quant Log'!$E$5:$E$1004='Quant Stats'!$B$41))</f>
        <v>#DIV/0!</v>
      </c>
      <c r="T51" s="23" t="e">
        <f ca="1">+SUMPRODUCT(('Quant Log'!$C$5:$C$1004='Quant Stats'!$B51)*('Quant Log'!$I$5:$I$1004='Quant Stats'!T$42)*('Quant Log'!$E$5:$E$1004='Quant Stats'!$B$41)*'Quant Log'!$P$5:$P$1004)/SUMPRODUCT(('Quant Log'!$C$5:$C$1004='Quant Stats'!$B51)*('Quant Log'!$I$5:$I$1004='Quant Stats'!T$42)*('Quant Log'!$E$5:$E$1004='Quant Stats'!$B$41))</f>
        <v>#DIV/0!</v>
      </c>
      <c r="U51" s="23" t="e">
        <f ca="1">+SUMPRODUCT(('Quant Log'!$C$5:$C$1004='Quant Stats'!$B51)*('Quant Log'!$I$5:$I$1004='Quant Stats'!U$42)*('Quant Log'!$E$5:$E$1004='Quant Stats'!$B$41)*'Quant Log'!$P$5:$P$1004)/SUMPRODUCT(('Quant Log'!$C$5:$C$1004='Quant Stats'!$B51)*('Quant Log'!$I$5:$I$1004='Quant Stats'!U$42)*('Quant Log'!$E$5:$E$1004='Quant Stats'!$B$41))</f>
        <v>#DIV/0!</v>
      </c>
      <c r="V51" s="23" t="e">
        <f ca="1">+SUMPRODUCT(('Quant Log'!$C$5:$C$1004='Quant Stats'!$B51)*('Quant Log'!$I$5:$I$1004='Quant Stats'!V$42)*('Quant Log'!$E$5:$E$1004='Quant Stats'!$B$41)*'Quant Log'!$P$5:$P$1004)/SUMPRODUCT(('Quant Log'!$C$5:$C$1004='Quant Stats'!$B51)*('Quant Log'!$I$5:$I$1004='Quant Stats'!V$42)*('Quant Log'!$E$5:$E$1004='Quant Stats'!$B$41))</f>
        <v>#DIV/0!</v>
      </c>
      <c r="W51" s="23" t="e">
        <f ca="1">+SUMPRODUCT(('Quant Log'!$C$5:$C$1004='Quant Stats'!$B51)*('Quant Log'!$I$5:$I$1004='Quant Stats'!W$42)*('Quant Log'!$E$5:$E$1004='Quant Stats'!$B$41)*'Quant Log'!$P$5:$P$1004)/SUMPRODUCT(('Quant Log'!$C$5:$C$1004='Quant Stats'!$B51)*('Quant Log'!$I$5:$I$1004='Quant Stats'!W$42)*('Quant Log'!$E$5:$E$1004='Quant Stats'!$B$41))</f>
        <v>#DIV/0!</v>
      </c>
      <c r="X51" s="23" t="e">
        <f ca="1">+SUMPRODUCT(('Quant Log'!$C$5:$C$1004='Quant Stats'!$B51)*('Quant Log'!$I$5:$I$1004='Quant Stats'!X$42)*('Quant Log'!$E$5:$E$1004='Quant Stats'!$B$41)*'Quant Log'!$P$5:$P$1004)/SUMPRODUCT(('Quant Log'!$C$5:$C$1004='Quant Stats'!$B51)*('Quant Log'!$I$5:$I$1004='Quant Stats'!X$42)*('Quant Log'!$E$5:$E$1004='Quant Stats'!$B$41))</f>
        <v>#DIV/0!</v>
      </c>
      <c r="Y51" s="23" t="e">
        <f ca="1">+SUMPRODUCT(('Quant Log'!$C$5:$C$1004='Quant Stats'!$B51)*('Quant Log'!$I$5:$I$1004='Quant Stats'!Y$42)*('Quant Log'!$E$5:$E$1004='Quant Stats'!$B$41)*'Quant Log'!$P$5:$P$1004)/SUMPRODUCT(('Quant Log'!$C$5:$C$1004='Quant Stats'!$B51)*('Quant Log'!$I$5:$I$1004='Quant Stats'!Y$42)*('Quant Log'!$E$5:$E$1004='Quant Stats'!$B$41))</f>
        <v>#DIV/0!</v>
      </c>
      <c r="Z51" s="24" t="e">
        <f ca="1">+SUMPRODUCT(('Quant Log'!$C$5:$C$1004='Quant Stats'!$B51)*('Quant Log'!$E$5:$E$1004='Quant Stats'!$B$41)*'Quant Log'!$P$5:$P$1004)/SUMPRODUCT(('Quant Log'!$C$5:$C$1004='Quant Stats'!$B51)*('Quant Log'!$E$5:$E$1004='Quant Stats'!$B$41))</f>
        <v>#DIV/0!</v>
      </c>
    </row>
    <row r="52" spans="2:26" ht="15.75" thickBot="1">
      <c r="B52" s="19" t="str">
        <f ca="1">db!D14</f>
        <v>Source 10</v>
      </c>
      <c r="D52" s="55" t="str">
        <f t="shared" si="13"/>
        <v>n/a</v>
      </c>
      <c r="E52" s="55" t="str">
        <f t="shared" si="3"/>
        <v>n/a</v>
      </c>
      <c r="F52" s="55" t="str">
        <f t="shared" si="4"/>
        <v>n/a</v>
      </c>
      <c r="G52" s="55" t="str">
        <f t="shared" si="5"/>
        <v>n/a</v>
      </c>
      <c r="H52" s="55" t="str">
        <f t="shared" si="6"/>
        <v>n/a</v>
      </c>
      <c r="I52" s="55" t="str">
        <f t="shared" si="7"/>
        <v>n/a</v>
      </c>
      <c r="J52" s="55" t="str">
        <f t="shared" si="8"/>
        <v>n/a</v>
      </c>
      <c r="K52" s="55" t="str">
        <f t="shared" si="9"/>
        <v>n/a</v>
      </c>
      <c r="L52" s="55" t="str">
        <f t="shared" si="10"/>
        <v>n/a</v>
      </c>
      <c r="M52" s="56" t="str">
        <f t="shared" si="11"/>
        <v>n/a</v>
      </c>
      <c r="N52" s="57" t="str">
        <f t="shared" si="12"/>
        <v>n/a</v>
      </c>
      <c r="P52" s="23" t="e">
        <f ca="1">+SUMPRODUCT(('Quant Log'!$C$5:$C$1004='Quant Stats'!$B52)*('Quant Log'!$I$5:$I$1004='Quant Stats'!P$42)*('Quant Log'!$E$5:$E$1004='Quant Stats'!$B$41)*'Quant Log'!$P$5:$P$1004)/SUMPRODUCT(('Quant Log'!$C$5:$C$1004='Quant Stats'!$B52)*('Quant Log'!$I$5:$I$1004='Quant Stats'!P$42)*('Quant Log'!$E$5:$E$1004='Quant Stats'!$B$41))</f>
        <v>#DIV/0!</v>
      </c>
      <c r="Q52" s="23" t="e">
        <f ca="1">+SUMPRODUCT(('Quant Log'!$C$5:$C$1004='Quant Stats'!$B52)*('Quant Log'!$I$5:$I$1004='Quant Stats'!Q$42)*('Quant Log'!$E$5:$E$1004='Quant Stats'!$B$41)*'Quant Log'!$P$5:$P$1004)/SUMPRODUCT(('Quant Log'!$C$5:$C$1004='Quant Stats'!$B52)*('Quant Log'!$I$5:$I$1004='Quant Stats'!Q$42)*('Quant Log'!$E$5:$E$1004='Quant Stats'!$B$41))</f>
        <v>#DIV/0!</v>
      </c>
      <c r="R52" s="23" t="e">
        <f ca="1">+SUMPRODUCT(('Quant Log'!$C$5:$C$1004='Quant Stats'!$B52)*('Quant Log'!$I$5:$I$1004='Quant Stats'!R$42)*('Quant Log'!$E$5:$E$1004='Quant Stats'!$B$41)*'Quant Log'!$P$5:$P$1004)/SUMPRODUCT(('Quant Log'!$C$5:$C$1004='Quant Stats'!$B52)*('Quant Log'!$I$5:$I$1004='Quant Stats'!R$42)*('Quant Log'!$E$5:$E$1004='Quant Stats'!$B$41))</f>
        <v>#DIV/0!</v>
      </c>
      <c r="S52" s="23" t="e">
        <f ca="1">+SUMPRODUCT(('Quant Log'!$C$5:$C$1004='Quant Stats'!$B52)*('Quant Log'!$I$5:$I$1004='Quant Stats'!S$42)*('Quant Log'!$E$5:$E$1004='Quant Stats'!$B$41)*'Quant Log'!$P$5:$P$1004)/SUMPRODUCT(('Quant Log'!$C$5:$C$1004='Quant Stats'!$B52)*('Quant Log'!$I$5:$I$1004='Quant Stats'!S$42)*('Quant Log'!$E$5:$E$1004='Quant Stats'!$B$41))</f>
        <v>#DIV/0!</v>
      </c>
      <c r="T52" s="23" t="e">
        <f ca="1">+SUMPRODUCT(('Quant Log'!$C$5:$C$1004='Quant Stats'!$B52)*('Quant Log'!$I$5:$I$1004='Quant Stats'!T$42)*('Quant Log'!$E$5:$E$1004='Quant Stats'!$B$41)*'Quant Log'!$P$5:$P$1004)/SUMPRODUCT(('Quant Log'!$C$5:$C$1004='Quant Stats'!$B52)*('Quant Log'!$I$5:$I$1004='Quant Stats'!T$42)*('Quant Log'!$E$5:$E$1004='Quant Stats'!$B$41))</f>
        <v>#DIV/0!</v>
      </c>
      <c r="U52" s="23" t="e">
        <f ca="1">+SUMPRODUCT(('Quant Log'!$C$5:$C$1004='Quant Stats'!$B52)*('Quant Log'!$I$5:$I$1004='Quant Stats'!U$42)*('Quant Log'!$E$5:$E$1004='Quant Stats'!$B$41)*'Quant Log'!$P$5:$P$1004)/SUMPRODUCT(('Quant Log'!$C$5:$C$1004='Quant Stats'!$B52)*('Quant Log'!$I$5:$I$1004='Quant Stats'!U$42)*('Quant Log'!$E$5:$E$1004='Quant Stats'!$B$41))</f>
        <v>#DIV/0!</v>
      </c>
      <c r="V52" s="23" t="e">
        <f ca="1">+SUMPRODUCT(('Quant Log'!$C$5:$C$1004='Quant Stats'!$B52)*('Quant Log'!$I$5:$I$1004='Quant Stats'!V$42)*('Quant Log'!$E$5:$E$1004='Quant Stats'!$B$41)*'Quant Log'!$P$5:$P$1004)/SUMPRODUCT(('Quant Log'!$C$5:$C$1004='Quant Stats'!$B52)*('Quant Log'!$I$5:$I$1004='Quant Stats'!V$42)*('Quant Log'!$E$5:$E$1004='Quant Stats'!$B$41))</f>
        <v>#DIV/0!</v>
      </c>
      <c r="W52" s="23" t="e">
        <f ca="1">+SUMPRODUCT(('Quant Log'!$C$5:$C$1004='Quant Stats'!$B52)*('Quant Log'!$I$5:$I$1004='Quant Stats'!W$42)*('Quant Log'!$E$5:$E$1004='Quant Stats'!$B$41)*'Quant Log'!$P$5:$P$1004)/SUMPRODUCT(('Quant Log'!$C$5:$C$1004='Quant Stats'!$B52)*('Quant Log'!$I$5:$I$1004='Quant Stats'!W$42)*('Quant Log'!$E$5:$E$1004='Quant Stats'!$B$41))</f>
        <v>#DIV/0!</v>
      </c>
      <c r="X52" s="23" t="e">
        <f ca="1">+SUMPRODUCT(('Quant Log'!$C$5:$C$1004='Quant Stats'!$B52)*('Quant Log'!$I$5:$I$1004='Quant Stats'!X$42)*('Quant Log'!$E$5:$E$1004='Quant Stats'!$B$41)*'Quant Log'!$P$5:$P$1004)/SUMPRODUCT(('Quant Log'!$C$5:$C$1004='Quant Stats'!$B52)*('Quant Log'!$I$5:$I$1004='Quant Stats'!X$42)*('Quant Log'!$E$5:$E$1004='Quant Stats'!$B$41))</f>
        <v>#DIV/0!</v>
      </c>
      <c r="Y52" s="23" t="e">
        <f ca="1">+SUMPRODUCT(('Quant Log'!$C$5:$C$1004='Quant Stats'!$B52)*('Quant Log'!$I$5:$I$1004='Quant Stats'!Y$42)*('Quant Log'!$E$5:$E$1004='Quant Stats'!$B$41)*'Quant Log'!$P$5:$P$1004)/SUMPRODUCT(('Quant Log'!$C$5:$C$1004='Quant Stats'!$B52)*('Quant Log'!$I$5:$I$1004='Quant Stats'!Y$42)*('Quant Log'!$E$5:$E$1004='Quant Stats'!$B$41))</f>
        <v>#DIV/0!</v>
      </c>
      <c r="Z52" s="24" t="e">
        <f ca="1">+SUMPRODUCT(('Quant Log'!$C$5:$C$1004='Quant Stats'!$B52)*('Quant Log'!$E$5:$E$1004='Quant Stats'!$B$41)*'Quant Log'!$P$5:$P$1004)/SUMPRODUCT(('Quant Log'!$C$5:$C$1004='Quant Stats'!$B52)*('Quant Log'!$E$5:$E$1004='Quant Stats'!$B$41))</f>
        <v>#DIV/0!</v>
      </c>
    </row>
    <row r="53" spans="2:26">
      <c r="B53" s="19" t="s">
        <v>73</v>
      </c>
      <c r="D53" s="58">
        <f t="shared" si="13"/>
        <v>1</v>
      </c>
      <c r="E53" s="58" t="str">
        <f t="shared" si="3"/>
        <v>n/a</v>
      </c>
      <c r="F53" s="58">
        <f t="shared" si="4"/>
        <v>0</v>
      </c>
      <c r="G53" s="58" t="str">
        <f t="shared" si="5"/>
        <v>n/a</v>
      </c>
      <c r="H53" s="58">
        <f t="shared" si="6"/>
        <v>0.5</v>
      </c>
      <c r="I53" s="58">
        <f t="shared" si="7"/>
        <v>0</v>
      </c>
      <c r="J53" s="58">
        <f t="shared" si="8"/>
        <v>1</v>
      </c>
      <c r="K53" s="58">
        <f t="shared" si="9"/>
        <v>1</v>
      </c>
      <c r="L53" s="58">
        <f t="shared" si="10"/>
        <v>1</v>
      </c>
      <c r="M53" s="60">
        <f t="shared" si="11"/>
        <v>1</v>
      </c>
      <c r="N53" s="59">
        <f t="shared" si="12"/>
        <v>0.66666666666666663</v>
      </c>
      <c r="P53" s="24">
        <f ca="1">+SUMPRODUCT(('Quant Log'!$I$5:$I$1004='Quant Stats'!P$42)*('Quant Log'!$E$5:$E$1004='Quant Stats'!$B$41)*'Quant Log'!$P$5:$P$1004)/SUMPRODUCT(('Quant Log'!$I$5:$I$1004='Quant Stats'!P$42)*('Quant Log'!$E$5:$E$1004='Quant Stats'!$B$41))</f>
        <v>1</v>
      </c>
      <c r="Q53" s="24" t="e">
        <f ca="1">+SUMPRODUCT(('Quant Log'!$I$5:$I$1004='Quant Stats'!Q$42)*('Quant Log'!$E$5:$E$1004='Quant Stats'!$B$41)*'Quant Log'!$P$5:$P$1004)/SUMPRODUCT(('Quant Log'!$I$5:$I$1004='Quant Stats'!Q$42)*('Quant Log'!$E$5:$E$1004='Quant Stats'!$B$41))</f>
        <v>#DIV/0!</v>
      </c>
      <c r="R53" s="24">
        <f ca="1">+SUMPRODUCT(('Quant Log'!$I$5:$I$1004='Quant Stats'!R$42)*('Quant Log'!$E$5:$E$1004='Quant Stats'!$B$41)*'Quant Log'!$P$5:$P$1004)/SUMPRODUCT(('Quant Log'!$I$5:$I$1004='Quant Stats'!R$42)*('Quant Log'!$E$5:$E$1004='Quant Stats'!$B$41))</f>
        <v>0</v>
      </c>
      <c r="S53" s="24" t="e">
        <f ca="1">+SUMPRODUCT(('Quant Log'!$I$5:$I$1004='Quant Stats'!S$42)*('Quant Log'!$E$5:$E$1004='Quant Stats'!$B$41)*'Quant Log'!$P$5:$P$1004)/SUMPRODUCT(('Quant Log'!$I$5:$I$1004='Quant Stats'!S$42)*('Quant Log'!$E$5:$E$1004='Quant Stats'!$B$41))</f>
        <v>#DIV/0!</v>
      </c>
      <c r="T53" s="24">
        <f ca="1">+SUMPRODUCT(('Quant Log'!$I$5:$I$1004='Quant Stats'!T$42)*('Quant Log'!$E$5:$E$1004='Quant Stats'!$B$41)*'Quant Log'!$P$5:$P$1004)/SUMPRODUCT(('Quant Log'!$I$5:$I$1004='Quant Stats'!T$42)*('Quant Log'!$E$5:$E$1004='Quant Stats'!$B$41))</f>
        <v>0.5</v>
      </c>
      <c r="U53" s="24">
        <f ca="1">+SUMPRODUCT(('Quant Log'!$I$5:$I$1004='Quant Stats'!U$42)*('Quant Log'!$E$5:$E$1004='Quant Stats'!$B$41)*'Quant Log'!$P$5:$P$1004)/SUMPRODUCT(('Quant Log'!$I$5:$I$1004='Quant Stats'!U$42)*('Quant Log'!$E$5:$E$1004='Quant Stats'!$B$41))</f>
        <v>0</v>
      </c>
      <c r="V53" s="24">
        <f ca="1">+SUMPRODUCT(('Quant Log'!$I$5:$I$1004='Quant Stats'!V$42)*('Quant Log'!$E$5:$E$1004='Quant Stats'!$B$41)*'Quant Log'!$P$5:$P$1004)/SUMPRODUCT(('Quant Log'!$I$5:$I$1004='Quant Stats'!V$42)*('Quant Log'!$E$5:$E$1004='Quant Stats'!$B$41))</f>
        <v>1</v>
      </c>
      <c r="W53" s="24">
        <f ca="1">+SUMPRODUCT(('Quant Log'!$I$5:$I$1004='Quant Stats'!W$42)*('Quant Log'!$E$5:$E$1004='Quant Stats'!$B$41)*'Quant Log'!$P$5:$P$1004)/SUMPRODUCT(('Quant Log'!$I$5:$I$1004='Quant Stats'!W$42)*('Quant Log'!$E$5:$E$1004='Quant Stats'!$B$41))</f>
        <v>1</v>
      </c>
      <c r="X53" s="24">
        <f ca="1">+SUMPRODUCT(('Quant Log'!$I$5:$I$1004='Quant Stats'!X$42)*('Quant Log'!$E$5:$E$1004='Quant Stats'!$B$41)*'Quant Log'!$P$5:$P$1004)/SUMPRODUCT(('Quant Log'!$I$5:$I$1004='Quant Stats'!X$42)*('Quant Log'!$E$5:$E$1004='Quant Stats'!$B$41))</f>
        <v>1</v>
      </c>
      <c r="Y53" s="24">
        <f ca="1">+SUMPRODUCT(('Quant Log'!$I$5:$I$1004='Quant Stats'!Y$42)*('Quant Log'!$E$5:$E$1004='Quant Stats'!$B$41)*'Quant Log'!$P$5:$P$1004)/SUMPRODUCT(('Quant Log'!$I$5:$I$1004='Quant Stats'!Y$42)*('Quant Log'!$E$5:$E$1004='Quant Stats'!$B$41))</f>
        <v>1</v>
      </c>
      <c r="Z53" s="24">
        <f ca="1">+SUMPRODUCT(('Quant Log'!$E$5:$E$1004='Quant Stats'!$B$41)*'Quant Log'!$P$5:$P$1004)/COUNTIF('Quant Log'!$E$5:$E$1004,'Quant Stats'!$B$41)</f>
        <v>0.66666666666666663</v>
      </c>
    </row>
    <row r="54" spans="2:26"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26" ht="18.75">
      <c r="B55" s="10" t="s">
        <v>81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26">
      <c r="B56" s="29" t="str">
        <f ca="1">db!$C$6</f>
        <v>DS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26" ht="15.75" customHeight="1" thickBot="1">
      <c r="D57" s="18" t="str">
        <f t="shared" ref="D57:N57" si="14">+P57</f>
        <v>Geometry</v>
      </c>
      <c r="E57" s="18" t="str">
        <f t="shared" si="14"/>
        <v>Algebra</v>
      </c>
      <c r="F57" s="18" t="str">
        <f t="shared" si="14"/>
        <v>Arithmetic</v>
      </c>
      <c r="G57" s="18" t="str">
        <f t="shared" si="14"/>
        <v>Probability</v>
      </c>
      <c r="H57" s="18" t="str">
        <f t="shared" si="14"/>
        <v>Comb / Perm</v>
      </c>
      <c r="I57" s="18" t="str">
        <f t="shared" si="14"/>
        <v>Work / Rate</v>
      </c>
      <c r="J57" s="18" t="str">
        <f t="shared" si="14"/>
        <v>Fraction / Ratio</v>
      </c>
      <c r="K57" s="18" t="str">
        <f t="shared" si="14"/>
        <v>Exponent / Root</v>
      </c>
      <c r="L57" s="18" t="str">
        <f t="shared" si="14"/>
        <v>Num. Props</v>
      </c>
      <c r="M57" s="18" t="str">
        <f t="shared" si="14"/>
        <v>Inequalities</v>
      </c>
      <c r="N57" s="18" t="str">
        <f t="shared" si="14"/>
        <v>Total DS</v>
      </c>
      <c r="P57" s="22" t="str">
        <f>+$P$42</f>
        <v>Geometry</v>
      </c>
      <c r="Q57" s="22" t="str">
        <f>+$Q$42</f>
        <v>Algebra</v>
      </c>
      <c r="R57" s="22" t="str">
        <f>+$R$42</f>
        <v>Arithmetic</v>
      </c>
      <c r="S57" s="22" t="str">
        <f>+$S$42</f>
        <v>Probability</v>
      </c>
      <c r="T57" s="22" t="str">
        <f>+$T$42</f>
        <v>Comb / Perm</v>
      </c>
      <c r="U57" s="22" t="str">
        <f>+$U$42</f>
        <v>Work / Rate</v>
      </c>
      <c r="V57" s="22" t="str">
        <f>+$V$42</f>
        <v>Fraction / Ratio</v>
      </c>
      <c r="W57" s="22" t="str">
        <f>+$W$42</f>
        <v>Exponent / Root</v>
      </c>
      <c r="X57" s="22" t="str">
        <f>+$X$42</f>
        <v>Num. Props</v>
      </c>
      <c r="Y57" s="22" t="str">
        <f>+$Y$42</f>
        <v>Inequalities</v>
      </c>
      <c r="Z57" s="22" t="s">
        <v>104</v>
      </c>
    </row>
    <row r="58" spans="2:26" ht="15.75" thickBot="1">
      <c r="B58" s="19" t="str">
        <f>+$B$43</f>
        <v>Official Guide 11</v>
      </c>
      <c r="D58" s="52" t="str">
        <f>+IF(ISERROR(P58),"n/a",P58)</f>
        <v>n/a</v>
      </c>
      <c r="E58" s="52" t="str">
        <f t="shared" ref="E58:E68" si="15">+IF(ISERROR(Q58),"n/a",Q58)</f>
        <v>n/a</v>
      </c>
      <c r="F58" s="52" t="str">
        <f t="shared" ref="F58:F68" si="16">+IF(ISERROR(R58),"n/a",R58)</f>
        <v>n/a</v>
      </c>
      <c r="G58" s="52" t="str">
        <f t="shared" ref="G58:G68" si="17">+IF(ISERROR(S58),"n/a",S58)</f>
        <v>n/a</v>
      </c>
      <c r="H58" s="52" t="str">
        <f t="shared" ref="H58:H68" si="18">+IF(ISERROR(T58),"n/a",T58)</f>
        <v>n/a</v>
      </c>
      <c r="I58" s="52" t="str">
        <f t="shared" ref="I58:I68" si="19">+IF(ISERROR(U58),"n/a",U58)</f>
        <v>n/a</v>
      </c>
      <c r="J58" s="52" t="str">
        <f t="shared" ref="J58:J68" si="20">+IF(ISERROR(V58),"n/a",V58)</f>
        <v>n/a</v>
      </c>
      <c r="K58" s="52" t="str">
        <f t="shared" ref="K58:K68" si="21">+IF(ISERROR(W58),"n/a",W58)</f>
        <v>n/a</v>
      </c>
      <c r="L58" s="52" t="str">
        <f t="shared" ref="L58:L68" si="22">+IF(ISERROR(X58),"n/a",X58)</f>
        <v>n/a</v>
      </c>
      <c r="M58" s="53" t="str">
        <f t="shared" ref="M58:M68" si="23">+IF(ISERROR(Y58),"n/a",Y58)</f>
        <v>n/a</v>
      </c>
      <c r="N58" s="54" t="str">
        <f t="shared" ref="N58:N68" si="24">+IF(ISERROR(Z58),"n/a",Z58)</f>
        <v>n/a</v>
      </c>
      <c r="P58" s="23" t="e">
        <f ca="1">+SUMPRODUCT(('Quant Log'!$C$5:$C$1004='Quant Stats'!$B58)*('Quant Log'!$I$5:$I$1004='Quant Stats'!P$42)*('Quant Log'!$E$5:$E$1004='Quant Stats'!$B$56)*'Quant Log'!$P$5:$P$1004)/SUMPRODUCT(('Quant Log'!$C$5:$C$1004='Quant Stats'!$B58)*('Quant Log'!$I$5:$I$1004='Quant Stats'!P$42)*('Quant Log'!$E$5:$E$1004='Quant Stats'!$B$56))</f>
        <v>#DIV/0!</v>
      </c>
      <c r="Q58" s="23" t="e">
        <f ca="1">+SUMPRODUCT(('Quant Log'!$C$5:$C$1004='Quant Stats'!$B58)*('Quant Log'!$I$5:$I$1004='Quant Stats'!Q$42)*('Quant Log'!$E$5:$E$1004='Quant Stats'!$B$56)*'Quant Log'!$P$5:$P$1004)/SUMPRODUCT(('Quant Log'!$C$5:$C$1004='Quant Stats'!$B58)*('Quant Log'!$I$5:$I$1004='Quant Stats'!Q$42)*('Quant Log'!$E$5:$E$1004='Quant Stats'!$B$56))</f>
        <v>#DIV/0!</v>
      </c>
      <c r="R58" s="23" t="e">
        <f ca="1">+SUMPRODUCT(('Quant Log'!$C$5:$C$1004='Quant Stats'!$B58)*('Quant Log'!$I$5:$I$1004='Quant Stats'!R$42)*('Quant Log'!$E$5:$E$1004='Quant Stats'!$B$56)*'Quant Log'!$P$5:$P$1004)/SUMPRODUCT(('Quant Log'!$C$5:$C$1004='Quant Stats'!$B58)*('Quant Log'!$I$5:$I$1004='Quant Stats'!R$42)*('Quant Log'!$E$5:$E$1004='Quant Stats'!$B$56))</f>
        <v>#DIV/0!</v>
      </c>
      <c r="S58" s="23" t="e">
        <f ca="1">+SUMPRODUCT(('Quant Log'!$C$5:$C$1004='Quant Stats'!$B58)*('Quant Log'!$I$5:$I$1004='Quant Stats'!S$42)*('Quant Log'!$E$5:$E$1004='Quant Stats'!$B$56)*'Quant Log'!$P$5:$P$1004)/SUMPRODUCT(('Quant Log'!$C$5:$C$1004='Quant Stats'!$B58)*('Quant Log'!$I$5:$I$1004='Quant Stats'!S$42)*('Quant Log'!$E$5:$E$1004='Quant Stats'!$B$56))</f>
        <v>#DIV/0!</v>
      </c>
      <c r="T58" s="23" t="e">
        <f ca="1">+SUMPRODUCT(('Quant Log'!$C$5:$C$1004='Quant Stats'!$B58)*('Quant Log'!$I$5:$I$1004='Quant Stats'!T$42)*('Quant Log'!$E$5:$E$1004='Quant Stats'!$B$56)*'Quant Log'!$P$5:$P$1004)/SUMPRODUCT(('Quant Log'!$C$5:$C$1004='Quant Stats'!$B58)*('Quant Log'!$I$5:$I$1004='Quant Stats'!T$42)*('Quant Log'!$E$5:$E$1004='Quant Stats'!$B$56))</f>
        <v>#DIV/0!</v>
      </c>
      <c r="U58" s="23" t="e">
        <f ca="1">+SUMPRODUCT(('Quant Log'!$C$5:$C$1004='Quant Stats'!$B58)*('Quant Log'!$I$5:$I$1004='Quant Stats'!U$42)*('Quant Log'!$E$5:$E$1004='Quant Stats'!$B$56)*'Quant Log'!$P$5:$P$1004)/SUMPRODUCT(('Quant Log'!$C$5:$C$1004='Quant Stats'!$B58)*('Quant Log'!$I$5:$I$1004='Quant Stats'!U$42)*('Quant Log'!$E$5:$E$1004='Quant Stats'!$B$56))</f>
        <v>#DIV/0!</v>
      </c>
      <c r="V58" s="23" t="e">
        <f ca="1">+SUMPRODUCT(('Quant Log'!$C$5:$C$1004='Quant Stats'!$B58)*('Quant Log'!$I$5:$I$1004='Quant Stats'!V$42)*('Quant Log'!$E$5:$E$1004='Quant Stats'!$B$56)*'Quant Log'!$P$5:$P$1004)/SUMPRODUCT(('Quant Log'!$C$5:$C$1004='Quant Stats'!$B58)*('Quant Log'!$I$5:$I$1004='Quant Stats'!V$42)*('Quant Log'!$E$5:$E$1004='Quant Stats'!$B$56))</f>
        <v>#DIV/0!</v>
      </c>
      <c r="W58" s="23" t="e">
        <f ca="1">+SUMPRODUCT(('Quant Log'!$C$5:$C$1004='Quant Stats'!$B58)*('Quant Log'!$I$5:$I$1004='Quant Stats'!W$42)*('Quant Log'!$E$5:$E$1004='Quant Stats'!$B$56)*'Quant Log'!$P$5:$P$1004)/SUMPRODUCT(('Quant Log'!$C$5:$C$1004='Quant Stats'!$B58)*('Quant Log'!$I$5:$I$1004='Quant Stats'!W$42)*('Quant Log'!$E$5:$E$1004='Quant Stats'!$B$56))</f>
        <v>#DIV/0!</v>
      </c>
      <c r="X58" s="23" t="e">
        <f ca="1">+SUMPRODUCT(('Quant Log'!$C$5:$C$1004='Quant Stats'!$B58)*('Quant Log'!$I$5:$I$1004='Quant Stats'!X$42)*('Quant Log'!$E$5:$E$1004='Quant Stats'!$B$56)*'Quant Log'!$P$5:$P$1004)/SUMPRODUCT(('Quant Log'!$C$5:$C$1004='Quant Stats'!$B58)*('Quant Log'!$I$5:$I$1004='Quant Stats'!X$42)*('Quant Log'!$E$5:$E$1004='Quant Stats'!$B$56))</f>
        <v>#DIV/0!</v>
      </c>
      <c r="Y58" s="23" t="e">
        <f ca="1">+SUMPRODUCT(('Quant Log'!$C$5:$C$1004='Quant Stats'!$B58)*('Quant Log'!$I$5:$I$1004='Quant Stats'!Y$42)*('Quant Log'!$E$5:$E$1004='Quant Stats'!$B$56)*'Quant Log'!$P$5:$P$1004)/SUMPRODUCT(('Quant Log'!$C$5:$C$1004='Quant Stats'!$B58)*('Quant Log'!$I$5:$I$1004='Quant Stats'!Y$42)*('Quant Log'!$E$5:$E$1004='Quant Stats'!$B$56))</f>
        <v>#DIV/0!</v>
      </c>
      <c r="Z58" s="24" t="e">
        <f ca="1">+SUMPRODUCT(('Quant Log'!$C$5:$C$1004='Quant Stats'!$B58)*('Quant Log'!$E$5:$E$1004='Quant Stats'!$B$56)*'Quant Log'!$P$5:$P$1004)/SUMPRODUCT(('Quant Log'!$C$5:$C$1004='Quant Stats'!$B58)*('Quant Log'!$E$5:$E$1004='Quant Stats'!$B$56))</f>
        <v>#DIV/0!</v>
      </c>
    </row>
    <row r="59" spans="2:26" ht="15.75" thickBot="1">
      <c r="B59" s="19" t="str">
        <f>+$B$44</f>
        <v>Official Guide 12</v>
      </c>
      <c r="D59" s="55">
        <f t="shared" ref="D59:D68" si="25">+IF(ISERROR(P59),"n/a",P59)</f>
        <v>0.5</v>
      </c>
      <c r="E59" s="55" t="str">
        <f t="shared" si="15"/>
        <v>n/a</v>
      </c>
      <c r="F59" s="55">
        <f t="shared" si="16"/>
        <v>1</v>
      </c>
      <c r="G59" s="55">
        <f t="shared" si="17"/>
        <v>1</v>
      </c>
      <c r="H59" s="55" t="str">
        <f t="shared" si="18"/>
        <v>n/a</v>
      </c>
      <c r="I59" s="55" t="str">
        <f t="shared" si="19"/>
        <v>n/a</v>
      </c>
      <c r="J59" s="55" t="str">
        <f t="shared" si="20"/>
        <v>n/a</v>
      </c>
      <c r="K59" s="55" t="str">
        <f t="shared" si="21"/>
        <v>n/a</v>
      </c>
      <c r="L59" s="55" t="str">
        <f t="shared" si="22"/>
        <v>n/a</v>
      </c>
      <c r="M59" s="56" t="str">
        <f t="shared" si="23"/>
        <v>n/a</v>
      </c>
      <c r="N59" s="57">
        <f t="shared" si="24"/>
        <v>0.75</v>
      </c>
      <c r="P59" s="23">
        <f ca="1">+SUMPRODUCT(('Quant Log'!$C$5:$C$1004='Quant Stats'!$B59)*('Quant Log'!$I$5:$I$1004='Quant Stats'!P$42)*('Quant Log'!$E$5:$E$1004='Quant Stats'!$B$56)*'Quant Log'!$P$5:$P$1004)/SUMPRODUCT(('Quant Log'!$C$5:$C$1004='Quant Stats'!$B59)*('Quant Log'!$I$5:$I$1004='Quant Stats'!P$42)*('Quant Log'!$E$5:$E$1004='Quant Stats'!$B$56))</f>
        <v>0.5</v>
      </c>
      <c r="Q59" s="23" t="e">
        <f ca="1">+SUMPRODUCT(('Quant Log'!$C$5:$C$1004='Quant Stats'!$B59)*('Quant Log'!$I$5:$I$1004='Quant Stats'!Q$42)*('Quant Log'!$E$5:$E$1004='Quant Stats'!$B$56)*'Quant Log'!$P$5:$P$1004)/SUMPRODUCT(('Quant Log'!$C$5:$C$1004='Quant Stats'!$B59)*('Quant Log'!$I$5:$I$1004='Quant Stats'!Q$42)*('Quant Log'!$E$5:$E$1004='Quant Stats'!$B$56))</f>
        <v>#DIV/0!</v>
      </c>
      <c r="R59" s="23">
        <f ca="1">+SUMPRODUCT(('Quant Log'!$C$5:$C$1004='Quant Stats'!$B59)*('Quant Log'!$I$5:$I$1004='Quant Stats'!R$42)*('Quant Log'!$E$5:$E$1004='Quant Stats'!$B$56)*'Quant Log'!$P$5:$P$1004)/SUMPRODUCT(('Quant Log'!$C$5:$C$1004='Quant Stats'!$B59)*('Quant Log'!$I$5:$I$1004='Quant Stats'!R$42)*('Quant Log'!$E$5:$E$1004='Quant Stats'!$B$56))</f>
        <v>1</v>
      </c>
      <c r="S59" s="23">
        <f ca="1">+SUMPRODUCT(('Quant Log'!$C$5:$C$1004='Quant Stats'!$B59)*('Quant Log'!$I$5:$I$1004='Quant Stats'!S$42)*('Quant Log'!$E$5:$E$1004='Quant Stats'!$B$56)*'Quant Log'!$P$5:$P$1004)/SUMPRODUCT(('Quant Log'!$C$5:$C$1004='Quant Stats'!$B59)*('Quant Log'!$I$5:$I$1004='Quant Stats'!S$42)*('Quant Log'!$E$5:$E$1004='Quant Stats'!$B$56))</f>
        <v>1</v>
      </c>
      <c r="T59" s="23" t="e">
        <f ca="1">+SUMPRODUCT(('Quant Log'!$C$5:$C$1004='Quant Stats'!$B59)*('Quant Log'!$I$5:$I$1004='Quant Stats'!T$42)*('Quant Log'!$E$5:$E$1004='Quant Stats'!$B$56)*'Quant Log'!$P$5:$P$1004)/SUMPRODUCT(('Quant Log'!$C$5:$C$1004='Quant Stats'!$B59)*('Quant Log'!$I$5:$I$1004='Quant Stats'!T$42)*('Quant Log'!$E$5:$E$1004='Quant Stats'!$B$56))</f>
        <v>#DIV/0!</v>
      </c>
      <c r="U59" s="23" t="e">
        <f ca="1">+SUMPRODUCT(('Quant Log'!$C$5:$C$1004='Quant Stats'!$B59)*('Quant Log'!$I$5:$I$1004='Quant Stats'!U$42)*('Quant Log'!$E$5:$E$1004='Quant Stats'!$B$56)*'Quant Log'!$P$5:$P$1004)/SUMPRODUCT(('Quant Log'!$C$5:$C$1004='Quant Stats'!$B59)*('Quant Log'!$I$5:$I$1004='Quant Stats'!U$42)*('Quant Log'!$E$5:$E$1004='Quant Stats'!$B$56))</f>
        <v>#DIV/0!</v>
      </c>
      <c r="V59" s="23" t="e">
        <f ca="1">+SUMPRODUCT(('Quant Log'!$C$5:$C$1004='Quant Stats'!$B59)*('Quant Log'!$I$5:$I$1004='Quant Stats'!V$42)*('Quant Log'!$E$5:$E$1004='Quant Stats'!$B$56)*'Quant Log'!$P$5:$P$1004)/SUMPRODUCT(('Quant Log'!$C$5:$C$1004='Quant Stats'!$B59)*('Quant Log'!$I$5:$I$1004='Quant Stats'!V$42)*('Quant Log'!$E$5:$E$1004='Quant Stats'!$B$56))</f>
        <v>#DIV/0!</v>
      </c>
      <c r="W59" s="23" t="e">
        <f ca="1">+SUMPRODUCT(('Quant Log'!$C$5:$C$1004='Quant Stats'!$B59)*('Quant Log'!$I$5:$I$1004='Quant Stats'!W$42)*('Quant Log'!$E$5:$E$1004='Quant Stats'!$B$56)*'Quant Log'!$P$5:$P$1004)/SUMPRODUCT(('Quant Log'!$C$5:$C$1004='Quant Stats'!$B59)*('Quant Log'!$I$5:$I$1004='Quant Stats'!W$42)*('Quant Log'!$E$5:$E$1004='Quant Stats'!$B$56))</f>
        <v>#DIV/0!</v>
      </c>
      <c r="X59" s="23" t="e">
        <f ca="1">+SUMPRODUCT(('Quant Log'!$C$5:$C$1004='Quant Stats'!$B59)*('Quant Log'!$I$5:$I$1004='Quant Stats'!X$42)*('Quant Log'!$E$5:$E$1004='Quant Stats'!$B$56)*'Quant Log'!$P$5:$P$1004)/SUMPRODUCT(('Quant Log'!$C$5:$C$1004='Quant Stats'!$B59)*('Quant Log'!$I$5:$I$1004='Quant Stats'!X$42)*('Quant Log'!$E$5:$E$1004='Quant Stats'!$B$56))</f>
        <v>#DIV/0!</v>
      </c>
      <c r="Y59" s="23" t="e">
        <f ca="1">+SUMPRODUCT(('Quant Log'!$C$5:$C$1004='Quant Stats'!$B59)*('Quant Log'!$I$5:$I$1004='Quant Stats'!Y$42)*('Quant Log'!$E$5:$E$1004='Quant Stats'!$B$56)*'Quant Log'!$P$5:$P$1004)/SUMPRODUCT(('Quant Log'!$C$5:$C$1004='Quant Stats'!$B59)*('Quant Log'!$I$5:$I$1004='Quant Stats'!Y$42)*('Quant Log'!$E$5:$E$1004='Quant Stats'!$B$56))</f>
        <v>#DIV/0!</v>
      </c>
      <c r="Z59" s="24">
        <f ca="1">+SUMPRODUCT(('Quant Log'!$C$5:$C$1004='Quant Stats'!$B59)*('Quant Log'!$E$5:$E$1004='Quant Stats'!$B$56)*'Quant Log'!$P$5:$P$1004)/SUMPRODUCT(('Quant Log'!$C$5:$C$1004='Quant Stats'!$B59)*('Quant Log'!$E$5:$E$1004='Quant Stats'!$B$56))</f>
        <v>0.75</v>
      </c>
    </row>
    <row r="60" spans="2:26" ht="15.75" thickBot="1">
      <c r="B60" s="19" t="str">
        <f>+$B$45</f>
        <v>Official Guide - Q</v>
      </c>
      <c r="D60" s="52" t="str">
        <f t="shared" si="25"/>
        <v>n/a</v>
      </c>
      <c r="E60" s="52" t="str">
        <f t="shared" si="15"/>
        <v>n/a</v>
      </c>
      <c r="F60" s="52" t="str">
        <f t="shared" si="16"/>
        <v>n/a</v>
      </c>
      <c r="G60" s="52" t="str">
        <f t="shared" si="17"/>
        <v>n/a</v>
      </c>
      <c r="H60" s="52" t="str">
        <f t="shared" si="18"/>
        <v>n/a</v>
      </c>
      <c r="I60" s="52" t="str">
        <f t="shared" si="19"/>
        <v>n/a</v>
      </c>
      <c r="J60" s="52" t="str">
        <f t="shared" si="20"/>
        <v>n/a</v>
      </c>
      <c r="K60" s="52" t="str">
        <f t="shared" si="21"/>
        <v>n/a</v>
      </c>
      <c r="L60" s="52" t="str">
        <f t="shared" si="22"/>
        <v>n/a</v>
      </c>
      <c r="M60" s="53" t="str">
        <f t="shared" si="23"/>
        <v>n/a</v>
      </c>
      <c r="N60" s="54" t="str">
        <f t="shared" si="24"/>
        <v>n/a</v>
      </c>
      <c r="P60" s="23" t="e">
        <f ca="1">+SUMPRODUCT(('Quant Log'!$C$5:$C$1004='Quant Stats'!$B60)*('Quant Log'!$I$5:$I$1004='Quant Stats'!P$42)*('Quant Log'!$E$5:$E$1004='Quant Stats'!$B$56)*'Quant Log'!$P$5:$P$1004)/SUMPRODUCT(('Quant Log'!$C$5:$C$1004='Quant Stats'!$B60)*('Quant Log'!$I$5:$I$1004='Quant Stats'!P$42)*('Quant Log'!$E$5:$E$1004='Quant Stats'!$B$56))</f>
        <v>#DIV/0!</v>
      </c>
      <c r="Q60" s="23" t="e">
        <f ca="1">+SUMPRODUCT(('Quant Log'!$C$5:$C$1004='Quant Stats'!$B60)*('Quant Log'!$I$5:$I$1004='Quant Stats'!Q$42)*('Quant Log'!$E$5:$E$1004='Quant Stats'!$B$56)*'Quant Log'!$P$5:$P$1004)/SUMPRODUCT(('Quant Log'!$C$5:$C$1004='Quant Stats'!$B60)*('Quant Log'!$I$5:$I$1004='Quant Stats'!Q$42)*('Quant Log'!$E$5:$E$1004='Quant Stats'!$B$56))</f>
        <v>#DIV/0!</v>
      </c>
      <c r="R60" s="23" t="e">
        <f ca="1">+SUMPRODUCT(('Quant Log'!$C$5:$C$1004='Quant Stats'!$B60)*('Quant Log'!$I$5:$I$1004='Quant Stats'!R$42)*('Quant Log'!$E$5:$E$1004='Quant Stats'!$B$56)*'Quant Log'!$P$5:$P$1004)/SUMPRODUCT(('Quant Log'!$C$5:$C$1004='Quant Stats'!$B60)*('Quant Log'!$I$5:$I$1004='Quant Stats'!R$42)*('Quant Log'!$E$5:$E$1004='Quant Stats'!$B$56))</f>
        <v>#DIV/0!</v>
      </c>
      <c r="S60" s="23" t="e">
        <f ca="1">+SUMPRODUCT(('Quant Log'!$C$5:$C$1004='Quant Stats'!$B60)*('Quant Log'!$I$5:$I$1004='Quant Stats'!S$42)*('Quant Log'!$E$5:$E$1004='Quant Stats'!$B$56)*'Quant Log'!$P$5:$P$1004)/SUMPRODUCT(('Quant Log'!$C$5:$C$1004='Quant Stats'!$B60)*('Quant Log'!$I$5:$I$1004='Quant Stats'!S$42)*('Quant Log'!$E$5:$E$1004='Quant Stats'!$B$56))</f>
        <v>#DIV/0!</v>
      </c>
      <c r="T60" s="23" t="e">
        <f ca="1">+SUMPRODUCT(('Quant Log'!$C$5:$C$1004='Quant Stats'!$B60)*('Quant Log'!$I$5:$I$1004='Quant Stats'!T$42)*('Quant Log'!$E$5:$E$1004='Quant Stats'!$B$56)*'Quant Log'!$P$5:$P$1004)/SUMPRODUCT(('Quant Log'!$C$5:$C$1004='Quant Stats'!$B60)*('Quant Log'!$I$5:$I$1004='Quant Stats'!T$42)*('Quant Log'!$E$5:$E$1004='Quant Stats'!$B$56))</f>
        <v>#DIV/0!</v>
      </c>
      <c r="U60" s="23" t="e">
        <f ca="1">+SUMPRODUCT(('Quant Log'!$C$5:$C$1004='Quant Stats'!$B60)*('Quant Log'!$I$5:$I$1004='Quant Stats'!U$42)*('Quant Log'!$E$5:$E$1004='Quant Stats'!$B$56)*'Quant Log'!$P$5:$P$1004)/SUMPRODUCT(('Quant Log'!$C$5:$C$1004='Quant Stats'!$B60)*('Quant Log'!$I$5:$I$1004='Quant Stats'!U$42)*('Quant Log'!$E$5:$E$1004='Quant Stats'!$B$56))</f>
        <v>#DIV/0!</v>
      </c>
      <c r="V60" s="23" t="e">
        <f ca="1">+SUMPRODUCT(('Quant Log'!$C$5:$C$1004='Quant Stats'!$B60)*('Quant Log'!$I$5:$I$1004='Quant Stats'!V$42)*('Quant Log'!$E$5:$E$1004='Quant Stats'!$B$56)*'Quant Log'!$P$5:$P$1004)/SUMPRODUCT(('Quant Log'!$C$5:$C$1004='Quant Stats'!$B60)*('Quant Log'!$I$5:$I$1004='Quant Stats'!V$42)*('Quant Log'!$E$5:$E$1004='Quant Stats'!$B$56))</f>
        <v>#DIV/0!</v>
      </c>
      <c r="W60" s="23" t="e">
        <f ca="1">+SUMPRODUCT(('Quant Log'!$C$5:$C$1004='Quant Stats'!$B60)*('Quant Log'!$I$5:$I$1004='Quant Stats'!W$42)*('Quant Log'!$E$5:$E$1004='Quant Stats'!$B$56)*'Quant Log'!$P$5:$P$1004)/SUMPRODUCT(('Quant Log'!$C$5:$C$1004='Quant Stats'!$B60)*('Quant Log'!$I$5:$I$1004='Quant Stats'!W$42)*('Quant Log'!$E$5:$E$1004='Quant Stats'!$B$56))</f>
        <v>#DIV/0!</v>
      </c>
      <c r="X60" s="23" t="e">
        <f ca="1">+SUMPRODUCT(('Quant Log'!$C$5:$C$1004='Quant Stats'!$B60)*('Quant Log'!$I$5:$I$1004='Quant Stats'!X$42)*('Quant Log'!$E$5:$E$1004='Quant Stats'!$B$56)*'Quant Log'!$P$5:$P$1004)/SUMPRODUCT(('Quant Log'!$C$5:$C$1004='Quant Stats'!$B60)*('Quant Log'!$I$5:$I$1004='Quant Stats'!X$42)*('Quant Log'!$E$5:$E$1004='Quant Stats'!$B$56))</f>
        <v>#DIV/0!</v>
      </c>
      <c r="Y60" s="23" t="e">
        <f ca="1">+SUMPRODUCT(('Quant Log'!$C$5:$C$1004='Quant Stats'!$B60)*('Quant Log'!$I$5:$I$1004='Quant Stats'!Y$42)*('Quant Log'!$E$5:$E$1004='Quant Stats'!$B$56)*'Quant Log'!$P$5:$P$1004)/SUMPRODUCT(('Quant Log'!$C$5:$C$1004='Quant Stats'!$B60)*('Quant Log'!$I$5:$I$1004='Quant Stats'!Y$42)*('Quant Log'!$E$5:$E$1004='Quant Stats'!$B$56))</f>
        <v>#DIV/0!</v>
      </c>
      <c r="Z60" s="24" t="e">
        <f ca="1">+SUMPRODUCT(('Quant Log'!$C$5:$C$1004='Quant Stats'!$B60)*('Quant Log'!$E$5:$E$1004='Quant Stats'!$B$56)*'Quant Log'!$P$5:$P$1004)/SUMPRODUCT(('Quant Log'!$C$5:$C$1004='Quant Stats'!$B60)*('Quant Log'!$E$5:$E$1004='Quant Stats'!$B$56))</f>
        <v>#DIV/0!</v>
      </c>
    </row>
    <row r="61" spans="2:26" ht="15.75" thickBot="1">
      <c r="B61" s="19" t="str">
        <f>+$B$46</f>
        <v>Official Guide - V</v>
      </c>
      <c r="D61" s="55" t="str">
        <f t="shared" si="25"/>
        <v>n/a</v>
      </c>
      <c r="E61" s="55" t="str">
        <f t="shared" si="15"/>
        <v>n/a</v>
      </c>
      <c r="F61" s="55" t="str">
        <f t="shared" si="16"/>
        <v>n/a</v>
      </c>
      <c r="G61" s="55" t="str">
        <f t="shared" si="17"/>
        <v>n/a</v>
      </c>
      <c r="H61" s="55" t="str">
        <f t="shared" si="18"/>
        <v>n/a</v>
      </c>
      <c r="I61" s="55" t="str">
        <f t="shared" si="19"/>
        <v>n/a</v>
      </c>
      <c r="J61" s="55" t="str">
        <f t="shared" si="20"/>
        <v>n/a</v>
      </c>
      <c r="K61" s="55" t="str">
        <f t="shared" si="21"/>
        <v>n/a</v>
      </c>
      <c r="L61" s="55" t="str">
        <f t="shared" si="22"/>
        <v>n/a</v>
      </c>
      <c r="M61" s="56" t="str">
        <f t="shared" si="23"/>
        <v>n/a</v>
      </c>
      <c r="N61" s="57" t="str">
        <f t="shared" si="24"/>
        <v>n/a</v>
      </c>
      <c r="P61" s="23" t="e">
        <f ca="1">+SUMPRODUCT(('Quant Log'!$C$5:$C$1004='Quant Stats'!$B61)*('Quant Log'!$I$5:$I$1004='Quant Stats'!P$42)*('Quant Log'!$E$5:$E$1004='Quant Stats'!$B$56)*'Quant Log'!$P$5:$P$1004)/SUMPRODUCT(('Quant Log'!$C$5:$C$1004='Quant Stats'!$B61)*('Quant Log'!$I$5:$I$1004='Quant Stats'!P$42)*('Quant Log'!$E$5:$E$1004='Quant Stats'!$B$56))</f>
        <v>#DIV/0!</v>
      </c>
      <c r="Q61" s="23" t="e">
        <f ca="1">+SUMPRODUCT(('Quant Log'!$C$5:$C$1004='Quant Stats'!$B61)*('Quant Log'!$I$5:$I$1004='Quant Stats'!Q$42)*('Quant Log'!$E$5:$E$1004='Quant Stats'!$B$56)*'Quant Log'!$P$5:$P$1004)/SUMPRODUCT(('Quant Log'!$C$5:$C$1004='Quant Stats'!$B61)*('Quant Log'!$I$5:$I$1004='Quant Stats'!Q$42)*('Quant Log'!$E$5:$E$1004='Quant Stats'!$B$56))</f>
        <v>#DIV/0!</v>
      </c>
      <c r="R61" s="23" t="e">
        <f ca="1">+SUMPRODUCT(('Quant Log'!$C$5:$C$1004='Quant Stats'!$B61)*('Quant Log'!$I$5:$I$1004='Quant Stats'!R$42)*('Quant Log'!$E$5:$E$1004='Quant Stats'!$B$56)*'Quant Log'!$P$5:$P$1004)/SUMPRODUCT(('Quant Log'!$C$5:$C$1004='Quant Stats'!$B61)*('Quant Log'!$I$5:$I$1004='Quant Stats'!R$42)*('Quant Log'!$E$5:$E$1004='Quant Stats'!$B$56))</f>
        <v>#DIV/0!</v>
      </c>
      <c r="S61" s="23" t="e">
        <f ca="1">+SUMPRODUCT(('Quant Log'!$C$5:$C$1004='Quant Stats'!$B61)*('Quant Log'!$I$5:$I$1004='Quant Stats'!S$42)*('Quant Log'!$E$5:$E$1004='Quant Stats'!$B$56)*'Quant Log'!$P$5:$P$1004)/SUMPRODUCT(('Quant Log'!$C$5:$C$1004='Quant Stats'!$B61)*('Quant Log'!$I$5:$I$1004='Quant Stats'!S$42)*('Quant Log'!$E$5:$E$1004='Quant Stats'!$B$56))</f>
        <v>#DIV/0!</v>
      </c>
      <c r="T61" s="23" t="e">
        <f ca="1">+SUMPRODUCT(('Quant Log'!$C$5:$C$1004='Quant Stats'!$B61)*('Quant Log'!$I$5:$I$1004='Quant Stats'!T$42)*('Quant Log'!$E$5:$E$1004='Quant Stats'!$B$56)*'Quant Log'!$P$5:$P$1004)/SUMPRODUCT(('Quant Log'!$C$5:$C$1004='Quant Stats'!$B61)*('Quant Log'!$I$5:$I$1004='Quant Stats'!T$42)*('Quant Log'!$E$5:$E$1004='Quant Stats'!$B$56))</f>
        <v>#DIV/0!</v>
      </c>
      <c r="U61" s="23" t="e">
        <f ca="1">+SUMPRODUCT(('Quant Log'!$C$5:$C$1004='Quant Stats'!$B61)*('Quant Log'!$I$5:$I$1004='Quant Stats'!U$42)*('Quant Log'!$E$5:$E$1004='Quant Stats'!$B$56)*'Quant Log'!$P$5:$P$1004)/SUMPRODUCT(('Quant Log'!$C$5:$C$1004='Quant Stats'!$B61)*('Quant Log'!$I$5:$I$1004='Quant Stats'!U$42)*('Quant Log'!$E$5:$E$1004='Quant Stats'!$B$56))</f>
        <v>#DIV/0!</v>
      </c>
      <c r="V61" s="23" t="e">
        <f ca="1">+SUMPRODUCT(('Quant Log'!$C$5:$C$1004='Quant Stats'!$B61)*('Quant Log'!$I$5:$I$1004='Quant Stats'!V$42)*('Quant Log'!$E$5:$E$1004='Quant Stats'!$B$56)*'Quant Log'!$P$5:$P$1004)/SUMPRODUCT(('Quant Log'!$C$5:$C$1004='Quant Stats'!$B61)*('Quant Log'!$I$5:$I$1004='Quant Stats'!V$42)*('Quant Log'!$E$5:$E$1004='Quant Stats'!$B$56))</f>
        <v>#DIV/0!</v>
      </c>
      <c r="W61" s="23" t="e">
        <f ca="1">+SUMPRODUCT(('Quant Log'!$C$5:$C$1004='Quant Stats'!$B61)*('Quant Log'!$I$5:$I$1004='Quant Stats'!W$42)*('Quant Log'!$E$5:$E$1004='Quant Stats'!$B$56)*'Quant Log'!$P$5:$P$1004)/SUMPRODUCT(('Quant Log'!$C$5:$C$1004='Quant Stats'!$B61)*('Quant Log'!$I$5:$I$1004='Quant Stats'!W$42)*('Quant Log'!$E$5:$E$1004='Quant Stats'!$B$56))</f>
        <v>#DIV/0!</v>
      </c>
      <c r="X61" s="23" t="e">
        <f ca="1">+SUMPRODUCT(('Quant Log'!$C$5:$C$1004='Quant Stats'!$B61)*('Quant Log'!$I$5:$I$1004='Quant Stats'!X$42)*('Quant Log'!$E$5:$E$1004='Quant Stats'!$B$56)*'Quant Log'!$P$5:$P$1004)/SUMPRODUCT(('Quant Log'!$C$5:$C$1004='Quant Stats'!$B61)*('Quant Log'!$I$5:$I$1004='Quant Stats'!X$42)*('Quant Log'!$E$5:$E$1004='Quant Stats'!$B$56))</f>
        <v>#DIV/0!</v>
      </c>
      <c r="Y61" s="23" t="e">
        <f ca="1">+SUMPRODUCT(('Quant Log'!$C$5:$C$1004='Quant Stats'!$B61)*('Quant Log'!$I$5:$I$1004='Quant Stats'!Y$42)*('Quant Log'!$E$5:$E$1004='Quant Stats'!$B$56)*'Quant Log'!$P$5:$P$1004)/SUMPRODUCT(('Quant Log'!$C$5:$C$1004='Quant Stats'!$B61)*('Quant Log'!$I$5:$I$1004='Quant Stats'!Y$42)*('Quant Log'!$E$5:$E$1004='Quant Stats'!$B$56))</f>
        <v>#DIV/0!</v>
      </c>
      <c r="Z61" s="24" t="e">
        <f ca="1">+SUMPRODUCT(('Quant Log'!$C$5:$C$1004='Quant Stats'!$B61)*('Quant Log'!$E$5:$E$1004='Quant Stats'!$B$56)*'Quant Log'!$P$5:$P$1004)/SUMPRODUCT(('Quant Log'!$C$5:$C$1004='Quant Stats'!$B61)*('Quant Log'!$E$5:$E$1004='Quant Stats'!$B$56))</f>
        <v>#DIV/0!</v>
      </c>
    </row>
    <row r="62" spans="2:26" ht="15.75" thickBot="1">
      <c r="B62" s="19" t="str">
        <f>+$B$47</f>
        <v>Princeton</v>
      </c>
      <c r="D62" s="52" t="str">
        <f t="shared" si="25"/>
        <v>n/a</v>
      </c>
      <c r="E62" s="52" t="str">
        <f t="shared" si="15"/>
        <v>n/a</v>
      </c>
      <c r="F62" s="52" t="str">
        <f t="shared" si="16"/>
        <v>n/a</v>
      </c>
      <c r="G62" s="52" t="str">
        <f t="shared" si="17"/>
        <v>n/a</v>
      </c>
      <c r="H62" s="52" t="str">
        <f t="shared" si="18"/>
        <v>n/a</v>
      </c>
      <c r="I62" s="52" t="str">
        <f t="shared" si="19"/>
        <v>n/a</v>
      </c>
      <c r="J62" s="52" t="str">
        <f t="shared" si="20"/>
        <v>n/a</v>
      </c>
      <c r="K62" s="52" t="str">
        <f t="shared" si="21"/>
        <v>n/a</v>
      </c>
      <c r="L62" s="52" t="str">
        <f t="shared" si="22"/>
        <v>n/a</v>
      </c>
      <c r="M62" s="53" t="str">
        <f t="shared" si="23"/>
        <v>n/a</v>
      </c>
      <c r="N62" s="54" t="str">
        <f t="shared" si="24"/>
        <v>n/a</v>
      </c>
      <c r="P62" s="23" t="e">
        <f ca="1">+SUMPRODUCT(('Quant Log'!$C$5:$C$1004='Quant Stats'!$B62)*('Quant Log'!$I$5:$I$1004='Quant Stats'!P$42)*('Quant Log'!$E$5:$E$1004='Quant Stats'!$B$56)*'Quant Log'!$P$5:$P$1004)/SUMPRODUCT(('Quant Log'!$C$5:$C$1004='Quant Stats'!$B62)*('Quant Log'!$I$5:$I$1004='Quant Stats'!P$42)*('Quant Log'!$E$5:$E$1004='Quant Stats'!$B$56))</f>
        <v>#DIV/0!</v>
      </c>
      <c r="Q62" s="23" t="e">
        <f ca="1">+SUMPRODUCT(('Quant Log'!$C$5:$C$1004='Quant Stats'!$B62)*('Quant Log'!$I$5:$I$1004='Quant Stats'!Q$42)*('Quant Log'!$E$5:$E$1004='Quant Stats'!$B$56)*'Quant Log'!$P$5:$P$1004)/SUMPRODUCT(('Quant Log'!$C$5:$C$1004='Quant Stats'!$B62)*('Quant Log'!$I$5:$I$1004='Quant Stats'!Q$42)*('Quant Log'!$E$5:$E$1004='Quant Stats'!$B$56))</f>
        <v>#DIV/0!</v>
      </c>
      <c r="R62" s="23" t="e">
        <f ca="1">+SUMPRODUCT(('Quant Log'!$C$5:$C$1004='Quant Stats'!$B62)*('Quant Log'!$I$5:$I$1004='Quant Stats'!R$42)*('Quant Log'!$E$5:$E$1004='Quant Stats'!$B$56)*'Quant Log'!$P$5:$P$1004)/SUMPRODUCT(('Quant Log'!$C$5:$C$1004='Quant Stats'!$B62)*('Quant Log'!$I$5:$I$1004='Quant Stats'!R$42)*('Quant Log'!$E$5:$E$1004='Quant Stats'!$B$56))</f>
        <v>#DIV/0!</v>
      </c>
      <c r="S62" s="23" t="e">
        <f ca="1">+SUMPRODUCT(('Quant Log'!$C$5:$C$1004='Quant Stats'!$B62)*('Quant Log'!$I$5:$I$1004='Quant Stats'!S$42)*('Quant Log'!$E$5:$E$1004='Quant Stats'!$B$56)*'Quant Log'!$P$5:$P$1004)/SUMPRODUCT(('Quant Log'!$C$5:$C$1004='Quant Stats'!$B62)*('Quant Log'!$I$5:$I$1004='Quant Stats'!S$42)*('Quant Log'!$E$5:$E$1004='Quant Stats'!$B$56))</f>
        <v>#DIV/0!</v>
      </c>
      <c r="T62" s="23" t="e">
        <f ca="1">+SUMPRODUCT(('Quant Log'!$C$5:$C$1004='Quant Stats'!$B62)*('Quant Log'!$I$5:$I$1004='Quant Stats'!T$42)*('Quant Log'!$E$5:$E$1004='Quant Stats'!$B$56)*'Quant Log'!$P$5:$P$1004)/SUMPRODUCT(('Quant Log'!$C$5:$C$1004='Quant Stats'!$B62)*('Quant Log'!$I$5:$I$1004='Quant Stats'!T$42)*('Quant Log'!$E$5:$E$1004='Quant Stats'!$B$56))</f>
        <v>#DIV/0!</v>
      </c>
      <c r="U62" s="23" t="e">
        <f ca="1">+SUMPRODUCT(('Quant Log'!$C$5:$C$1004='Quant Stats'!$B62)*('Quant Log'!$I$5:$I$1004='Quant Stats'!U$42)*('Quant Log'!$E$5:$E$1004='Quant Stats'!$B$56)*'Quant Log'!$P$5:$P$1004)/SUMPRODUCT(('Quant Log'!$C$5:$C$1004='Quant Stats'!$B62)*('Quant Log'!$I$5:$I$1004='Quant Stats'!U$42)*('Quant Log'!$E$5:$E$1004='Quant Stats'!$B$56))</f>
        <v>#DIV/0!</v>
      </c>
      <c r="V62" s="23" t="e">
        <f ca="1">+SUMPRODUCT(('Quant Log'!$C$5:$C$1004='Quant Stats'!$B62)*('Quant Log'!$I$5:$I$1004='Quant Stats'!V$42)*('Quant Log'!$E$5:$E$1004='Quant Stats'!$B$56)*'Quant Log'!$P$5:$P$1004)/SUMPRODUCT(('Quant Log'!$C$5:$C$1004='Quant Stats'!$B62)*('Quant Log'!$I$5:$I$1004='Quant Stats'!V$42)*('Quant Log'!$E$5:$E$1004='Quant Stats'!$B$56))</f>
        <v>#DIV/0!</v>
      </c>
      <c r="W62" s="23" t="e">
        <f ca="1">+SUMPRODUCT(('Quant Log'!$C$5:$C$1004='Quant Stats'!$B62)*('Quant Log'!$I$5:$I$1004='Quant Stats'!W$42)*('Quant Log'!$E$5:$E$1004='Quant Stats'!$B$56)*'Quant Log'!$P$5:$P$1004)/SUMPRODUCT(('Quant Log'!$C$5:$C$1004='Quant Stats'!$B62)*('Quant Log'!$I$5:$I$1004='Quant Stats'!W$42)*('Quant Log'!$E$5:$E$1004='Quant Stats'!$B$56))</f>
        <v>#DIV/0!</v>
      </c>
      <c r="X62" s="23" t="e">
        <f ca="1">+SUMPRODUCT(('Quant Log'!$C$5:$C$1004='Quant Stats'!$B62)*('Quant Log'!$I$5:$I$1004='Quant Stats'!X$42)*('Quant Log'!$E$5:$E$1004='Quant Stats'!$B$56)*'Quant Log'!$P$5:$P$1004)/SUMPRODUCT(('Quant Log'!$C$5:$C$1004='Quant Stats'!$B62)*('Quant Log'!$I$5:$I$1004='Quant Stats'!X$42)*('Quant Log'!$E$5:$E$1004='Quant Stats'!$B$56))</f>
        <v>#DIV/0!</v>
      </c>
      <c r="Y62" s="23" t="e">
        <f ca="1">+SUMPRODUCT(('Quant Log'!$C$5:$C$1004='Quant Stats'!$B62)*('Quant Log'!$I$5:$I$1004='Quant Stats'!Y$42)*('Quant Log'!$E$5:$E$1004='Quant Stats'!$B$56)*'Quant Log'!$P$5:$P$1004)/SUMPRODUCT(('Quant Log'!$C$5:$C$1004='Quant Stats'!$B62)*('Quant Log'!$I$5:$I$1004='Quant Stats'!Y$42)*('Quant Log'!$E$5:$E$1004='Quant Stats'!$B$56))</f>
        <v>#DIV/0!</v>
      </c>
      <c r="Z62" s="24" t="e">
        <f ca="1">+SUMPRODUCT(('Quant Log'!$C$5:$C$1004='Quant Stats'!$B62)*('Quant Log'!$E$5:$E$1004='Quant Stats'!$B$56)*'Quant Log'!$P$5:$P$1004)/SUMPRODUCT(('Quant Log'!$C$5:$C$1004='Quant Stats'!$B62)*('Quant Log'!$E$5:$E$1004='Quant Stats'!$B$56))</f>
        <v>#DIV/0!</v>
      </c>
    </row>
    <row r="63" spans="2:26" ht="15.75" thickBot="1">
      <c r="B63" s="19" t="str">
        <f>+$B$48</f>
        <v>Kaplan</v>
      </c>
      <c r="D63" s="55" t="str">
        <f t="shared" si="25"/>
        <v>n/a</v>
      </c>
      <c r="E63" s="55" t="str">
        <f t="shared" si="15"/>
        <v>n/a</v>
      </c>
      <c r="F63" s="55" t="str">
        <f t="shared" si="16"/>
        <v>n/a</v>
      </c>
      <c r="G63" s="55" t="str">
        <f t="shared" si="17"/>
        <v>n/a</v>
      </c>
      <c r="H63" s="55" t="str">
        <f t="shared" si="18"/>
        <v>n/a</v>
      </c>
      <c r="I63" s="55" t="str">
        <f t="shared" si="19"/>
        <v>n/a</v>
      </c>
      <c r="J63" s="55" t="str">
        <f t="shared" si="20"/>
        <v>n/a</v>
      </c>
      <c r="K63" s="55" t="str">
        <f t="shared" si="21"/>
        <v>n/a</v>
      </c>
      <c r="L63" s="55" t="str">
        <f t="shared" si="22"/>
        <v>n/a</v>
      </c>
      <c r="M63" s="56" t="str">
        <f t="shared" si="23"/>
        <v>n/a</v>
      </c>
      <c r="N63" s="57" t="str">
        <f t="shared" si="24"/>
        <v>n/a</v>
      </c>
      <c r="P63" s="23" t="e">
        <f ca="1">+SUMPRODUCT(('Quant Log'!$C$5:$C$1004='Quant Stats'!$B63)*('Quant Log'!$I$5:$I$1004='Quant Stats'!P$42)*('Quant Log'!$E$5:$E$1004='Quant Stats'!$B$56)*'Quant Log'!$P$5:$P$1004)/SUMPRODUCT(('Quant Log'!$C$5:$C$1004='Quant Stats'!$B63)*('Quant Log'!$I$5:$I$1004='Quant Stats'!P$42)*('Quant Log'!$E$5:$E$1004='Quant Stats'!$B$56))</f>
        <v>#DIV/0!</v>
      </c>
      <c r="Q63" s="23" t="e">
        <f ca="1">+SUMPRODUCT(('Quant Log'!$C$5:$C$1004='Quant Stats'!$B63)*('Quant Log'!$I$5:$I$1004='Quant Stats'!Q$42)*('Quant Log'!$E$5:$E$1004='Quant Stats'!$B$56)*'Quant Log'!$P$5:$P$1004)/SUMPRODUCT(('Quant Log'!$C$5:$C$1004='Quant Stats'!$B63)*('Quant Log'!$I$5:$I$1004='Quant Stats'!Q$42)*('Quant Log'!$E$5:$E$1004='Quant Stats'!$B$56))</f>
        <v>#DIV/0!</v>
      </c>
      <c r="R63" s="23" t="e">
        <f ca="1">+SUMPRODUCT(('Quant Log'!$C$5:$C$1004='Quant Stats'!$B63)*('Quant Log'!$I$5:$I$1004='Quant Stats'!R$42)*('Quant Log'!$E$5:$E$1004='Quant Stats'!$B$56)*'Quant Log'!$P$5:$P$1004)/SUMPRODUCT(('Quant Log'!$C$5:$C$1004='Quant Stats'!$B63)*('Quant Log'!$I$5:$I$1004='Quant Stats'!R$42)*('Quant Log'!$E$5:$E$1004='Quant Stats'!$B$56))</f>
        <v>#DIV/0!</v>
      </c>
      <c r="S63" s="23" t="e">
        <f ca="1">+SUMPRODUCT(('Quant Log'!$C$5:$C$1004='Quant Stats'!$B63)*('Quant Log'!$I$5:$I$1004='Quant Stats'!S$42)*('Quant Log'!$E$5:$E$1004='Quant Stats'!$B$56)*'Quant Log'!$P$5:$P$1004)/SUMPRODUCT(('Quant Log'!$C$5:$C$1004='Quant Stats'!$B63)*('Quant Log'!$I$5:$I$1004='Quant Stats'!S$42)*('Quant Log'!$E$5:$E$1004='Quant Stats'!$B$56))</f>
        <v>#DIV/0!</v>
      </c>
      <c r="T63" s="23" t="e">
        <f ca="1">+SUMPRODUCT(('Quant Log'!$C$5:$C$1004='Quant Stats'!$B63)*('Quant Log'!$I$5:$I$1004='Quant Stats'!T$42)*('Quant Log'!$E$5:$E$1004='Quant Stats'!$B$56)*'Quant Log'!$P$5:$P$1004)/SUMPRODUCT(('Quant Log'!$C$5:$C$1004='Quant Stats'!$B63)*('Quant Log'!$I$5:$I$1004='Quant Stats'!T$42)*('Quant Log'!$E$5:$E$1004='Quant Stats'!$B$56))</f>
        <v>#DIV/0!</v>
      </c>
      <c r="U63" s="23" t="e">
        <f ca="1">+SUMPRODUCT(('Quant Log'!$C$5:$C$1004='Quant Stats'!$B63)*('Quant Log'!$I$5:$I$1004='Quant Stats'!U$42)*('Quant Log'!$E$5:$E$1004='Quant Stats'!$B$56)*'Quant Log'!$P$5:$P$1004)/SUMPRODUCT(('Quant Log'!$C$5:$C$1004='Quant Stats'!$B63)*('Quant Log'!$I$5:$I$1004='Quant Stats'!U$42)*('Quant Log'!$E$5:$E$1004='Quant Stats'!$B$56))</f>
        <v>#DIV/0!</v>
      </c>
      <c r="V63" s="23" t="e">
        <f ca="1">+SUMPRODUCT(('Quant Log'!$C$5:$C$1004='Quant Stats'!$B63)*('Quant Log'!$I$5:$I$1004='Quant Stats'!V$42)*('Quant Log'!$E$5:$E$1004='Quant Stats'!$B$56)*'Quant Log'!$P$5:$P$1004)/SUMPRODUCT(('Quant Log'!$C$5:$C$1004='Quant Stats'!$B63)*('Quant Log'!$I$5:$I$1004='Quant Stats'!V$42)*('Quant Log'!$E$5:$E$1004='Quant Stats'!$B$56))</f>
        <v>#DIV/0!</v>
      </c>
      <c r="W63" s="23" t="e">
        <f ca="1">+SUMPRODUCT(('Quant Log'!$C$5:$C$1004='Quant Stats'!$B63)*('Quant Log'!$I$5:$I$1004='Quant Stats'!W$42)*('Quant Log'!$E$5:$E$1004='Quant Stats'!$B$56)*'Quant Log'!$P$5:$P$1004)/SUMPRODUCT(('Quant Log'!$C$5:$C$1004='Quant Stats'!$B63)*('Quant Log'!$I$5:$I$1004='Quant Stats'!W$42)*('Quant Log'!$E$5:$E$1004='Quant Stats'!$B$56))</f>
        <v>#DIV/0!</v>
      </c>
      <c r="X63" s="23" t="e">
        <f ca="1">+SUMPRODUCT(('Quant Log'!$C$5:$C$1004='Quant Stats'!$B63)*('Quant Log'!$I$5:$I$1004='Quant Stats'!X$42)*('Quant Log'!$E$5:$E$1004='Quant Stats'!$B$56)*'Quant Log'!$P$5:$P$1004)/SUMPRODUCT(('Quant Log'!$C$5:$C$1004='Quant Stats'!$B63)*('Quant Log'!$I$5:$I$1004='Quant Stats'!X$42)*('Quant Log'!$E$5:$E$1004='Quant Stats'!$B$56))</f>
        <v>#DIV/0!</v>
      </c>
      <c r="Y63" s="23" t="e">
        <f ca="1">+SUMPRODUCT(('Quant Log'!$C$5:$C$1004='Quant Stats'!$B63)*('Quant Log'!$I$5:$I$1004='Quant Stats'!Y$42)*('Quant Log'!$E$5:$E$1004='Quant Stats'!$B$56)*'Quant Log'!$P$5:$P$1004)/SUMPRODUCT(('Quant Log'!$C$5:$C$1004='Quant Stats'!$B63)*('Quant Log'!$I$5:$I$1004='Quant Stats'!Y$42)*('Quant Log'!$E$5:$E$1004='Quant Stats'!$B$56))</f>
        <v>#DIV/0!</v>
      </c>
      <c r="Z63" s="24" t="e">
        <f ca="1">+SUMPRODUCT(('Quant Log'!$C$5:$C$1004='Quant Stats'!$B63)*('Quant Log'!$E$5:$E$1004='Quant Stats'!$B$56)*'Quant Log'!$P$5:$P$1004)/SUMPRODUCT(('Quant Log'!$C$5:$C$1004='Quant Stats'!$B63)*('Quant Log'!$E$5:$E$1004='Quant Stats'!$B$56))</f>
        <v>#DIV/0!</v>
      </c>
    </row>
    <row r="64" spans="2:26" ht="15.75" thickBot="1">
      <c r="B64" s="19" t="str">
        <f>+$B$49</f>
        <v>MGMAT</v>
      </c>
      <c r="D64" s="52" t="str">
        <f t="shared" si="25"/>
        <v>n/a</v>
      </c>
      <c r="E64" s="52" t="str">
        <f t="shared" si="15"/>
        <v>n/a</v>
      </c>
      <c r="F64" s="52" t="str">
        <f t="shared" si="16"/>
        <v>n/a</v>
      </c>
      <c r="G64" s="52" t="str">
        <f t="shared" si="17"/>
        <v>n/a</v>
      </c>
      <c r="H64" s="52" t="str">
        <f t="shared" si="18"/>
        <v>n/a</v>
      </c>
      <c r="I64" s="52" t="str">
        <f t="shared" si="19"/>
        <v>n/a</v>
      </c>
      <c r="J64" s="52" t="str">
        <f t="shared" si="20"/>
        <v>n/a</v>
      </c>
      <c r="K64" s="52" t="str">
        <f t="shared" si="21"/>
        <v>n/a</v>
      </c>
      <c r="L64" s="52" t="str">
        <f t="shared" si="22"/>
        <v>n/a</v>
      </c>
      <c r="M64" s="53" t="str">
        <f t="shared" si="23"/>
        <v>n/a</v>
      </c>
      <c r="N64" s="54" t="str">
        <f t="shared" si="24"/>
        <v>n/a</v>
      </c>
      <c r="P64" s="23" t="e">
        <f ca="1">+SUMPRODUCT(('Quant Log'!$C$5:$C$1004='Quant Stats'!$B64)*('Quant Log'!$I$5:$I$1004='Quant Stats'!P$42)*('Quant Log'!$E$5:$E$1004='Quant Stats'!$B$56)*'Quant Log'!$P$5:$P$1004)/SUMPRODUCT(('Quant Log'!$C$5:$C$1004='Quant Stats'!$B64)*('Quant Log'!$I$5:$I$1004='Quant Stats'!P$42)*('Quant Log'!$E$5:$E$1004='Quant Stats'!$B$56))</f>
        <v>#DIV/0!</v>
      </c>
      <c r="Q64" s="23" t="e">
        <f ca="1">+SUMPRODUCT(('Quant Log'!$C$5:$C$1004='Quant Stats'!$B64)*('Quant Log'!$I$5:$I$1004='Quant Stats'!Q$42)*('Quant Log'!$E$5:$E$1004='Quant Stats'!$B$56)*'Quant Log'!$P$5:$P$1004)/SUMPRODUCT(('Quant Log'!$C$5:$C$1004='Quant Stats'!$B64)*('Quant Log'!$I$5:$I$1004='Quant Stats'!Q$42)*('Quant Log'!$E$5:$E$1004='Quant Stats'!$B$56))</f>
        <v>#DIV/0!</v>
      </c>
      <c r="R64" s="23" t="e">
        <f ca="1">+SUMPRODUCT(('Quant Log'!$C$5:$C$1004='Quant Stats'!$B64)*('Quant Log'!$I$5:$I$1004='Quant Stats'!R$42)*('Quant Log'!$E$5:$E$1004='Quant Stats'!$B$56)*'Quant Log'!$P$5:$P$1004)/SUMPRODUCT(('Quant Log'!$C$5:$C$1004='Quant Stats'!$B64)*('Quant Log'!$I$5:$I$1004='Quant Stats'!R$42)*('Quant Log'!$E$5:$E$1004='Quant Stats'!$B$56))</f>
        <v>#DIV/0!</v>
      </c>
      <c r="S64" s="23" t="e">
        <f ca="1">+SUMPRODUCT(('Quant Log'!$C$5:$C$1004='Quant Stats'!$B64)*('Quant Log'!$I$5:$I$1004='Quant Stats'!S$42)*('Quant Log'!$E$5:$E$1004='Quant Stats'!$B$56)*'Quant Log'!$P$5:$P$1004)/SUMPRODUCT(('Quant Log'!$C$5:$C$1004='Quant Stats'!$B64)*('Quant Log'!$I$5:$I$1004='Quant Stats'!S$42)*('Quant Log'!$E$5:$E$1004='Quant Stats'!$B$56))</f>
        <v>#DIV/0!</v>
      </c>
      <c r="T64" s="23" t="e">
        <f ca="1">+SUMPRODUCT(('Quant Log'!$C$5:$C$1004='Quant Stats'!$B64)*('Quant Log'!$I$5:$I$1004='Quant Stats'!T$42)*('Quant Log'!$E$5:$E$1004='Quant Stats'!$B$56)*'Quant Log'!$P$5:$P$1004)/SUMPRODUCT(('Quant Log'!$C$5:$C$1004='Quant Stats'!$B64)*('Quant Log'!$I$5:$I$1004='Quant Stats'!T$42)*('Quant Log'!$E$5:$E$1004='Quant Stats'!$B$56))</f>
        <v>#DIV/0!</v>
      </c>
      <c r="U64" s="23" t="e">
        <f ca="1">+SUMPRODUCT(('Quant Log'!$C$5:$C$1004='Quant Stats'!$B64)*('Quant Log'!$I$5:$I$1004='Quant Stats'!U$42)*('Quant Log'!$E$5:$E$1004='Quant Stats'!$B$56)*'Quant Log'!$P$5:$P$1004)/SUMPRODUCT(('Quant Log'!$C$5:$C$1004='Quant Stats'!$B64)*('Quant Log'!$I$5:$I$1004='Quant Stats'!U$42)*('Quant Log'!$E$5:$E$1004='Quant Stats'!$B$56))</f>
        <v>#DIV/0!</v>
      </c>
      <c r="V64" s="23" t="e">
        <f ca="1">+SUMPRODUCT(('Quant Log'!$C$5:$C$1004='Quant Stats'!$B64)*('Quant Log'!$I$5:$I$1004='Quant Stats'!V$42)*('Quant Log'!$E$5:$E$1004='Quant Stats'!$B$56)*'Quant Log'!$P$5:$P$1004)/SUMPRODUCT(('Quant Log'!$C$5:$C$1004='Quant Stats'!$B64)*('Quant Log'!$I$5:$I$1004='Quant Stats'!V$42)*('Quant Log'!$E$5:$E$1004='Quant Stats'!$B$56))</f>
        <v>#DIV/0!</v>
      </c>
      <c r="W64" s="23" t="e">
        <f ca="1">+SUMPRODUCT(('Quant Log'!$C$5:$C$1004='Quant Stats'!$B64)*('Quant Log'!$I$5:$I$1004='Quant Stats'!W$42)*('Quant Log'!$E$5:$E$1004='Quant Stats'!$B$56)*'Quant Log'!$P$5:$P$1004)/SUMPRODUCT(('Quant Log'!$C$5:$C$1004='Quant Stats'!$B64)*('Quant Log'!$I$5:$I$1004='Quant Stats'!W$42)*('Quant Log'!$E$5:$E$1004='Quant Stats'!$B$56))</f>
        <v>#DIV/0!</v>
      </c>
      <c r="X64" s="23" t="e">
        <f ca="1">+SUMPRODUCT(('Quant Log'!$C$5:$C$1004='Quant Stats'!$B64)*('Quant Log'!$I$5:$I$1004='Quant Stats'!X$42)*('Quant Log'!$E$5:$E$1004='Quant Stats'!$B$56)*'Quant Log'!$P$5:$P$1004)/SUMPRODUCT(('Quant Log'!$C$5:$C$1004='Quant Stats'!$B64)*('Quant Log'!$I$5:$I$1004='Quant Stats'!X$42)*('Quant Log'!$E$5:$E$1004='Quant Stats'!$B$56))</f>
        <v>#DIV/0!</v>
      </c>
      <c r="Y64" s="23" t="e">
        <f ca="1">+SUMPRODUCT(('Quant Log'!$C$5:$C$1004='Quant Stats'!$B64)*('Quant Log'!$I$5:$I$1004='Quant Stats'!Y$42)*('Quant Log'!$E$5:$E$1004='Quant Stats'!$B$56)*'Quant Log'!$P$5:$P$1004)/SUMPRODUCT(('Quant Log'!$C$5:$C$1004='Quant Stats'!$B64)*('Quant Log'!$I$5:$I$1004='Quant Stats'!Y$42)*('Quant Log'!$E$5:$E$1004='Quant Stats'!$B$56))</f>
        <v>#DIV/0!</v>
      </c>
      <c r="Z64" s="24" t="e">
        <f ca="1">+SUMPRODUCT(('Quant Log'!$C$5:$C$1004='Quant Stats'!$B64)*('Quant Log'!$E$5:$E$1004='Quant Stats'!$B$56)*'Quant Log'!$P$5:$P$1004)/SUMPRODUCT(('Quant Log'!$C$5:$C$1004='Quant Stats'!$B64)*('Quant Log'!$E$5:$E$1004='Quant Stats'!$B$56))</f>
        <v>#DIV/0!</v>
      </c>
    </row>
    <row r="65" spans="2:26" ht="15.75" thickBot="1">
      <c r="B65" s="19" t="str">
        <f>+$B$50</f>
        <v>GMAT Club</v>
      </c>
      <c r="D65" s="55" t="str">
        <f t="shared" si="25"/>
        <v>n/a</v>
      </c>
      <c r="E65" s="55" t="str">
        <f t="shared" si="15"/>
        <v>n/a</v>
      </c>
      <c r="F65" s="55" t="str">
        <f t="shared" si="16"/>
        <v>n/a</v>
      </c>
      <c r="G65" s="55" t="str">
        <f t="shared" si="17"/>
        <v>n/a</v>
      </c>
      <c r="H65" s="55" t="str">
        <f t="shared" si="18"/>
        <v>n/a</v>
      </c>
      <c r="I65" s="55" t="str">
        <f t="shared" si="19"/>
        <v>n/a</v>
      </c>
      <c r="J65" s="55" t="str">
        <f t="shared" si="20"/>
        <v>n/a</v>
      </c>
      <c r="K65" s="55" t="str">
        <f t="shared" si="21"/>
        <v>n/a</v>
      </c>
      <c r="L65" s="55" t="str">
        <f t="shared" si="22"/>
        <v>n/a</v>
      </c>
      <c r="M65" s="56" t="str">
        <f t="shared" si="23"/>
        <v>n/a</v>
      </c>
      <c r="N65" s="57" t="str">
        <f t="shared" si="24"/>
        <v>n/a</v>
      </c>
      <c r="P65" s="23" t="e">
        <f ca="1">+SUMPRODUCT(('Quant Log'!$C$5:$C$1004='Quant Stats'!$B65)*('Quant Log'!$I$5:$I$1004='Quant Stats'!P$42)*('Quant Log'!$E$5:$E$1004='Quant Stats'!$B$56)*'Quant Log'!$P$5:$P$1004)/SUMPRODUCT(('Quant Log'!$C$5:$C$1004='Quant Stats'!$B65)*('Quant Log'!$I$5:$I$1004='Quant Stats'!P$42)*('Quant Log'!$E$5:$E$1004='Quant Stats'!$B$56))</f>
        <v>#DIV/0!</v>
      </c>
      <c r="Q65" s="23" t="e">
        <f ca="1">+SUMPRODUCT(('Quant Log'!$C$5:$C$1004='Quant Stats'!$B65)*('Quant Log'!$I$5:$I$1004='Quant Stats'!Q$42)*('Quant Log'!$E$5:$E$1004='Quant Stats'!$B$56)*'Quant Log'!$P$5:$P$1004)/SUMPRODUCT(('Quant Log'!$C$5:$C$1004='Quant Stats'!$B65)*('Quant Log'!$I$5:$I$1004='Quant Stats'!Q$42)*('Quant Log'!$E$5:$E$1004='Quant Stats'!$B$56))</f>
        <v>#DIV/0!</v>
      </c>
      <c r="R65" s="23" t="e">
        <f ca="1">+SUMPRODUCT(('Quant Log'!$C$5:$C$1004='Quant Stats'!$B65)*('Quant Log'!$I$5:$I$1004='Quant Stats'!R$42)*('Quant Log'!$E$5:$E$1004='Quant Stats'!$B$56)*'Quant Log'!$P$5:$P$1004)/SUMPRODUCT(('Quant Log'!$C$5:$C$1004='Quant Stats'!$B65)*('Quant Log'!$I$5:$I$1004='Quant Stats'!R$42)*('Quant Log'!$E$5:$E$1004='Quant Stats'!$B$56))</f>
        <v>#DIV/0!</v>
      </c>
      <c r="S65" s="23" t="e">
        <f ca="1">+SUMPRODUCT(('Quant Log'!$C$5:$C$1004='Quant Stats'!$B65)*('Quant Log'!$I$5:$I$1004='Quant Stats'!S$42)*('Quant Log'!$E$5:$E$1004='Quant Stats'!$B$56)*'Quant Log'!$P$5:$P$1004)/SUMPRODUCT(('Quant Log'!$C$5:$C$1004='Quant Stats'!$B65)*('Quant Log'!$I$5:$I$1004='Quant Stats'!S$42)*('Quant Log'!$E$5:$E$1004='Quant Stats'!$B$56))</f>
        <v>#DIV/0!</v>
      </c>
      <c r="T65" s="23" t="e">
        <f ca="1">+SUMPRODUCT(('Quant Log'!$C$5:$C$1004='Quant Stats'!$B65)*('Quant Log'!$I$5:$I$1004='Quant Stats'!T$42)*('Quant Log'!$E$5:$E$1004='Quant Stats'!$B$56)*'Quant Log'!$P$5:$P$1004)/SUMPRODUCT(('Quant Log'!$C$5:$C$1004='Quant Stats'!$B65)*('Quant Log'!$I$5:$I$1004='Quant Stats'!T$42)*('Quant Log'!$E$5:$E$1004='Quant Stats'!$B$56))</f>
        <v>#DIV/0!</v>
      </c>
      <c r="U65" s="23" t="e">
        <f ca="1">+SUMPRODUCT(('Quant Log'!$C$5:$C$1004='Quant Stats'!$B65)*('Quant Log'!$I$5:$I$1004='Quant Stats'!U$42)*('Quant Log'!$E$5:$E$1004='Quant Stats'!$B$56)*'Quant Log'!$P$5:$P$1004)/SUMPRODUCT(('Quant Log'!$C$5:$C$1004='Quant Stats'!$B65)*('Quant Log'!$I$5:$I$1004='Quant Stats'!U$42)*('Quant Log'!$E$5:$E$1004='Quant Stats'!$B$56))</f>
        <v>#DIV/0!</v>
      </c>
      <c r="V65" s="23" t="e">
        <f ca="1">+SUMPRODUCT(('Quant Log'!$C$5:$C$1004='Quant Stats'!$B65)*('Quant Log'!$I$5:$I$1004='Quant Stats'!V$42)*('Quant Log'!$E$5:$E$1004='Quant Stats'!$B$56)*'Quant Log'!$P$5:$P$1004)/SUMPRODUCT(('Quant Log'!$C$5:$C$1004='Quant Stats'!$B65)*('Quant Log'!$I$5:$I$1004='Quant Stats'!V$42)*('Quant Log'!$E$5:$E$1004='Quant Stats'!$B$56))</f>
        <v>#DIV/0!</v>
      </c>
      <c r="W65" s="23" t="e">
        <f ca="1">+SUMPRODUCT(('Quant Log'!$C$5:$C$1004='Quant Stats'!$B65)*('Quant Log'!$I$5:$I$1004='Quant Stats'!W$42)*('Quant Log'!$E$5:$E$1004='Quant Stats'!$B$56)*'Quant Log'!$P$5:$P$1004)/SUMPRODUCT(('Quant Log'!$C$5:$C$1004='Quant Stats'!$B65)*('Quant Log'!$I$5:$I$1004='Quant Stats'!W$42)*('Quant Log'!$E$5:$E$1004='Quant Stats'!$B$56))</f>
        <v>#DIV/0!</v>
      </c>
      <c r="X65" s="23" t="e">
        <f ca="1">+SUMPRODUCT(('Quant Log'!$C$5:$C$1004='Quant Stats'!$B65)*('Quant Log'!$I$5:$I$1004='Quant Stats'!X$42)*('Quant Log'!$E$5:$E$1004='Quant Stats'!$B$56)*'Quant Log'!$P$5:$P$1004)/SUMPRODUCT(('Quant Log'!$C$5:$C$1004='Quant Stats'!$B65)*('Quant Log'!$I$5:$I$1004='Quant Stats'!X$42)*('Quant Log'!$E$5:$E$1004='Quant Stats'!$B$56))</f>
        <v>#DIV/0!</v>
      </c>
      <c r="Y65" s="23" t="e">
        <f ca="1">+SUMPRODUCT(('Quant Log'!$C$5:$C$1004='Quant Stats'!$B65)*('Quant Log'!$I$5:$I$1004='Quant Stats'!Y$42)*('Quant Log'!$E$5:$E$1004='Quant Stats'!$B$56)*'Quant Log'!$P$5:$P$1004)/SUMPRODUCT(('Quant Log'!$C$5:$C$1004='Quant Stats'!$B65)*('Quant Log'!$I$5:$I$1004='Quant Stats'!Y$42)*('Quant Log'!$E$5:$E$1004='Quant Stats'!$B$56))</f>
        <v>#DIV/0!</v>
      </c>
      <c r="Z65" s="24" t="e">
        <f ca="1">+SUMPRODUCT(('Quant Log'!$C$5:$C$1004='Quant Stats'!$B65)*('Quant Log'!$E$5:$E$1004='Quant Stats'!$B$56)*'Quant Log'!$P$5:$P$1004)/SUMPRODUCT(('Quant Log'!$C$5:$C$1004='Quant Stats'!$B65)*('Quant Log'!$E$5:$E$1004='Quant Stats'!$B$56))</f>
        <v>#DIV/0!</v>
      </c>
    </row>
    <row r="66" spans="2:26" ht="15.75" thickBot="1">
      <c r="B66" s="19" t="str">
        <f>+$B$51</f>
        <v>Source 9</v>
      </c>
      <c r="D66" s="52" t="str">
        <f t="shared" si="25"/>
        <v>n/a</v>
      </c>
      <c r="E66" s="52" t="str">
        <f t="shared" si="15"/>
        <v>n/a</v>
      </c>
      <c r="F66" s="52" t="str">
        <f t="shared" si="16"/>
        <v>n/a</v>
      </c>
      <c r="G66" s="52" t="str">
        <f t="shared" si="17"/>
        <v>n/a</v>
      </c>
      <c r="H66" s="52" t="str">
        <f t="shared" si="18"/>
        <v>n/a</v>
      </c>
      <c r="I66" s="52" t="str">
        <f t="shared" si="19"/>
        <v>n/a</v>
      </c>
      <c r="J66" s="52" t="str">
        <f t="shared" si="20"/>
        <v>n/a</v>
      </c>
      <c r="K66" s="52" t="str">
        <f t="shared" si="21"/>
        <v>n/a</v>
      </c>
      <c r="L66" s="52" t="str">
        <f t="shared" si="22"/>
        <v>n/a</v>
      </c>
      <c r="M66" s="53" t="str">
        <f t="shared" si="23"/>
        <v>n/a</v>
      </c>
      <c r="N66" s="54" t="str">
        <f t="shared" si="24"/>
        <v>n/a</v>
      </c>
      <c r="P66" s="23" t="e">
        <f ca="1">+SUMPRODUCT(('Quant Log'!$C$5:$C$1004='Quant Stats'!$B66)*('Quant Log'!$I$5:$I$1004='Quant Stats'!P$42)*('Quant Log'!$E$5:$E$1004='Quant Stats'!$B$56)*'Quant Log'!$P$5:$P$1004)/SUMPRODUCT(('Quant Log'!$C$5:$C$1004='Quant Stats'!$B66)*('Quant Log'!$I$5:$I$1004='Quant Stats'!P$42)*('Quant Log'!$E$5:$E$1004='Quant Stats'!$B$56))</f>
        <v>#DIV/0!</v>
      </c>
      <c r="Q66" s="23" t="e">
        <f ca="1">+SUMPRODUCT(('Quant Log'!$C$5:$C$1004='Quant Stats'!$B66)*('Quant Log'!$I$5:$I$1004='Quant Stats'!Q$42)*('Quant Log'!$E$5:$E$1004='Quant Stats'!$B$56)*'Quant Log'!$P$5:$P$1004)/SUMPRODUCT(('Quant Log'!$C$5:$C$1004='Quant Stats'!$B66)*('Quant Log'!$I$5:$I$1004='Quant Stats'!Q$42)*('Quant Log'!$E$5:$E$1004='Quant Stats'!$B$56))</f>
        <v>#DIV/0!</v>
      </c>
      <c r="R66" s="23" t="e">
        <f ca="1">+SUMPRODUCT(('Quant Log'!$C$5:$C$1004='Quant Stats'!$B66)*('Quant Log'!$I$5:$I$1004='Quant Stats'!R$42)*('Quant Log'!$E$5:$E$1004='Quant Stats'!$B$56)*'Quant Log'!$P$5:$P$1004)/SUMPRODUCT(('Quant Log'!$C$5:$C$1004='Quant Stats'!$B66)*('Quant Log'!$I$5:$I$1004='Quant Stats'!R$42)*('Quant Log'!$E$5:$E$1004='Quant Stats'!$B$56))</f>
        <v>#DIV/0!</v>
      </c>
      <c r="S66" s="23" t="e">
        <f ca="1">+SUMPRODUCT(('Quant Log'!$C$5:$C$1004='Quant Stats'!$B66)*('Quant Log'!$I$5:$I$1004='Quant Stats'!S$42)*('Quant Log'!$E$5:$E$1004='Quant Stats'!$B$56)*'Quant Log'!$P$5:$P$1004)/SUMPRODUCT(('Quant Log'!$C$5:$C$1004='Quant Stats'!$B66)*('Quant Log'!$I$5:$I$1004='Quant Stats'!S$42)*('Quant Log'!$E$5:$E$1004='Quant Stats'!$B$56))</f>
        <v>#DIV/0!</v>
      </c>
      <c r="T66" s="23" t="e">
        <f ca="1">+SUMPRODUCT(('Quant Log'!$C$5:$C$1004='Quant Stats'!$B66)*('Quant Log'!$I$5:$I$1004='Quant Stats'!T$42)*('Quant Log'!$E$5:$E$1004='Quant Stats'!$B$56)*'Quant Log'!$P$5:$P$1004)/SUMPRODUCT(('Quant Log'!$C$5:$C$1004='Quant Stats'!$B66)*('Quant Log'!$I$5:$I$1004='Quant Stats'!T$42)*('Quant Log'!$E$5:$E$1004='Quant Stats'!$B$56))</f>
        <v>#DIV/0!</v>
      </c>
      <c r="U66" s="23" t="e">
        <f ca="1">+SUMPRODUCT(('Quant Log'!$C$5:$C$1004='Quant Stats'!$B66)*('Quant Log'!$I$5:$I$1004='Quant Stats'!U$42)*('Quant Log'!$E$5:$E$1004='Quant Stats'!$B$56)*'Quant Log'!$P$5:$P$1004)/SUMPRODUCT(('Quant Log'!$C$5:$C$1004='Quant Stats'!$B66)*('Quant Log'!$I$5:$I$1004='Quant Stats'!U$42)*('Quant Log'!$E$5:$E$1004='Quant Stats'!$B$56))</f>
        <v>#DIV/0!</v>
      </c>
      <c r="V66" s="23" t="e">
        <f ca="1">+SUMPRODUCT(('Quant Log'!$C$5:$C$1004='Quant Stats'!$B66)*('Quant Log'!$I$5:$I$1004='Quant Stats'!V$42)*('Quant Log'!$E$5:$E$1004='Quant Stats'!$B$56)*'Quant Log'!$P$5:$P$1004)/SUMPRODUCT(('Quant Log'!$C$5:$C$1004='Quant Stats'!$B66)*('Quant Log'!$I$5:$I$1004='Quant Stats'!V$42)*('Quant Log'!$E$5:$E$1004='Quant Stats'!$B$56))</f>
        <v>#DIV/0!</v>
      </c>
      <c r="W66" s="23" t="e">
        <f ca="1">+SUMPRODUCT(('Quant Log'!$C$5:$C$1004='Quant Stats'!$B66)*('Quant Log'!$I$5:$I$1004='Quant Stats'!W$42)*('Quant Log'!$E$5:$E$1004='Quant Stats'!$B$56)*'Quant Log'!$P$5:$P$1004)/SUMPRODUCT(('Quant Log'!$C$5:$C$1004='Quant Stats'!$B66)*('Quant Log'!$I$5:$I$1004='Quant Stats'!W$42)*('Quant Log'!$E$5:$E$1004='Quant Stats'!$B$56))</f>
        <v>#DIV/0!</v>
      </c>
      <c r="X66" s="23" t="e">
        <f ca="1">+SUMPRODUCT(('Quant Log'!$C$5:$C$1004='Quant Stats'!$B66)*('Quant Log'!$I$5:$I$1004='Quant Stats'!X$42)*('Quant Log'!$E$5:$E$1004='Quant Stats'!$B$56)*'Quant Log'!$P$5:$P$1004)/SUMPRODUCT(('Quant Log'!$C$5:$C$1004='Quant Stats'!$B66)*('Quant Log'!$I$5:$I$1004='Quant Stats'!X$42)*('Quant Log'!$E$5:$E$1004='Quant Stats'!$B$56))</f>
        <v>#DIV/0!</v>
      </c>
      <c r="Y66" s="23" t="e">
        <f ca="1">+SUMPRODUCT(('Quant Log'!$C$5:$C$1004='Quant Stats'!$B66)*('Quant Log'!$I$5:$I$1004='Quant Stats'!Y$42)*('Quant Log'!$E$5:$E$1004='Quant Stats'!$B$56)*'Quant Log'!$P$5:$P$1004)/SUMPRODUCT(('Quant Log'!$C$5:$C$1004='Quant Stats'!$B66)*('Quant Log'!$I$5:$I$1004='Quant Stats'!Y$42)*('Quant Log'!$E$5:$E$1004='Quant Stats'!$B$56))</f>
        <v>#DIV/0!</v>
      </c>
      <c r="Z66" s="24" t="e">
        <f ca="1">+SUMPRODUCT(('Quant Log'!$C$5:$C$1004='Quant Stats'!$B66)*('Quant Log'!$E$5:$E$1004='Quant Stats'!$B$56)*'Quant Log'!$P$5:$P$1004)/SUMPRODUCT(('Quant Log'!$C$5:$C$1004='Quant Stats'!$B66)*('Quant Log'!$E$5:$E$1004='Quant Stats'!$B$56))</f>
        <v>#DIV/0!</v>
      </c>
    </row>
    <row r="67" spans="2:26" ht="15.75" thickBot="1">
      <c r="B67" s="19" t="str">
        <f>+$B$52</f>
        <v>Source 10</v>
      </c>
      <c r="D67" s="55" t="str">
        <f t="shared" si="25"/>
        <v>n/a</v>
      </c>
      <c r="E67" s="55" t="str">
        <f t="shared" si="15"/>
        <v>n/a</v>
      </c>
      <c r="F67" s="55" t="str">
        <f t="shared" si="16"/>
        <v>n/a</v>
      </c>
      <c r="G67" s="55" t="str">
        <f t="shared" si="17"/>
        <v>n/a</v>
      </c>
      <c r="H67" s="55" t="str">
        <f t="shared" si="18"/>
        <v>n/a</v>
      </c>
      <c r="I67" s="55" t="str">
        <f t="shared" si="19"/>
        <v>n/a</v>
      </c>
      <c r="J67" s="55" t="str">
        <f t="shared" si="20"/>
        <v>n/a</v>
      </c>
      <c r="K67" s="55" t="str">
        <f t="shared" si="21"/>
        <v>n/a</v>
      </c>
      <c r="L67" s="55" t="str">
        <f t="shared" si="22"/>
        <v>n/a</v>
      </c>
      <c r="M67" s="56" t="str">
        <f t="shared" si="23"/>
        <v>n/a</v>
      </c>
      <c r="N67" s="57" t="str">
        <f t="shared" si="24"/>
        <v>n/a</v>
      </c>
      <c r="P67" s="23" t="e">
        <f ca="1">+SUMPRODUCT(('Quant Log'!$C$5:$C$1004='Quant Stats'!$B67)*('Quant Log'!$I$5:$I$1004='Quant Stats'!P$42)*('Quant Log'!$E$5:$E$1004='Quant Stats'!$B$56)*'Quant Log'!$P$5:$P$1004)/SUMPRODUCT(('Quant Log'!$C$5:$C$1004='Quant Stats'!$B67)*('Quant Log'!$I$5:$I$1004='Quant Stats'!P$42)*('Quant Log'!$E$5:$E$1004='Quant Stats'!$B$56))</f>
        <v>#DIV/0!</v>
      </c>
      <c r="Q67" s="23" t="e">
        <f ca="1">+SUMPRODUCT(('Quant Log'!$C$5:$C$1004='Quant Stats'!$B67)*('Quant Log'!$I$5:$I$1004='Quant Stats'!Q$42)*('Quant Log'!$E$5:$E$1004='Quant Stats'!$B$56)*'Quant Log'!$P$5:$P$1004)/SUMPRODUCT(('Quant Log'!$C$5:$C$1004='Quant Stats'!$B67)*('Quant Log'!$I$5:$I$1004='Quant Stats'!Q$42)*('Quant Log'!$E$5:$E$1004='Quant Stats'!$B$56))</f>
        <v>#DIV/0!</v>
      </c>
      <c r="R67" s="23" t="e">
        <f ca="1">+SUMPRODUCT(('Quant Log'!$C$5:$C$1004='Quant Stats'!$B67)*('Quant Log'!$I$5:$I$1004='Quant Stats'!R$42)*('Quant Log'!$E$5:$E$1004='Quant Stats'!$B$56)*'Quant Log'!$P$5:$P$1004)/SUMPRODUCT(('Quant Log'!$C$5:$C$1004='Quant Stats'!$B67)*('Quant Log'!$I$5:$I$1004='Quant Stats'!R$42)*('Quant Log'!$E$5:$E$1004='Quant Stats'!$B$56))</f>
        <v>#DIV/0!</v>
      </c>
      <c r="S67" s="23" t="e">
        <f ca="1">+SUMPRODUCT(('Quant Log'!$C$5:$C$1004='Quant Stats'!$B67)*('Quant Log'!$I$5:$I$1004='Quant Stats'!S$42)*('Quant Log'!$E$5:$E$1004='Quant Stats'!$B$56)*'Quant Log'!$P$5:$P$1004)/SUMPRODUCT(('Quant Log'!$C$5:$C$1004='Quant Stats'!$B67)*('Quant Log'!$I$5:$I$1004='Quant Stats'!S$42)*('Quant Log'!$E$5:$E$1004='Quant Stats'!$B$56))</f>
        <v>#DIV/0!</v>
      </c>
      <c r="T67" s="23" t="e">
        <f ca="1">+SUMPRODUCT(('Quant Log'!$C$5:$C$1004='Quant Stats'!$B67)*('Quant Log'!$I$5:$I$1004='Quant Stats'!T$42)*('Quant Log'!$E$5:$E$1004='Quant Stats'!$B$56)*'Quant Log'!$P$5:$P$1004)/SUMPRODUCT(('Quant Log'!$C$5:$C$1004='Quant Stats'!$B67)*('Quant Log'!$I$5:$I$1004='Quant Stats'!T$42)*('Quant Log'!$E$5:$E$1004='Quant Stats'!$B$56))</f>
        <v>#DIV/0!</v>
      </c>
      <c r="U67" s="23" t="e">
        <f ca="1">+SUMPRODUCT(('Quant Log'!$C$5:$C$1004='Quant Stats'!$B67)*('Quant Log'!$I$5:$I$1004='Quant Stats'!U$42)*('Quant Log'!$E$5:$E$1004='Quant Stats'!$B$56)*'Quant Log'!$P$5:$P$1004)/SUMPRODUCT(('Quant Log'!$C$5:$C$1004='Quant Stats'!$B67)*('Quant Log'!$I$5:$I$1004='Quant Stats'!U$42)*('Quant Log'!$E$5:$E$1004='Quant Stats'!$B$56))</f>
        <v>#DIV/0!</v>
      </c>
      <c r="V67" s="23" t="e">
        <f ca="1">+SUMPRODUCT(('Quant Log'!$C$5:$C$1004='Quant Stats'!$B67)*('Quant Log'!$I$5:$I$1004='Quant Stats'!V$42)*('Quant Log'!$E$5:$E$1004='Quant Stats'!$B$56)*'Quant Log'!$P$5:$P$1004)/SUMPRODUCT(('Quant Log'!$C$5:$C$1004='Quant Stats'!$B67)*('Quant Log'!$I$5:$I$1004='Quant Stats'!V$42)*('Quant Log'!$E$5:$E$1004='Quant Stats'!$B$56))</f>
        <v>#DIV/0!</v>
      </c>
      <c r="W67" s="23" t="e">
        <f ca="1">+SUMPRODUCT(('Quant Log'!$C$5:$C$1004='Quant Stats'!$B67)*('Quant Log'!$I$5:$I$1004='Quant Stats'!W$42)*('Quant Log'!$E$5:$E$1004='Quant Stats'!$B$56)*'Quant Log'!$P$5:$P$1004)/SUMPRODUCT(('Quant Log'!$C$5:$C$1004='Quant Stats'!$B67)*('Quant Log'!$I$5:$I$1004='Quant Stats'!W$42)*('Quant Log'!$E$5:$E$1004='Quant Stats'!$B$56))</f>
        <v>#DIV/0!</v>
      </c>
      <c r="X67" s="23" t="e">
        <f ca="1">+SUMPRODUCT(('Quant Log'!$C$5:$C$1004='Quant Stats'!$B67)*('Quant Log'!$I$5:$I$1004='Quant Stats'!X$42)*('Quant Log'!$E$5:$E$1004='Quant Stats'!$B$56)*'Quant Log'!$P$5:$P$1004)/SUMPRODUCT(('Quant Log'!$C$5:$C$1004='Quant Stats'!$B67)*('Quant Log'!$I$5:$I$1004='Quant Stats'!X$42)*('Quant Log'!$E$5:$E$1004='Quant Stats'!$B$56))</f>
        <v>#DIV/0!</v>
      </c>
      <c r="Y67" s="23" t="e">
        <f ca="1">+SUMPRODUCT(('Quant Log'!$C$5:$C$1004='Quant Stats'!$B67)*('Quant Log'!$I$5:$I$1004='Quant Stats'!Y$42)*('Quant Log'!$E$5:$E$1004='Quant Stats'!$B$56)*'Quant Log'!$P$5:$P$1004)/SUMPRODUCT(('Quant Log'!$C$5:$C$1004='Quant Stats'!$B67)*('Quant Log'!$I$5:$I$1004='Quant Stats'!Y$42)*('Quant Log'!$E$5:$E$1004='Quant Stats'!$B$56))</f>
        <v>#DIV/0!</v>
      </c>
      <c r="Z67" s="24" t="e">
        <f ca="1">+SUMPRODUCT(('Quant Log'!$C$5:$C$1004='Quant Stats'!$B67)*('Quant Log'!$E$5:$E$1004='Quant Stats'!$B$56)*'Quant Log'!$P$5:$P$1004)/SUMPRODUCT(('Quant Log'!$C$5:$C$1004='Quant Stats'!$B67)*('Quant Log'!$E$5:$E$1004='Quant Stats'!$B$56))</f>
        <v>#DIV/0!</v>
      </c>
    </row>
    <row r="68" spans="2:26">
      <c r="B68" s="19" t="str">
        <f>+$B$53</f>
        <v>ALL</v>
      </c>
      <c r="D68" s="58">
        <f t="shared" si="25"/>
        <v>0.5</v>
      </c>
      <c r="E68" s="58" t="str">
        <f t="shared" si="15"/>
        <v>n/a</v>
      </c>
      <c r="F68" s="58">
        <f t="shared" si="16"/>
        <v>1</v>
      </c>
      <c r="G68" s="58">
        <f t="shared" si="17"/>
        <v>1</v>
      </c>
      <c r="H68" s="58" t="str">
        <f t="shared" si="18"/>
        <v>n/a</v>
      </c>
      <c r="I68" s="58" t="str">
        <f t="shared" si="19"/>
        <v>n/a</v>
      </c>
      <c r="J68" s="58" t="str">
        <f t="shared" si="20"/>
        <v>n/a</v>
      </c>
      <c r="K68" s="58" t="str">
        <f t="shared" si="21"/>
        <v>n/a</v>
      </c>
      <c r="L68" s="58" t="str">
        <f t="shared" si="22"/>
        <v>n/a</v>
      </c>
      <c r="M68" s="60" t="str">
        <f t="shared" si="23"/>
        <v>n/a</v>
      </c>
      <c r="N68" s="59">
        <f t="shared" si="24"/>
        <v>0.75</v>
      </c>
      <c r="P68" s="24">
        <f ca="1">+SUMPRODUCT(('Quant Log'!$I$5:$I$1004='Quant Stats'!P$42)*('Quant Log'!$E$5:$E$1004='Quant Stats'!$B$56)*'Quant Log'!$P$5:$P$1004)/SUMPRODUCT(('Quant Log'!$I$5:$I$1004='Quant Stats'!P$42)*('Quant Log'!$E$5:$E$1004='Quant Stats'!$B$56))</f>
        <v>0.5</v>
      </c>
      <c r="Q68" s="24" t="e">
        <f ca="1">+SUMPRODUCT(('Quant Log'!$I$5:$I$1004='Quant Stats'!Q$42)*('Quant Log'!$E$5:$E$1004='Quant Stats'!$B$56)*'Quant Log'!$P$5:$P$1004)/SUMPRODUCT(('Quant Log'!$I$5:$I$1004='Quant Stats'!Q$42)*('Quant Log'!$E$5:$E$1004='Quant Stats'!$B$56))</f>
        <v>#DIV/0!</v>
      </c>
      <c r="R68" s="24">
        <f ca="1">+SUMPRODUCT(('Quant Log'!$I$5:$I$1004='Quant Stats'!R$42)*('Quant Log'!$E$5:$E$1004='Quant Stats'!$B$56)*'Quant Log'!$P$5:$P$1004)/SUMPRODUCT(('Quant Log'!$I$5:$I$1004='Quant Stats'!R$42)*('Quant Log'!$E$5:$E$1004='Quant Stats'!$B$56))</f>
        <v>1</v>
      </c>
      <c r="S68" s="24">
        <f ca="1">+SUMPRODUCT(('Quant Log'!$I$5:$I$1004='Quant Stats'!S$42)*('Quant Log'!$E$5:$E$1004='Quant Stats'!$B$56)*'Quant Log'!$P$5:$P$1004)/SUMPRODUCT(('Quant Log'!$I$5:$I$1004='Quant Stats'!S$42)*('Quant Log'!$E$5:$E$1004='Quant Stats'!$B$56))</f>
        <v>1</v>
      </c>
      <c r="T68" s="24" t="e">
        <f ca="1">+SUMPRODUCT(('Quant Log'!$I$5:$I$1004='Quant Stats'!T$42)*('Quant Log'!$E$5:$E$1004='Quant Stats'!$B$56)*'Quant Log'!$P$5:$P$1004)/SUMPRODUCT(('Quant Log'!$I$5:$I$1004='Quant Stats'!T$42)*('Quant Log'!$E$5:$E$1004='Quant Stats'!$B$56))</f>
        <v>#DIV/0!</v>
      </c>
      <c r="U68" s="24" t="e">
        <f ca="1">+SUMPRODUCT(('Quant Log'!$I$5:$I$1004='Quant Stats'!U$42)*('Quant Log'!$E$5:$E$1004='Quant Stats'!$B$56)*'Quant Log'!$P$5:$P$1004)/SUMPRODUCT(('Quant Log'!$I$5:$I$1004='Quant Stats'!U$42)*('Quant Log'!$E$5:$E$1004='Quant Stats'!$B$56))</f>
        <v>#DIV/0!</v>
      </c>
      <c r="V68" s="24" t="e">
        <f ca="1">+SUMPRODUCT(('Quant Log'!$I$5:$I$1004='Quant Stats'!V$42)*('Quant Log'!$E$5:$E$1004='Quant Stats'!$B$56)*'Quant Log'!$P$5:$P$1004)/SUMPRODUCT(('Quant Log'!$I$5:$I$1004='Quant Stats'!V$42)*('Quant Log'!$E$5:$E$1004='Quant Stats'!$B$56))</f>
        <v>#DIV/0!</v>
      </c>
      <c r="W68" s="24" t="e">
        <f ca="1">+SUMPRODUCT(('Quant Log'!$I$5:$I$1004='Quant Stats'!W$42)*('Quant Log'!$E$5:$E$1004='Quant Stats'!$B$56)*'Quant Log'!$P$5:$P$1004)/SUMPRODUCT(('Quant Log'!$I$5:$I$1004='Quant Stats'!W$42)*('Quant Log'!$E$5:$E$1004='Quant Stats'!$B$56))</f>
        <v>#DIV/0!</v>
      </c>
      <c r="X68" s="24" t="e">
        <f ca="1">+SUMPRODUCT(('Quant Log'!$I$5:$I$1004='Quant Stats'!X$42)*('Quant Log'!$E$5:$E$1004='Quant Stats'!$B$56)*'Quant Log'!$P$5:$P$1004)/SUMPRODUCT(('Quant Log'!$I$5:$I$1004='Quant Stats'!X$42)*('Quant Log'!$E$5:$E$1004='Quant Stats'!$B$56))</f>
        <v>#DIV/0!</v>
      </c>
      <c r="Y68" s="24" t="e">
        <f ca="1">+SUMPRODUCT(('Quant Log'!$I$5:$I$1004='Quant Stats'!Y$42)*('Quant Log'!$E$5:$E$1004='Quant Stats'!$B$56)*'Quant Log'!$P$5:$P$1004)/SUMPRODUCT(('Quant Log'!$I$5:$I$1004='Quant Stats'!Y$42)*('Quant Log'!$E$5:$E$1004='Quant Stats'!$B$56))</f>
        <v>#DIV/0!</v>
      </c>
      <c r="Z68" s="24">
        <f ca="1">+SUMPRODUCT(('Quant Log'!$E$5:$E$1004='Quant Stats'!$B$56)*'Quant Log'!$P$5:$P$1004)/COUNTIF('Quant Log'!$E$5:$E$1004,'Quant Stats'!$B$56)</f>
        <v>0.75</v>
      </c>
    </row>
    <row r="69" spans="2:26"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2:26" ht="18.75">
      <c r="B70" s="10" t="s">
        <v>82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2:26">
      <c r="B71" s="19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2:26" ht="15.75" customHeight="1" thickBot="1">
      <c r="D72" s="18" t="str">
        <f t="shared" ref="D72:N72" si="26">+P72</f>
        <v>Geometry</v>
      </c>
      <c r="E72" s="18" t="str">
        <f t="shared" si="26"/>
        <v>Algebra</v>
      </c>
      <c r="F72" s="18" t="str">
        <f t="shared" si="26"/>
        <v>Arithmetic</v>
      </c>
      <c r="G72" s="18" t="str">
        <f t="shared" si="26"/>
        <v>Probability</v>
      </c>
      <c r="H72" s="18" t="str">
        <f t="shared" si="26"/>
        <v>Comb / Perm</v>
      </c>
      <c r="I72" s="18" t="str">
        <f t="shared" si="26"/>
        <v>Work / Rate</v>
      </c>
      <c r="J72" s="18" t="str">
        <f t="shared" si="26"/>
        <v>Fraction / Ratio</v>
      </c>
      <c r="K72" s="18" t="str">
        <f t="shared" si="26"/>
        <v>Exponent / Root</v>
      </c>
      <c r="L72" s="18" t="str">
        <f t="shared" si="26"/>
        <v>Num. Props</v>
      </c>
      <c r="M72" s="18" t="str">
        <f t="shared" si="26"/>
        <v>Inequalities</v>
      </c>
      <c r="N72" s="18" t="str">
        <f t="shared" si="26"/>
        <v>Total Quant</v>
      </c>
      <c r="P72" s="22" t="str">
        <f>+$P$42</f>
        <v>Geometry</v>
      </c>
      <c r="Q72" s="22" t="str">
        <f>+$Q$42</f>
        <v>Algebra</v>
      </c>
      <c r="R72" s="22" t="str">
        <f>+$R$42</f>
        <v>Arithmetic</v>
      </c>
      <c r="S72" s="22" t="str">
        <f>+$S$42</f>
        <v>Probability</v>
      </c>
      <c r="T72" s="22" t="str">
        <f>+$T$42</f>
        <v>Comb / Perm</v>
      </c>
      <c r="U72" s="22" t="str">
        <f>+$U$42</f>
        <v>Work / Rate</v>
      </c>
      <c r="V72" s="22" t="str">
        <f>+$V$42</f>
        <v>Fraction / Ratio</v>
      </c>
      <c r="W72" s="22" t="str">
        <f>+$W$42</f>
        <v>Exponent / Root</v>
      </c>
      <c r="X72" s="22" t="str">
        <f>+$X$42</f>
        <v>Num. Props</v>
      </c>
      <c r="Y72" s="22" t="str">
        <f>+$Y$42</f>
        <v>Inequalities</v>
      </c>
      <c r="Z72" s="22" t="s">
        <v>103</v>
      </c>
    </row>
    <row r="73" spans="2:26" ht="15.75" thickBot="1">
      <c r="B73" s="19" t="str">
        <f>+$B$43</f>
        <v>Official Guide 11</v>
      </c>
      <c r="D73" s="52" t="str">
        <f>+IF(ISERROR(P73),"n/a",P73)</f>
        <v>n/a</v>
      </c>
      <c r="E73" s="52" t="str">
        <f t="shared" ref="E73:E82" si="27">+IF(ISERROR(Q73),"n/a",Q73)</f>
        <v>n/a</v>
      </c>
      <c r="F73" s="52" t="str">
        <f t="shared" ref="F73:F82" si="28">+IF(ISERROR(R73),"n/a",R73)</f>
        <v>n/a</v>
      </c>
      <c r="G73" s="52" t="str">
        <f t="shared" ref="G73:G82" si="29">+IF(ISERROR(S73),"n/a",S73)</f>
        <v>n/a</v>
      </c>
      <c r="H73" s="52" t="str">
        <f t="shared" ref="H73:H82" si="30">+IF(ISERROR(T73),"n/a",T73)</f>
        <v>n/a</v>
      </c>
      <c r="I73" s="52" t="str">
        <f t="shared" ref="I73:I82" si="31">+IF(ISERROR(U73),"n/a",U73)</f>
        <v>n/a</v>
      </c>
      <c r="J73" s="52" t="str">
        <f t="shared" ref="J73:J82" si="32">+IF(ISERROR(V73),"n/a",V73)</f>
        <v>n/a</v>
      </c>
      <c r="K73" s="52" t="str">
        <f t="shared" ref="K73:K82" si="33">+IF(ISERROR(W73),"n/a",W73)</f>
        <v>n/a</v>
      </c>
      <c r="L73" s="52" t="str">
        <f t="shared" ref="L73:L82" si="34">+IF(ISERROR(X73),"n/a",X73)</f>
        <v>n/a</v>
      </c>
      <c r="M73" s="53" t="str">
        <f t="shared" ref="M73:M82" si="35">+IF(ISERROR(Y73),"n/a",Y73)</f>
        <v>n/a</v>
      </c>
      <c r="N73" s="54" t="str">
        <f t="shared" ref="N73:N82" si="36">+IF(ISERROR(Z73),"n/a",Z73)</f>
        <v>n/a</v>
      </c>
      <c r="P73" s="23" t="e">
        <f ca="1">+SUMPRODUCT(('Quant Log'!$C$5:$C$1004='Quant Stats'!$B73)*('Quant Log'!$I$5:$I$1004='Quant Stats'!P$42)*'Quant Log'!$P$5:$P$1004)/SUMPRODUCT(('Quant Log'!$C$5:$C$1004='Quant Stats'!$B73)*('Quant Log'!$I$5:$I$1004='Quant Stats'!P$42))</f>
        <v>#DIV/0!</v>
      </c>
      <c r="Q73" s="23" t="e">
        <f ca="1">+SUMPRODUCT(('Quant Log'!$C$5:$C$1004='Quant Stats'!$B73)*('Quant Log'!$I$5:$I$1004='Quant Stats'!Q$42)*'Quant Log'!$P$5:$P$1004)/SUMPRODUCT(('Quant Log'!$C$5:$C$1004='Quant Stats'!$B73)*('Quant Log'!$I$5:$I$1004='Quant Stats'!Q$42))</f>
        <v>#DIV/0!</v>
      </c>
      <c r="R73" s="23" t="e">
        <f ca="1">+SUMPRODUCT(('Quant Log'!$C$5:$C$1004='Quant Stats'!$B73)*('Quant Log'!$I$5:$I$1004='Quant Stats'!R$42)*'Quant Log'!$P$5:$P$1004)/SUMPRODUCT(('Quant Log'!$C$5:$C$1004='Quant Stats'!$B73)*('Quant Log'!$I$5:$I$1004='Quant Stats'!R$42))</f>
        <v>#DIV/0!</v>
      </c>
      <c r="S73" s="23" t="e">
        <f ca="1">+SUMPRODUCT(('Quant Log'!$C$5:$C$1004='Quant Stats'!$B73)*('Quant Log'!$I$5:$I$1004='Quant Stats'!S$42)*'Quant Log'!$P$5:$P$1004)/SUMPRODUCT(('Quant Log'!$C$5:$C$1004='Quant Stats'!$B73)*('Quant Log'!$I$5:$I$1004='Quant Stats'!S$42))</f>
        <v>#DIV/0!</v>
      </c>
      <c r="T73" s="23" t="e">
        <f ca="1">+SUMPRODUCT(('Quant Log'!$C$5:$C$1004='Quant Stats'!$B73)*('Quant Log'!$I$5:$I$1004='Quant Stats'!T$42)*'Quant Log'!$P$5:$P$1004)/SUMPRODUCT(('Quant Log'!$C$5:$C$1004='Quant Stats'!$B73)*('Quant Log'!$I$5:$I$1004='Quant Stats'!T$42))</f>
        <v>#DIV/0!</v>
      </c>
      <c r="U73" s="23" t="e">
        <f ca="1">+SUMPRODUCT(('Quant Log'!$C$5:$C$1004='Quant Stats'!$B73)*('Quant Log'!$I$5:$I$1004='Quant Stats'!U$42)*'Quant Log'!$P$5:$P$1004)/SUMPRODUCT(('Quant Log'!$C$5:$C$1004='Quant Stats'!$B73)*('Quant Log'!$I$5:$I$1004='Quant Stats'!U$42))</f>
        <v>#DIV/0!</v>
      </c>
      <c r="V73" s="23" t="e">
        <f ca="1">+SUMPRODUCT(('Quant Log'!$C$5:$C$1004='Quant Stats'!$B73)*('Quant Log'!$I$5:$I$1004='Quant Stats'!V$42)*'Quant Log'!$P$5:$P$1004)/SUMPRODUCT(('Quant Log'!$C$5:$C$1004='Quant Stats'!$B73)*('Quant Log'!$I$5:$I$1004='Quant Stats'!V$42))</f>
        <v>#DIV/0!</v>
      </c>
      <c r="W73" s="23" t="e">
        <f ca="1">+SUMPRODUCT(('Quant Log'!$C$5:$C$1004='Quant Stats'!$B73)*('Quant Log'!$I$5:$I$1004='Quant Stats'!W$42)*'Quant Log'!$P$5:$P$1004)/SUMPRODUCT(('Quant Log'!$C$5:$C$1004='Quant Stats'!$B73)*('Quant Log'!$I$5:$I$1004='Quant Stats'!W$42))</f>
        <v>#DIV/0!</v>
      </c>
      <c r="X73" s="23" t="e">
        <f ca="1">+SUMPRODUCT(('Quant Log'!$C$5:$C$1004='Quant Stats'!$B73)*('Quant Log'!$I$5:$I$1004='Quant Stats'!X$42)*'Quant Log'!$P$5:$P$1004)/SUMPRODUCT(('Quant Log'!$C$5:$C$1004='Quant Stats'!$B73)*('Quant Log'!$I$5:$I$1004='Quant Stats'!X$42))</f>
        <v>#DIV/0!</v>
      </c>
      <c r="Y73" s="23" t="e">
        <f ca="1">+SUMPRODUCT(('Quant Log'!$C$5:$C$1004='Quant Stats'!$B73)*('Quant Log'!$I$5:$I$1004='Quant Stats'!Y$42)*'Quant Log'!$P$5:$P$1004)/SUMPRODUCT(('Quant Log'!$C$5:$C$1004='Quant Stats'!$B73)*('Quant Log'!$I$5:$I$1004='Quant Stats'!Y$42))</f>
        <v>#DIV/0!</v>
      </c>
      <c r="Z73" s="24" t="e">
        <f ca="1">+SUMPRODUCT(('Quant Log'!$C$5:$C$1004='Quant Stats'!$B73)*'Quant Log'!$P$5:$P$1004)/COUNTIF('Quant Log'!$C$5:$C$1004,'Quant Stats'!$B73)</f>
        <v>#DIV/0!</v>
      </c>
    </row>
    <row r="74" spans="2:26" ht="15.75" thickBot="1">
      <c r="B74" s="19" t="str">
        <f>+$B$44</f>
        <v>Official Guide 12</v>
      </c>
      <c r="D74" s="55">
        <f t="shared" ref="D74:D82" si="37">+IF(ISERROR(P74),"n/a",P74)</f>
        <v>0.5</v>
      </c>
      <c r="E74" s="55" t="str">
        <f t="shared" si="27"/>
        <v>n/a</v>
      </c>
      <c r="F74" s="55">
        <f t="shared" si="28"/>
        <v>0.5</v>
      </c>
      <c r="G74" s="55">
        <f t="shared" si="29"/>
        <v>1</v>
      </c>
      <c r="H74" s="55">
        <f t="shared" si="30"/>
        <v>0.5</v>
      </c>
      <c r="I74" s="55">
        <f t="shared" si="31"/>
        <v>0</v>
      </c>
      <c r="J74" s="55">
        <f t="shared" si="32"/>
        <v>1</v>
      </c>
      <c r="K74" s="55">
        <f t="shared" si="33"/>
        <v>1</v>
      </c>
      <c r="L74" s="55">
        <f t="shared" si="34"/>
        <v>1</v>
      </c>
      <c r="M74" s="56">
        <f t="shared" si="35"/>
        <v>1</v>
      </c>
      <c r="N74" s="57">
        <f t="shared" si="36"/>
        <v>0.66666666666666663</v>
      </c>
      <c r="P74" s="23">
        <f ca="1">+SUMPRODUCT(('Quant Log'!$C$5:$C$1004='Quant Stats'!$B74)*('Quant Log'!$I$5:$I$1004='Quant Stats'!P$42)*'Quant Log'!$P$5:$P$1004)/SUMPRODUCT(('Quant Log'!$C$5:$C$1004='Quant Stats'!$B74)*('Quant Log'!$I$5:$I$1004='Quant Stats'!P$42))</f>
        <v>0.5</v>
      </c>
      <c r="Q74" s="23" t="e">
        <f ca="1">+SUMPRODUCT(('Quant Log'!$C$5:$C$1004='Quant Stats'!$B74)*('Quant Log'!$I$5:$I$1004='Quant Stats'!Q$42)*'Quant Log'!$P$5:$P$1004)/SUMPRODUCT(('Quant Log'!$C$5:$C$1004='Quant Stats'!$B74)*('Quant Log'!$I$5:$I$1004='Quant Stats'!Q$42))</f>
        <v>#DIV/0!</v>
      </c>
      <c r="R74" s="23">
        <f ca="1">+SUMPRODUCT(('Quant Log'!$C$5:$C$1004='Quant Stats'!$B74)*('Quant Log'!$I$5:$I$1004='Quant Stats'!R$42)*'Quant Log'!$P$5:$P$1004)/SUMPRODUCT(('Quant Log'!$C$5:$C$1004='Quant Stats'!$B74)*('Quant Log'!$I$5:$I$1004='Quant Stats'!R$42))</f>
        <v>0.5</v>
      </c>
      <c r="S74" s="23">
        <f ca="1">+SUMPRODUCT(('Quant Log'!$C$5:$C$1004='Quant Stats'!$B74)*('Quant Log'!$I$5:$I$1004='Quant Stats'!S$42)*'Quant Log'!$P$5:$P$1004)/SUMPRODUCT(('Quant Log'!$C$5:$C$1004='Quant Stats'!$B74)*('Quant Log'!$I$5:$I$1004='Quant Stats'!S$42))</f>
        <v>1</v>
      </c>
      <c r="T74" s="23">
        <f ca="1">+SUMPRODUCT(('Quant Log'!$C$5:$C$1004='Quant Stats'!$B74)*('Quant Log'!$I$5:$I$1004='Quant Stats'!T$42)*'Quant Log'!$P$5:$P$1004)/SUMPRODUCT(('Quant Log'!$C$5:$C$1004='Quant Stats'!$B74)*('Quant Log'!$I$5:$I$1004='Quant Stats'!T$42))</f>
        <v>0.5</v>
      </c>
      <c r="U74" s="23">
        <f ca="1">+SUMPRODUCT(('Quant Log'!$C$5:$C$1004='Quant Stats'!$B74)*('Quant Log'!$I$5:$I$1004='Quant Stats'!U$42)*'Quant Log'!$P$5:$P$1004)/SUMPRODUCT(('Quant Log'!$C$5:$C$1004='Quant Stats'!$B74)*('Quant Log'!$I$5:$I$1004='Quant Stats'!U$42))</f>
        <v>0</v>
      </c>
      <c r="V74" s="23">
        <f ca="1">+SUMPRODUCT(('Quant Log'!$C$5:$C$1004='Quant Stats'!$B74)*('Quant Log'!$I$5:$I$1004='Quant Stats'!V$42)*'Quant Log'!$P$5:$P$1004)/SUMPRODUCT(('Quant Log'!$C$5:$C$1004='Quant Stats'!$B74)*('Quant Log'!$I$5:$I$1004='Quant Stats'!V$42))</f>
        <v>1</v>
      </c>
      <c r="W74" s="23">
        <f ca="1">+SUMPRODUCT(('Quant Log'!$C$5:$C$1004='Quant Stats'!$B74)*('Quant Log'!$I$5:$I$1004='Quant Stats'!W$42)*'Quant Log'!$P$5:$P$1004)/SUMPRODUCT(('Quant Log'!$C$5:$C$1004='Quant Stats'!$B74)*('Quant Log'!$I$5:$I$1004='Quant Stats'!W$42))</f>
        <v>1</v>
      </c>
      <c r="X74" s="23">
        <f ca="1">+SUMPRODUCT(('Quant Log'!$C$5:$C$1004='Quant Stats'!$B74)*('Quant Log'!$I$5:$I$1004='Quant Stats'!X$42)*'Quant Log'!$P$5:$P$1004)/SUMPRODUCT(('Quant Log'!$C$5:$C$1004='Quant Stats'!$B74)*('Quant Log'!$I$5:$I$1004='Quant Stats'!X$42))</f>
        <v>1</v>
      </c>
      <c r="Y74" s="23">
        <f ca="1">+SUMPRODUCT(('Quant Log'!$C$5:$C$1004='Quant Stats'!$B74)*('Quant Log'!$I$5:$I$1004='Quant Stats'!Y$42)*'Quant Log'!$P$5:$P$1004)/SUMPRODUCT(('Quant Log'!$C$5:$C$1004='Quant Stats'!$B74)*('Quant Log'!$I$5:$I$1004='Quant Stats'!Y$42))</f>
        <v>1</v>
      </c>
      <c r="Z74" s="24">
        <f ca="1">+SUMPRODUCT(('Quant Log'!$C$5:$C$1004='Quant Stats'!$B74)*'Quant Log'!$P$5:$P$1004)/COUNTIF('Quant Log'!$C$5:$C$1004,'Quant Stats'!$B74)</f>
        <v>0.66666666666666663</v>
      </c>
    </row>
    <row r="75" spans="2:26" ht="15.75" thickBot="1">
      <c r="B75" s="19" t="str">
        <f>+$B$45</f>
        <v>Official Guide - Q</v>
      </c>
      <c r="D75" s="52" t="str">
        <f t="shared" si="37"/>
        <v>n/a</v>
      </c>
      <c r="E75" s="52" t="str">
        <f t="shared" si="27"/>
        <v>n/a</v>
      </c>
      <c r="F75" s="52" t="str">
        <f t="shared" si="28"/>
        <v>n/a</v>
      </c>
      <c r="G75" s="52" t="str">
        <f t="shared" si="29"/>
        <v>n/a</v>
      </c>
      <c r="H75" s="52" t="str">
        <f t="shared" si="30"/>
        <v>n/a</v>
      </c>
      <c r="I75" s="52" t="str">
        <f t="shared" si="31"/>
        <v>n/a</v>
      </c>
      <c r="J75" s="52" t="str">
        <f t="shared" si="32"/>
        <v>n/a</v>
      </c>
      <c r="K75" s="52" t="str">
        <f t="shared" si="33"/>
        <v>n/a</v>
      </c>
      <c r="L75" s="52" t="str">
        <f t="shared" si="34"/>
        <v>n/a</v>
      </c>
      <c r="M75" s="53" t="str">
        <f t="shared" si="35"/>
        <v>n/a</v>
      </c>
      <c r="N75" s="54" t="str">
        <f t="shared" si="36"/>
        <v>n/a</v>
      </c>
      <c r="P75" s="23" t="e">
        <f ca="1">+SUMPRODUCT(('Quant Log'!$C$5:$C$1004='Quant Stats'!$B75)*('Quant Log'!$I$5:$I$1004='Quant Stats'!P$42)*'Quant Log'!$P$5:$P$1004)/SUMPRODUCT(('Quant Log'!$C$5:$C$1004='Quant Stats'!$B75)*('Quant Log'!$I$5:$I$1004='Quant Stats'!P$42))</f>
        <v>#DIV/0!</v>
      </c>
      <c r="Q75" s="23" t="e">
        <f ca="1">+SUMPRODUCT(('Quant Log'!$C$5:$C$1004='Quant Stats'!$B75)*('Quant Log'!$I$5:$I$1004='Quant Stats'!Q$42)*'Quant Log'!$P$5:$P$1004)/SUMPRODUCT(('Quant Log'!$C$5:$C$1004='Quant Stats'!$B75)*('Quant Log'!$I$5:$I$1004='Quant Stats'!Q$42))</f>
        <v>#DIV/0!</v>
      </c>
      <c r="R75" s="23" t="e">
        <f ca="1">+SUMPRODUCT(('Quant Log'!$C$5:$C$1004='Quant Stats'!$B75)*('Quant Log'!$I$5:$I$1004='Quant Stats'!R$42)*'Quant Log'!$P$5:$P$1004)/SUMPRODUCT(('Quant Log'!$C$5:$C$1004='Quant Stats'!$B75)*('Quant Log'!$I$5:$I$1004='Quant Stats'!R$42))</f>
        <v>#DIV/0!</v>
      </c>
      <c r="S75" s="23" t="e">
        <f ca="1">+SUMPRODUCT(('Quant Log'!$C$5:$C$1004='Quant Stats'!$B75)*('Quant Log'!$I$5:$I$1004='Quant Stats'!S$42)*'Quant Log'!$P$5:$P$1004)/SUMPRODUCT(('Quant Log'!$C$5:$C$1004='Quant Stats'!$B75)*('Quant Log'!$I$5:$I$1004='Quant Stats'!S$42))</f>
        <v>#DIV/0!</v>
      </c>
      <c r="T75" s="23" t="e">
        <f ca="1">+SUMPRODUCT(('Quant Log'!$C$5:$C$1004='Quant Stats'!$B75)*('Quant Log'!$I$5:$I$1004='Quant Stats'!T$42)*'Quant Log'!$P$5:$P$1004)/SUMPRODUCT(('Quant Log'!$C$5:$C$1004='Quant Stats'!$B75)*('Quant Log'!$I$5:$I$1004='Quant Stats'!T$42))</f>
        <v>#DIV/0!</v>
      </c>
      <c r="U75" s="23" t="e">
        <f ca="1">+SUMPRODUCT(('Quant Log'!$C$5:$C$1004='Quant Stats'!$B75)*('Quant Log'!$I$5:$I$1004='Quant Stats'!U$42)*'Quant Log'!$P$5:$P$1004)/SUMPRODUCT(('Quant Log'!$C$5:$C$1004='Quant Stats'!$B75)*('Quant Log'!$I$5:$I$1004='Quant Stats'!U$42))</f>
        <v>#DIV/0!</v>
      </c>
      <c r="V75" s="23" t="e">
        <f ca="1">+SUMPRODUCT(('Quant Log'!$C$5:$C$1004='Quant Stats'!$B75)*('Quant Log'!$I$5:$I$1004='Quant Stats'!V$42)*'Quant Log'!$P$5:$P$1004)/SUMPRODUCT(('Quant Log'!$C$5:$C$1004='Quant Stats'!$B75)*('Quant Log'!$I$5:$I$1004='Quant Stats'!V$42))</f>
        <v>#DIV/0!</v>
      </c>
      <c r="W75" s="23" t="e">
        <f ca="1">+SUMPRODUCT(('Quant Log'!$C$5:$C$1004='Quant Stats'!$B75)*('Quant Log'!$I$5:$I$1004='Quant Stats'!W$42)*'Quant Log'!$P$5:$P$1004)/SUMPRODUCT(('Quant Log'!$C$5:$C$1004='Quant Stats'!$B75)*('Quant Log'!$I$5:$I$1004='Quant Stats'!W$42))</f>
        <v>#DIV/0!</v>
      </c>
      <c r="X75" s="23" t="e">
        <f ca="1">+SUMPRODUCT(('Quant Log'!$C$5:$C$1004='Quant Stats'!$B75)*('Quant Log'!$I$5:$I$1004='Quant Stats'!X$42)*'Quant Log'!$P$5:$P$1004)/SUMPRODUCT(('Quant Log'!$C$5:$C$1004='Quant Stats'!$B75)*('Quant Log'!$I$5:$I$1004='Quant Stats'!X$42))</f>
        <v>#DIV/0!</v>
      </c>
      <c r="Y75" s="23" t="e">
        <f ca="1">+SUMPRODUCT(('Quant Log'!$C$5:$C$1004='Quant Stats'!$B75)*('Quant Log'!$I$5:$I$1004='Quant Stats'!Y$42)*'Quant Log'!$P$5:$P$1004)/SUMPRODUCT(('Quant Log'!$C$5:$C$1004='Quant Stats'!$B75)*('Quant Log'!$I$5:$I$1004='Quant Stats'!Y$42))</f>
        <v>#DIV/0!</v>
      </c>
      <c r="Z75" s="24" t="e">
        <f ca="1">+SUMPRODUCT(('Quant Log'!$C$5:$C$1004='Quant Stats'!$B75)*'Quant Log'!$P$5:$P$1004)/COUNTIF('Quant Log'!$C$5:$C$1004,'Quant Stats'!$B75)</f>
        <v>#DIV/0!</v>
      </c>
    </row>
    <row r="76" spans="2:26" ht="15.75" thickBot="1">
      <c r="B76" s="19" t="str">
        <f>+$B$46</f>
        <v>Official Guide - V</v>
      </c>
      <c r="D76" s="55">
        <f t="shared" si="37"/>
        <v>1</v>
      </c>
      <c r="E76" s="55" t="str">
        <f t="shared" si="27"/>
        <v>n/a</v>
      </c>
      <c r="F76" s="55" t="str">
        <f t="shared" si="28"/>
        <v>n/a</v>
      </c>
      <c r="G76" s="55" t="str">
        <f t="shared" si="29"/>
        <v>n/a</v>
      </c>
      <c r="H76" s="55" t="str">
        <f t="shared" si="30"/>
        <v>n/a</v>
      </c>
      <c r="I76" s="55" t="str">
        <f t="shared" si="31"/>
        <v>n/a</v>
      </c>
      <c r="J76" s="55" t="str">
        <f t="shared" si="32"/>
        <v>n/a</v>
      </c>
      <c r="K76" s="55" t="str">
        <f t="shared" si="33"/>
        <v>n/a</v>
      </c>
      <c r="L76" s="55" t="str">
        <f t="shared" si="34"/>
        <v>n/a</v>
      </c>
      <c r="M76" s="56" t="str">
        <f t="shared" si="35"/>
        <v>n/a</v>
      </c>
      <c r="N76" s="57">
        <f t="shared" si="36"/>
        <v>1</v>
      </c>
      <c r="P76" s="23">
        <f ca="1">+SUMPRODUCT(('Quant Log'!$C$5:$C$1004='Quant Stats'!$B76)*('Quant Log'!$I$5:$I$1004='Quant Stats'!P$42)*'Quant Log'!$P$5:$P$1004)/SUMPRODUCT(('Quant Log'!$C$5:$C$1004='Quant Stats'!$B76)*('Quant Log'!$I$5:$I$1004='Quant Stats'!P$42))</f>
        <v>1</v>
      </c>
      <c r="Q76" s="23" t="e">
        <f ca="1">+SUMPRODUCT(('Quant Log'!$C$5:$C$1004='Quant Stats'!$B76)*('Quant Log'!$I$5:$I$1004='Quant Stats'!Q$42)*'Quant Log'!$P$5:$P$1004)/SUMPRODUCT(('Quant Log'!$C$5:$C$1004='Quant Stats'!$B76)*('Quant Log'!$I$5:$I$1004='Quant Stats'!Q$42))</f>
        <v>#DIV/0!</v>
      </c>
      <c r="R76" s="23" t="e">
        <f ca="1">+SUMPRODUCT(('Quant Log'!$C$5:$C$1004='Quant Stats'!$B76)*('Quant Log'!$I$5:$I$1004='Quant Stats'!R$42)*'Quant Log'!$P$5:$P$1004)/SUMPRODUCT(('Quant Log'!$C$5:$C$1004='Quant Stats'!$B76)*('Quant Log'!$I$5:$I$1004='Quant Stats'!R$42))</f>
        <v>#DIV/0!</v>
      </c>
      <c r="S76" s="23" t="e">
        <f ca="1">+SUMPRODUCT(('Quant Log'!$C$5:$C$1004='Quant Stats'!$B76)*('Quant Log'!$I$5:$I$1004='Quant Stats'!S$42)*'Quant Log'!$P$5:$P$1004)/SUMPRODUCT(('Quant Log'!$C$5:$C$1004='Quant Stats'!$B76)*('Quant Log'!$I$5:$I$1004='Quant Stats'!S$42))</f>
        <v>#DIV/0!</v>
      </c>
      <c r="T76" s="23" t="e">
        <f ca="1">+SUMPRODUCT(('Quant Log'!$C$5:$C$1004='Quant Stats'!$B76)*('Quant Log'!$I$5:$I$1004='Quant Stats'!T$42)*'Quant Log'!$P$5:$P$1004)/SUMPRODUCT(('Quant Log'!$C$5:$C$1004='Quant Stats'!$B76)*('Quant Log'!$I$5:$I$1004='Quant Stats'!T$42))</f>
        <v>#DIV/0!</v>
      </c>
      <c r="U76" s="23" t="e">
        <f ca="1">+SUMPRODUCT(('Quant Log'!$C$5:$C$1004='Quant Stats'!$B76)*('Quant Log'!$I$5:$I$1004='Quant Stats'!U$42)*'Quant Log'!$P$5:$P$1004)/SUMPRODUCT(('Quant Log'!$C$5:$C$1004='Quant Stats'!$B76)*('Quant Log'!$I$5:$I$1004='Quant Stats'!U$42))</f>
        <v>#DIV/0!</v>
      </c>
      <c r="V76" s="23" t="e">
        <f ca="1">+SUMPRODUCT(('Quant Log'!$C$5:$C$1004='Quant Stats'!$B76)*('Quant Log'!$I$5:$I$1004='Quant Stats'!V$42)*'Quant Log'!$P$5:$P$1004)/SUMPRODUCT(('Quant Log'!$C$5:$C$1004='Quant Stats'!$B76)*('Quant Log'!$I$5:$I$1004='Quant Stats'!V$42))</f>
        <v>#DIV/0!</v>
      </c>
      <c r="W76" s="23" t="e">
        <f ca="1">+SUMPRODUCT(('Quant Log'!$C$5:$C$1004='Quant Stats'!$B76)*('Quant Log'!$I$5:$I$1004='Quant Stats'!W$42)*'Quant Log'!$P$5:$P$1004)/SUMPRODUCT(('Quant Log'!$C$5:$C$1004='Quant Stats'!$B76)*('Quant Log'!$I$5:$I$1004='Quant Stats'!W$42))</f>
        <v>#DIV/0!</v>
      </c>
      <c r="X76" s="23" t="e">
        <f ca="1">+SUMPRODUCT(('Quant Log'!$C$5:$C$1004='Quant Stats'!$B76)*('Quant Log'!$I$5:$I$1004='Quant Stats'!X$42)*'Quant Log'!$P$5:$P$1004)/SUMPRODUCT(('Quant Log'!$C$5:$C$1004='Quant Stats'!$B76)*('Quant Log'!$I$5:$I$1004='Quant Stats'!X$42))</f>
        <v>#DIV/0!</v>
      </c>
      <c r="Y76" s="23" t="e">
        <f ca="1">+SUMPRODUCT(('Quant Log'!$C$5:$C$1004='Quant Stats'!$B76)*('Quant Log'!$I$5:$I$1004='Quant Stats'!Y$42)*'Quant Log'!$P$5:$P$1004)/SUMPRODUCT(('Quant Log'!$C$5:$C$1004='Quant Stats'!$B76)*('Quant Log'!$I$5:$I$1004='Quant Stats'!Y$42))</f>
        <v>#DIV/0!</v>
      </c>
      <c r="Z76" s="24">
        <f ca="1">+SUMPRODUCT(('Quant Log'!$C$5:$C$1004='Quant Stats'!$B76)*'Quant Log'!$P$5:$P$1004)/COUNTIF('Quant Log'!$C$5:$C$1004,'Quant Stats'!$B76)</f>
        <v>1</v>
      </c>
    </row>
    <row r="77" spans="2:26" ht="15.75" thickBot="1">
      <c r="B77" s="19" t="str">
        <f>+$B$47</f>
        <v>Princeton</v>
      </c>
      <c r="D77" s="52" t="str">
        <f t="shared" si="37"/>
        <v>n/a</v>
      </c>
      <c r="E77" s="52" t="str">
        <f t="shared" si="27"/>
        <v>n/a</v>
      </c>
      <c r="F77" s="52" t="str">
        <f t="shared" si="28"/>
        <v>n/a</v>
      </c>
      <c r="G77" s="52" t="str">
        <f t="shared" si="29"/>
        <v>n/a</v>
      </c>
      <c r="H77" s="52" t="str">
        <f t="shared" si="30"/>
        <v>n/a</v>
      </c>
      <c r="I77" s="52" t="str">
        <f t="shared" si="31"/>
        <v>n/a</v>
      </c>
      <c r="J77" s="52" t="str">
        <f t="shared" si="32"/>
        <v>n/a</v>
      </c>
      <c r="K77" s="52" t="str">
        <f t="shared" si="33"/>
        <v>n/a</v>
      </c>
      <c r="L77" s="52" t="str">
        <f t="shared" si="34"/>
        <v>n/a</v>
      </c>
      <c r="M77" s="53" t="str">
        <f t="shared" si="35"/>
        <v>n/a</v>
      </c>
      <c r="N77" s="54" t="str">
        <f t="shared" si="36"/>
        <v>n/a</v>
      </c>
      <c r="P77" s="23" t="e">
        <f ca="1">+SUMPRODUCT(('Quant Log'!$C$5:$C$1004='Quant Stats'!$B77)*('Quant Log'!$I$5:$I$1004='Quant Stats'!P$42)*'Quant Log'!$P$5:$P$1004)/SUMPRODUCT(('Quant Log'!$C$5:$C$1004='Quant Stats'!$B77)*('Quant Log'!$I$5:$I$1004='Quant Stats'!P$42))</f>
        <v>#DIV/0!</v>
      </c>
      <c r="Q77" s="23" t="e">
        <f ca="1">+SUMPRODUCT(('Quant Log'!$C$5:$C$1004='Quant Stats'!$B77)*('Quant Log'!$I$5:$I$1004='Quant Stats'!Q$42)*'Quant Log'!$P$5:$P$1004)/SUMPRODUCT(('Quant Log'!$C$5:$C$1004='Quant Stats'!$B77)*('Quant Log'!$I$5:$I$1004='Quant Stats'!Q$42))</f>
        <v>#DIV/0!</v>
      </c>
      <c r="R77" s="23" t="e">
        <f ca="1">+SUMPRODUCT(('Quant Log'!$C$5:$C$1004='Quant Stats'!$B77)*('Quant Log'!$I$5:$I$1004='Quant Stats'!R$42)*'Quant Log'!$P$5:$P$1004)/SUMPRODUCT(('Quant Log'!$C$5:$C$1004='Quant Stats'!$B77)*('Quant Log'!$I$5:$I$1004='Quant Stats'!R$42))</f>
        <v>#DIV/0!</v>
      </c>
      <c r="S77" s="23" t="e">
        <f ca="1">+SUMPRODUCT(('Quant Log'!$C$5:$C$1004='Quant Stats'!$B77)*('Quant Log'!$I$5:$I$1004='Quant Stats'!S$42)*'Quant Log'!$P$5:$P$1004)/SUMPRODUCT(('Quant Log'!$C$5:$C$1004='Quant Stats'!$B77)*('Quant Log'!$I$5:$I$1004='Quant Stats'!S$42))</f>
        <v>#DIV/0!</v>
      </c>
      <c r="T77" s="23" t="e">
        <f ca="1">+SUMPRODUCT(('Quant Log'!$C$5:$C$1004='Quant Stats'!$B77)*('Quant Log'!$I$5:$I$1004='Quant Stats'!T$42)*'Quant Log'!$P$5:$P$1004)/SUMPRODUCT(('Quant Log'!$C$5:$C$1004='Quant Stats'!$B77)*('Quant Log'!$I$5:$I$1004='Quant Stats'!T$42))</f>
        <v>#DIV/0!</v>
      </c>
      <c r="U77" s="23" t="e">
        <f ca="1">+SUMPRODUCT(('Quant Log'!$C$5:$C$1004='Quant Stats'!$B77)*('Quant Log'!$I$5:$I$1004='Quant Stats'!U$42)*'Quant Log'!$P$5:$P$1004)/SUMPRODUCT(('Quant Log'!$C$5:$C$1004='Quant Stats'!$B77)*('Quant Log'!$I$5:$I$1004='Quant Stats'!U$42))</f>
        <v>#DIV/0!</v>
      </c>
      <c r="V77" s="23" t="e">
        <f ca="1">+SUMPRODUCT(('Quant Log'!$C$5:$C$1004='Quant Stats'!$B77)*('Quant Log'!$I$5:$I$1004='Quant Stats'!V$42)*'Quant Log'!$P$5:$P$1004)/SUMPRODUCT(('Quant Log'!$C$5:$C$1004='Quant Stats'!$B77)*('Quant Log'!$I$5:$I$1004='Quant Stats'!V$42))</f>
        <v>#DIV/0!</v>
      </c>
      <c r="W77" s="23" t="e">
        <f ca="1">+SUMPRODUCT(('Quant Log'!$C$5:$C$1004='Quant Stats'!$B77)*('Quant Log'!$I$5:$I$1004='Quant Stats'!W$42)*'Quant Log'!$P$5:$P$1004)/SUMPRODUCT(('Quant Log'!$C$5:$C$1004='Quant Stats'!$B77)*('Quant Log'!$I$5:$I$1004='Quant Stats'!W$42))</f>
        <v>#DIV/0!</v>
      </c>
      <c r="X77" s="23" t="e">
        <f ca="1">+SUMPRODUCT(('Quant Log'!$C$5:$C$1004='Quant Stats'!$B77)*('Quant Log'!$I$5:$I$1004='Quant Stats'!X$42)*'Quant Log'!$P$5:$P$1004)/SUMPRODUCT(('Quant Log'!$C$5:$C$1004='Quant Stats'!$B77)*('Quant Log'!$I$5:$I$1004='Quant Stats'!X$42))</f>
        <v>#DIV/0!</v>
      </c>
      <c r="Y77" s="23" t="e">
        <f ca="1">+SUMPRODUCT(('Quant Log'!$C$5:$C$1004='Quant Stats'!$B77)*('Quant Log'!$I$5:$I$1004='Quant Stats'!Y$42)*'Quant Log'!$P$5:$P$1004)/SUMPRODUCT(('Quant Log'!$C$5:$C$1004='Quant Stats'!$B77)*('Quant Log'!$I$5:$I$1004='Quant Stats'!Y$42))</f>
        <v>#DIV/0!</v>
      </c>
      <c r="Z77" s="24" t="e">
        <f ca="1">+SUMPRODUCT(('Quant Log'!$C$5:$C$1004='Quant Stats'!$B77)*'Quant Log'!$P$5:$P$1004)/COUNTIF('Quant Log'!$C$5:$C$1004,'Quant Stats'!$B77)</f>
        <v>#DIV/0!</v>
      </c>
    </row>
    <row r="78" spans="2:26" ht="15.75" thickBot="1">
      <c r="B78" s="19" t="str">
        <f>+$B$48</f>
        <v>Kaplan</v>
      </c>
      <c r="D78" s="55" t="str">
        <f t="shared" si="37"/>
        <v>n/a</v>
      </c>
      <c r="E78" s="55" t="str">
        <f t="shared" si="27"/>
        <v>n/a</v>
      </c>
      <c r="F78" s="55" t="str">
        <f t="shared" si="28"/>
        <v>n/a</v>
      </c>
      <c r="G78" s="55" t="str">
        <f t="shared" si="29"/>
        <v>n/a</v>
      </c>
      <c r="H78" s="55" t="str">
        <f t="shared" si="30"/>
        <v>n/a</v>
      </c>
      <c r="I78" s="55" t="str">
        <f t="shared" si="31"/>
        <v>n/a</v>
      </c>
      <c r="J78" s="55" t="str">
        <f t="shared" si="32"/>
        <v>n/a</v>
      </c>
      <c r="K78" s="55" t="str">
        <f t="shared" si="33"/>
        <v>n/a</v>
      </c>
      <c r="L78" s="55" t="str">
        <f t="shared" si="34"/>
        <v>n/a</v>
      </c>
      <c r="M78" s="56" t="str">
        <f t="shared" si="35"/>
        <v>n/a</v>
      </c>
      <c r="N78" s="57" t="str">
        <f t="shared" si="36"/>
        <v>n/a</v>
      </c>
      <c r="P78" s="23" t="e">
        <f ca="1">+SUMPRODUCT(('Quant Log'!$C$5:$C$1004='Quant Stats'!$B78)*('Quant Log'!$I$5:$I$1004='Quant Stats'!P$42)*'Quant Log'!$P$5:$P$1004)/SUMPRODUCT(('Quant Log'!$C$5:$C$1004='Quant Stats'!$B78)*('Quant Log'!$I$5:$I$1004='Quant Stats'!P$42))</f>
        <v>#DIV/0!</v>
      </c>
      <c r="Q78" s="23" t="e">
        <f ca="1">+SUMPRODUCT(('Quant Log'!$C$5:$C$1004='Quant Stats'!$B78)*('Quant Log'!$I$5:$I$1004='Quant Stats'!Q$42)*'Quant Log'!$P$5:$P$1004)/SUMPRODUCT(('Quant Log'!$C$5:$C$1004='Quant Stats'!$B78)*('Quant Log'!$I$5:$I$1004='Quant Stats'!Q$42))</f>
        <v>#DIV/0!</v>
      </c>
      <c r="R78" s="23" t="e">
        <f ca="1">+SUMPRODUCT(('Quant Log'!$C$5:$C$1004='Quant Stats'!$B78)*('Quant Log'!$I$5:$I$1004='Quant Stats'!R$42)*'Quant Log'!$P$5:$P$1004)/SUMPRODUCT(('Quant Log'!$C$5:$C$1004='Quant Stats'!$B78)*('Quant Log'!$I$5:$I$1004='Quant Stats'!R$42))</f>
        <v>#DIV/0!</v>
      </c>
      <c r="S78" s="23" t="e">
        <f ca="1">+SUMPRODUCT(('Quant Log'!$C$5:$C$1004='Quant Stats'!$B78)*('Quant Log'!$I$5:$I$1004='Quant Stats'!S$42)*'Quant Log'!$P$5:$P$1004)/SUMPRODUCT(('Quant Log'!$C$5:$C$1004='Quant Stats'!$B78)*('Quant Log'!$I$5:$I$1004='Quant Stats'!S$42))</f>
        <v>#DIV/0!</v>
      </c>
      <c r="T78" s="23" t="e">
        <f ca="1">+SUMPRODUCT(('Quant Log'!$C$5:$C$1004='Quant Stats'!$B78)*('Quant Log'!$I$5:$I$1004='Quant Stats'!T$42)*'Quant Log'!$P$5:$P$1004)/SUMPRODUCT(('Quant Log'!$C$5:$C$1004='Quant Stats'!$B78)*('Quant Log'!$I$5:$I$1004='Quant Stats'!T$42))</f>
        <v>#DIV/0!</v>
      </c>
      <c r="U78" s="23" t="e">
        <f ca="1">+SUMPRODUCT(('Quant Log'!$C$5:$C$1004='Quant Stats'!$B78)*('Quant Log'!$I$5:$I$1004='Quant Stats'!U$42)*'Quant Log'!$P$5:$P$1004)/SUMPRODUCT(('Quant Log'!$C$5:$C$1004='Quant Stats'!$B78)*('Quant Log'!$I$5:$I$1004='Quant Stats'!U$42))</f>
        <v>#DIV/0!</v>
      </c>
      <c r="V78" s="23" t="e">
        <f ca="1">+SUMPRODUCT(('Quant Log'!$C$5:$C$1004='Quant Stats'!$B78)*('Quant Log'!$I$5:$I$1004='Quant Stats'!V$42)*'Quant Log'!$P$5:$P$1004)/SUMPRODUCT(('Quant Log'!$C$5:$C$1004='Quant Stats'!$B78)*('Quant Log'!$I$5:$I$1004='Quant Stats'!V$42))</f>
        <v>#DIV/0!</v>
      </c>
      <c r="W78" s="23" t="e">
        <f ca="1">+SUMPRODUCT(('Quant Log'!$C$5:$C$1004='Quant Stats'!$B78)*('Quant Log'!$I$5:$I$1004='Quant Stats'!W$42)*'Quant Log'!$P$5:$P$1004)/SUMPRODUCT(('Quant Log'!$C$5:$C$1004='Quant Stats'!$B78)*('Quant Log'!$I$5:$I$1004='Quant Stats'!W$42))</f>
        <v>#DIV/0!</v>
      </c>
      <c r="X78" s="23" t="e">
        <f ca="1">+SUMPRODUCT(('Quant Log'!$C$5:$C$1004='Quant Stats'!$B78)*('Quant Log'!$I$5:$I$1004='Quant Stats'!X$42)*'Quant Log'!$P$5:$P$1004)/SUMPRODUCT(('Quant Log'!$C$5:$C$1004='Quant Stats'!$B78)*('Quant Log'!$I$5:$I$1004='Quant Stats'!X$42))</f>
        <v>#DIV/0!</v>
      </c>
      <c r="Y78" s="23" t="e">
        <f ca="1">+SUMPRODUCT(('Quant Log'!$C$5:$C$1004='Quant Stats'!$B78)*('Quant Log'!$I$5:$I$1004='Quant Stats'!Y$42)*'Quant Log'!$P$5:$P$1004)/SUMPRODUCT(('Quant Log'!$C$5:$C$1004='Quant Stats'!$B78)*('Quant Log'!$I$5:$I$1004='Quant Stats'!Y$42))</f>
        <v>#DIV/0!</v>
      </c>
      <c r="Z78" s="24" t="e">
        <f ca="1">+SUMPRODUCT(('Quant Log'!$C$5:$C$1004='Quant Stats'!$B78)*'Quant Log'!$P$5:$P$1004)/COUNTIF('Quant Log'!$C$5:$C$1004,'Quant Stats'!$B78)</f>
        <v>#DIV/0!</v>
      </c>
    </row>
    <row r="79" spans="2:26" ht="15.75" thickBot="1">
      <c r="B79" s="19" t="str">
        <f>+$B$49</f>
        <v>MGMAT</v>
      </c>
      <c r="D79" s="52" t="str">
        <f t="shared" si="37"/>
        <v>n/a</v>
      </c>
      <c r="E79" s="52" t="str">
        <f t="shared" si="27"/>
        <v>n/a</v>
      </c>
      <c r="F79" s="52" t="str">
        <f t="shared" si="28"/>
        <v>n/a</v>
      </c>
      <c r="G79" s="52" t="str">
        <f t="shared" si="29"/>
        <v>n/a</v>
      </c>
      <c r="H79" s="52" t="str">
        <f t="shared" si="30"/>
        <v>n/a</v>
      </c>
      <c r="I79" s="52" t="str">
        <f t="shared" si="31"/>
        <v>n/a</v>
      </c>
      <c r="J79" s="52" t="str">
        <f t="shared" si="32"/>
        <v>n/a</v>
      </c>
      <c r="K79" s="52" t="str">
        <f t="shared" si="33"/>
        <v>n/a</v>
      </c>
      <c r="L79" s="52" t="str">
        <f t="shared" si="34"/>
        <v>n/a</v>
      </c>
      <c r="M79" s="53" t="str">
        <f t="shared" si="35"/>
        <v>n/a</v>
      </c>
      <c r="N79" s="54" t="str">
        <f t="shared" si="36"/>
        <v>n/a</v>
      </c>
      <c r="P79" s="23" t="e">
        <f ca="1">+SUMPRODUCT(('Quant Log'!$C$5:$C$1004='Quant Stats'!$B79)*('Quant Log'!$I$5:$I$1004='Quant Stats'!P$42)*'Quant Log'!$P$5:$P$1004)/SUMPRODUCT(('Quant Log'!$C$5:$C$1004='Quant Stats'!$B79)*('Quant Log'!$I$5:$I$1004='Quant Stats'!P$42))</f>
        <v>#DIV/0!</v>
      </c>
      <c r="Q79" s="23" t="e">
        <f ca="1">+SUMPRODUCT(('Quant Log'!$C$5:$C$1004='Quant Stats'!$B79)*('Quant Log'!$I$5:$I$1004='Quant Stats'!Q$42)*'Quant Log'!$P$5:$P$1004)/SUMPRODUCT(('Quant Log'!$C$5:$C$1004='Quant Stats'!$B79)*('Quant Log'!$I$5:$I$1004='Quant Stats'!Q$42))</f>
        <v>#DIV/0!</v>
      </c>
      <c r="R79" s="23" t="e">
        <f ca="1">+SUMPRODUCT(('Quant Log'!$C$5:$C$1004='Quant Stats'!$B79)*('Quant Log'!$I$5:$I$1004='Quant Stats'!R$42)*'Quant Log'!$P$5:$P$1004)/SUMPRODUCT(('Quant Log'!$C$5:$C$1004='Quant Stats'!$B79)*('Quant Log'!$I$5:$I$1004='Quant Stats'!R$42))</f>
        <v>#DIV/0!</v>
      </c>
      <c r="S79" s="23" t="e">
        <f ca="1">+SUMPRODUCT(('Quant Log'!$C$5:$C$1004='Quant Stats'!$B79)*('Quant Log'!$I$5:$I$1004='Quant Stats'!S$42)*'Quant Log'!$P$5:$P$1004)/SUMPRODUCT(('Quant Log'!$C$5:$C$1004='Quant Stats'!$B79)*('Quant Log'!$I$5:$I$1004='Quant Stats'!S$42))</f>
        <v>#DIV/0!</v>
      </c>
      <c r="T79" s="23" t="e">
        <f ca="1">+SUMPRODUCT(('Quant Log'!$C$5:$C$1004='Quant Stats'!$B79)*('Quant Log'!$I$5:$I$1004='Quant Stats'!T$42)*'Quant Log'!$P$5:$P$1004)/SUMPRODUCT(('Quant Log'!$C$5:$C$1004='Quant Stats'!$B79)*('Quant Log'!$I$5:$I$1004='Quant Stats'!T$42))</f>
        <v>#DIV/0!</v>
      </c>
      <c r="U79" s="23" t="e">
        <f ca="1">+SUMPRODUCT(('Quant Log'!$C$5:$C$1004='Quant Stats'!$B79)*('Quant Log'!$I$5:$I$1004='Quant Stats'!U$42)*'Quant Log'!$P$5:$P$1004)/SUMPRODUCT(('Quant Log'!$C$5:$C$1004='Quant Stats'!$B79)*('Quant Log'!$I$5:$I$1004='Quant Stats'!U$42))</f>
        <v>#DIV/0!</v>
      </c>
      <c r="V79" s="23" t="e">
        <f ca="1">+SUMPRODUCT(('Quant Log'!$C$5:$C$1004='Quant Stats'!$B79)*('Quant Log'!$I$5:$I$1004='Quant Stats'!V$42)*'Quant Log'!$P$5:$P$1004)/SUMPRODUCT(('Quant Log'!$C$5:$C$1004='Quant Stats'!$B79)*('Quant Log'!$I$5:$I$1004='Quant Stats'!V$42))</f>
        <v>#DIV/0!</v>
      </c>
      <c r="W79" s="23" t="e">
        <f ca="1">+SUMPRODUCT(('Quant Log'!$C$5:$C$1004='Quant Stats'!$B79)*('Quant Log'!$I$5:$I$1004='Quant Stats'!W$42)*'Quant Log'!$P$5:$P$1004)/SUMPRODUCT(('Quant Log'!$C$5:$C$1004='Quant Stats'!$B79)*('Quant Log'!$I$5:$I$1004='Quant Stats'!W$42))</f>
        <v>#DIV/0!</v>
      </c>
      <c r="X79" s="23" t="e">
        <f ca="1">+SUMPRODUCT(('Quant Log'!$C$5:$C$1004='Quant Stats'!$B79)*('Quant Log'!$I$5:$I$1004='Quant Stats'!X$42)*'Quant Log'!$P$5:$P$1004)/SUMPRODUCT(('Quant Log'!$C$5:$C$1004='Quant Stats'!$B79)*('Quant Log'!$I$5:$I$1004='Quant Stats'!X$42))</f>
        <v>#DIV/0!</v>
      </c>
      <c r="Y79" s="23" t="e">
        <f ca="1">+SUMPRODUCT(('Quant Log'!$C$5:$C$1004='Quant Stats'!$B79)*('Quant Log'!$I$5:$I$1004='Quant Stats'!Y$42)*'Quant Log'!$P$5:$P$1004)/SUMPRODUCT(('Quant Log'!$C$5:$C$1004='Quant Stats'!$B79)*('Quant Log'!$I$5:$I$1004='Quant Stats'!Y$42))</f>
        <v>#DIV/0!</v>
      </c>
      <c r="Z79" s="24" t="e">
        <f ca="1">+SUMPRODUCT(('Quant Log'!$C$5:$C$1004='Quant Stats'!$B79)*'Quant Log'!$P$5:$P$1004)/COUNTIF('Quant Log'!$C$5:$C$1004,'Quant Stats'!$B79)</f>
        <v>#DIV/0!</v>
      </c>
    </row>
    <row r="80" spans="2:26" ht="15.75" thickBot="1">
      <c r="B80" s="19" t="str">
        <f>+$B$50</f>
        <v>GMAT Club</v>
      </c>
      <c r="D80" s="55" t="str">
        <f t="shared" si="37"/>
        <v>n/a</v>
      </c>
      <c r="E80" s="55" t="str">
        <f t="shared" si="27"/>
        <v>n/a</v>
      </c>
      <c r="F80" s="55" t="str">
        <f t="shared" si="28"/>
        <v>n/a</v>
      </c>
      <c r="G80" s="55" t="str">
        <f t="shared" si="29"/>
        <v>n/a</v>
      </c>
      <c r="H80" s="55" t="str">
        <f t="shared" si="30"/>
        <v>n/a</v>
      </c>
      <c r="I80" s="55" t="str">
        <f t="shared" si="31"/>
        <v>n/a</v>
      </c>
      <c r="J80" s="55" t="str">
        <f t="shared" si="32"/>
        <v>n/a</v>
      </c>
      <c r="K80" s="55" t="str">
        <f t="shared" si="33"/>
        <v>n/a</v>
      </c>
      <c r="L80" s="55" t="str">
        <f t="shared" si="34"/>
        <v>n/a</v>
      </c>
      <c r="M80" s="56" t="str">
        <f t="shared" si="35"/>
        <v>n/a</v>
      </c>
      <c r="N80" s="57" t="str">
        <f t="shared" si="36"/>
        <v>n/a</v>
      </c>
      <c r="P80" s="23" t="e">
        <f ca="1">+SUMPRODUCT(('Quant Log'!$C$5:$C$1004='Quant Stats'!$B80)*('Quant Log'!$I$5:$I$1004='Quant Stats'!P$42)*'Quant Log'!$P$5:$P$1004)/SUMPRODUCT(('Quant Log'!$C$5:$C$1004='Quant Stats'!$B80)*('Quant Log'!$I$5:$I$1004='Quant Stats'!P$42))</f>
        <v>#DIV/0!</v>
      </c>
      <c r="Q80" s="23" t="e">
        <f ca="1">+SUMPRODUCT(('Quant Log'!$C$5:$C$1004='Quant Stats'!$B80)*('Quant Log'!$I$5:$I$1004='Quant Stats'!Q$42)*'Quant Log'!$P$5:$P$1004)/SUMPRODUCT(('Quant Log'!$C$5:$C$1004='Quant Stats'!$B80)*('Quant Log'!$I$5:$I$1004='Quant Stats'!Q$42))</f>
        <v>#DIV/0!</v>
      </c>
      <c r="R80" s="23" t="e">
        <f ca="1">+SUMPRODUCT(('Quant Log'!$C$5:$C$1004='Quant Stats'!$B80)*('Quant Log'!$I$5:$I$1004='Quant Stats'!R$42)*'Quant Log'!$P$5:$P$1004)/SUMPRODUCT(('Quant Log'!$C$5:$C$1004='Quant Stats'!$B80)*('Quant Log'!$I$5:$I$1004='Quant Stats'!R$42))</f>
        <v>#DIV/0!</v>
      </c>
      <c r="S80" s="23" t="e">
        <f ca="1">+SUMPRODUCT(('Quant Log'!$C$5:$C$1004='Quant Stats'!$B80)*('Quant Log'!$I$5:$I$1004='Quant Stats'!S$42)*'Quant Log'!$P$5:$P$1004)/SUMPRODUCT(('Quant Log'!$C$5:$C$1004='Quant Stats'!$B80)*('Quant Log'!$I$5:$I$1004='Quant Stats'!S$42))</f>
        <v>#DIV/0!</v>
      </c>
      <c r="T80" s="23" t="e">
        <f ca="1">+SUMPRODUCT(('Quant Log'!$C$5:$C$1004='Quant Stats'!$B80)*('Quant Log'!$I$5:$I$1004='Quant Stats'!T$42)*'Quant Log'!$P$5:$P$1004)/SUMPRODUCT(('Quant Log'!$C$5:$C$1004='Quant Stats'!$B80)*('Quant Log'!$I$5:$I$1004='Quant Stats'!T$42))</f>
        <v>#DIV/0!</v>
      </c>
      <c r="U80" s="23" t="e">
        <f ca="1">+SUMPRODUCT(('Quant Log'!$C$5:$C$1004='Quant Stats'!$B80)*('Quant Log'!$I$5:$I$1004='Quant Stats'!U$42)*'Quant Log'!$P$5:$P$1004)/SUMPRODUCT(('Quant Log'!$C$5:$C$1004='Quant Stats'!$B80)*('Quant Log'!$I$5:$I$1004='Quant Stats'!U$42))</f>
        <v>#DIV/0!</v>
      </c>
      <c r="V80" s="23" t="e">
        <f ca="1">+SUMPRODUCT(('Quant Log'!$C$5:$C$1004='Quant Stats'!$B80)*('Quant Log'!$I$5:$I$1004='Quant Stats'!V$42)*'Quant Log'!$P$5:$P$1004)/SUMPRODUCT(('Quant Log'!$C$5:$C$1004='Quant Stats'!$B80)*('Quant Log'!$I$5:$I$1004='Quant Stats'!V$42))</f>
        <v>#DIV/0!</v>
      </c>
      <c r="W80" s="23" t="e">
        <f ca="1">+SUMPRODUCT(('Quant Log'!$C$5:$C$1004='Quant Stats'!$B80)*('Quant Log'!$I$5:$I$1004='Quant Stats'!W$42)*'Quant Log'!$P$5:$P$1004)/SUMPRODUCT(('Quant Log'!$C$5:$C$1004='Quant Stats'!$B80)*('Quant Log'!$I$5:$I$1004='Quant Stats'!W$42))</f>
        <v>#DIV/0!</v>
      </c>
      <c r="X80" s="23" t="e">
        <f ca="1">+SUMPRODUCT(('Quant Log'!$C$5:$C$1004='Quant Stats'!$B80)*('Quant Log'!$I$5:$I$1004='Quant Stats'!X$42)*'Quant Log'!$P$5:$P$1004)/SUMPRODUCT(('Quant Log'!$C$5:$C$1004='Quant Stats'!$B80)*('Quant Log'!$I$5:$I$1004='Quant Stats'!X$42))</f>
        <v>#DIV/0!</v>
      </c>
      <c r="Y80" s="23" t="e">
        <f ca="1">+SUMPRODUCT(('Quant Log'!$C$5:$C$1004='Quant Stats'!$B80)*('Quant Log'!$I$5:$I$1004='Quant Stats'!Y$42)*'Quant Log'!$P$5:$P$1004)/SUMPRODUCT(('Quant Log'!$C$5:$C$1004='Quant Stats'!$B80)*('Quant Log'!$I$5:$I$1004='Quant Stats'!Y$42))</f>
        <v>#DIV/0!</v>
      </c>
      <c r="Z80" s="24" t="e">
        <f ca="1">+SUMPRODUCT(('Quant Log'!$C$5:$C$1004='Quant Stats'!$B80)*'Quant Log'!$P$5:$P$1004)/COUNTIF('Quant Log'!$C$5:$C$1004,'Quant Stats'!$B80)</f>
        <v>#DIV/0!</v>
      </c>
    </row>
    <row r="81" spans="2:26" ht="15.75" thickBot="1">
      <c r="B81" s="19" t="str">
        <f>+$B$51</f>
        <v>Source 9</v>
      </c>
      <c r="D81" s="52" t="str">
        <f t="shared" si="37"/>
        <v>n/a</v>
      </c>
      <c r="E81" s="52" t="str">
        <f t="shared" si="27"/>
        <v>n/a</v>
      </c>
      <c r="F81" s="52" t="str">
        <f t="shared" si="28"/>
        <v>n/a</v>
      </c>
      <c r="G81" s="52" t="str">
        <f t="shared" si="29"/>
        <v>n/a</v>
      </c>
      <c r="H81" s="52" t="str">
        <f t="shared" si="30"/>
        <v>n/a</v>
      </c>
      <c r="I81" s="52" t="str">
        <f t="shared" si="31"/>
        <v>n/a</v>
      </c>
      <c r="J81" s="52" t="str">
        <f t="shared" si="32"/>
        <v>n/a</v>
      </c>
      <c r="K81" s="52" t="str">
        <f t="shared" si="33"/>
        <v>n/a</v>
      </c>
      <c r="L81" s="52" t="str">
        <f t="shared" si="34"/>
        <v>n/a</v>
      </c>
      <c r="M81" s="53" t="str">
        <f t="shared" si="35"/>
        <v>n/a</v>
      </c>
      <c r="N81" s="54" t="str">
        <f t="shared" si="36"/>
        <v>n/a</v>
      </c>
      <c r="P81" s="23" t="e">
        <f ca="1">+SUMPRODUCT(('Quant Log'!$C$5:$C$1004='Quant Stats'!$B81)*('Quant Log'!$I$5:$I$1004='Quant Stats'!P$42)*'Quant Log'!$P$5:$P$1004)/SUMPRODUCT(('Quant Log'!$C$5:$C$1004='Quant Stats'!$B81)*('Quant Log'!$I$5:$I$1004='Quant Stats'!P$42))</f>
        <v>#DIV/0!</v>
      </c>
      <c r="Q81" s="23" t="e">
        <f ca="1">+SUMPRODUCT(('Quant Log'!$C$5:$C$1004='Quant Stats'!$B81)*('Quant Log'!$I$5:$I$1004='Quant Stats'!Q$42)*'Quant Log'!$P$5:$P$1004)/SUMPRODUCT(('Quant Log'!$C$5:$C$1004='Quant Stats'!$B81)*('Quant Log'!$I$5:$I$1004='Quant Stats'!Q$42))</f>
        <v>#DIV/0!</v>
      </c>
      <c r="R81" s="23" t="e">
        <f ca="1">+SUMPRODUCT(('Quant Log'!$C$5:$C$1004='Quant Stats'!$B81)*('Quant Log'!$I$5:$I$1004='Quant Stats'!R$42)*'Quant Log'!$P$5:$P$1004)/SUMPRODUCT(('Quant Log'!$C$5:$C$1004='Quant Stats'!$B81)*('Quant Log'!$I$5:$I$1004='Quant Stats'!R$42))</f>
        <v>#DIV/0!</v>
      </c>
      <c r="S81" s="23" t="e">
        <f ca="1">+SUMPRODUCT(('Quant Log'!$C$5:$C$1004='Quant Stats'!$B81)*('Quant Log'!$I$5:$I$1004='Quant Stats'!S$42)*'Quant Log'!$P$5:$P$1004)/SUMPRODUCT(('Quant Log'!$C$5:$C$1004='Quant Stats'!$B81)*('Quant Log'!$I$5:$I$1004='Quant Stats'!S$42))</f>
        <v>#DIV/0!</v>
      </c>
      <c r="T81" s="23" t="e">
        <f ca="1">+SUMPRODUCT(('Quant Log'!$C$5:$C$1004='Quant Stats'!$B81)*('Quant Log'!$I$5:$I$1004='Quant Stats'!T$42)*'Quant Log'!$P$5:$P$1004)/SUMPRODUCT(('Quant Log'!$C$5:$C$1004='Quant Stats'!$B81)*('Quant Log'!$I$5:$I$1004='Quant Stats'!T$42))</f>
        <v>#DIV/0!</v>
      </c>
      <c r="U81" s="23" t="e">
        <f ca="1">+SUMPRODUCT(('Quant Log'!$C$5:$C$1004='Quant Stats'!$B81)*('Quant Log'!$I$5:$I$1004='Quant Stats'!U$42)*'Quant Log'!$P$5:$P$1004)/SUMPRODUCT(('Quant Log'!$C$5:$C$1004='Quant Stats'!$B81)*('Quant Log'!$I$5:$I$1004='Quant Stats'!U$42))</f>
        <v>#DIV/0!</v>
      </c>
      <c r="V81" s="23" t="e">
        <f ca="1">+SUMPRODUCT(('Quant Log'!$C$5:$C$1004='Quant Stats'!$B81)*('Quant Log'!$I$5:$I$1004='Quant Stats'!V$42)*'Quant Log'!$P$5:$P$1004)/SUMPRODUCT(('Quant Log'!$C$5:$C$1004='Quant Stats'!$B81)*('Quant Log'!$I$5:$I$1004='Quant Stats'!V$42))</f>
        <v>#DIV/0!</v>
      </c>
      <c r="W81" s="23" t="e">
        <f ca="1">+SUMPRODUCT(('Quant Log'!$C$5:$C$1004='Quant Stats'!$B81)*('Quant Log'!$I$5:$I$1004='Quant Stats'!W$42)*'Quant Log'!$P$5:$P$1004)/SUMPRODUCT(('Quant Log'!$C$5:$C$1004='Quant Stats'!$B81)*('Quant Log'!$I$5:$I$1004='Quant Stats'!W$42))</f>
        <v>#DIV/0!</v>
      </c>
      <c r="X81" s="23" t="e">
        <f ca="1">+SUMPRODUCT(('Quant Log'!$C$5:$C$1004='Quant Stats'!$B81)*('Quant Log'!$I$5:$I$1004='Quant Stats'!X$42)*'Quant Log'!$P$5:$P$1004)/SUMPRODUCT(('Quant Log'!$C$5:$C$1004='Quant Stats'!$B81)*('Quant Log'!$I$5:$I$1004='Quant Stats'!X$42))</f>
        <v>#DIV/0!</v>
      </c>
      <c r="Y81" s="23" t="e">
        <f ca="1">+SUMPRODUCT(('Quant Log'!$C$5:$C$1004='Quant Stats'!$B81)*('Quant Log'!$I$5:$I$1004='Quant Stats'!Y$42)*'Quant Log'!$P$5:$P$1004)/SUMPRODUCT(('Quant Log'!$C$5:$C$1004='Quant Stats'!$B81)*('Quant Log'!$I$5:$I$1004='Quant Stats'!Y$42))</f>
        <v>#DIV/0!</v>
      </c>
      <c r="Z81" s="24" t="e">
        <f ca="1">+SUMPRODUCT(('Quant Log'!$C$5:$C$1004='Quant Stats'!$B81)*'Quant Log'!$P$5:$P$1004)/COUNTIF('Quant Log'!$C$5:$C$1004,'Quant Stats'!$B81)</f>
        <v>#DIV/0!</v>
      </c>
    </row>
    <row r="82" spans="2:26" ht="15.75" thickBot="1">
      <c r="B82" s="19" t="str">
        <f>+$B$52</f>
        <v>Source 10</v>
      </c>
      <c r="D82" s="55" t="str">
        <f t="shared" si="37"/>
        <v>n/a</v>
      </c>
      <c r="E82" s="55" t="str">
        <f t="shared" si="27"/>
        <v>n/a</v>
      </c>
      <c r="F82" s="55" t="str">
        <f t="shared" si="28"/>
        <v>n/a</v>
      </c>
      <c r="G82" s="55" t="str">
        <f t="shared" si="29"/>
        <v>n/a</v>
      </c>
      <c r="H82" s="55" t="str">
        <f t="shared" si="30"/>
        <v>n/a</v>
      </c>
      <c r="I82" s="55" t="str">
        <f t="shared" si="31"/>
        <v>n/a</v>
      </c>
      <c r="J82" s="55" t="str">
        <f t="shared" si="32"/>
        <v>n/a</v>
      </c>
      <c r="K82" s="55" t="str">
        <f t="shared" si="33"/>
        <v>n/a</v>
      </c>
      <c r="L82" s="55" t="str">
        <f t="shared" si="34"/>
        <v>n/a</v>
      </c>
      <c r="M82" s="56" t="str">
        <f t="shared" si="35"/>
        <v>n/a</v>
      </c>
      <c r="N82" s="57" t="str">
        <f t="shared" si="36"/>
        <v>n/a</v>
      </c>
      <c r="P82" s="23" t="e">
        <f ca="1">+SUMPRODUCT(('Quant Log'!$C$5:$C$1004='Quant Stats'!$B82)*('Quant Log'!$I$5:$I$1004='Quant Stats'!P$42)*'Quant Log'!$P$5:$P$1004)/SUMPRODUCT(('Quant Log'!$C$5:$C$1004='Quant Stats'!$B82)*('Quant Log'!$I$5:$I$1004='Quant Stats'!P$42))</f>
        <v>#DIV/0!</v>
      </c>
      <c r="Q82" s="23" t="e">
        <f ca="1">+SUMPRODUCT(('Quant Log'!$C$5:$C$1004='Quant Stats'!$B82)*('Quant Log'!$I$5:$I$1004='Quant Stats'!Q$42)*'Quant Log'!$P$5:$P$1004)/SUMPRODUCT(('Quant Log'!$C$5:$C$1004='Quant Stats'!$B82)*('Quant Log'!$I$5:$I$1004='Quant Stats'!Q$42))</f>
        <v>#DIV/0!</v>
      </c>
      <c r="R82" s="23" t="e">
        <f ca="1">+SUMPRODUCT(('Quant Log'!$C$5:$C$1004='Quant Stats'!$B82)*('Quant Log'!$I$5:$I$1004='Quant Stats'!R$42)*'Quant Log'!$P$5:$P$1004)/SUMPRODUCT(('Quant Log'!$C$5:$C$1004='Quant Stats'!$B82)*('Quant Log'!$I$5:$I$1004='Quant Stats'!R$42))</f>
        <v>#DIV/0!</v>
      </c>
      <c r="S82" s="23" t="e">
        <f ca="1">+SUMPRODUCT(('Quant Log'!$C$5:$C$1004='Quant Stats'!$B82)*('Quant Log'!$I$5:$I$1004='Quant Stats'!S$42)*'Quant Log'!$P$5:$P$1004)/SUMPRODUCT(('Quant Log'!$C$5:$C$1004='Quant Stats'!$B82)*('Quant Log'!$I$5:$I$1004='Quant Stats'!S$42))</f>
        <v>#DIV/0!</v>
      </c>
      <c r="T82" s="23" t="e">
        <f ca="1">+SUMPRODUCT(('Quant Log'!$C$5:$C$1004='Quant Stats'!$B82)*('Quant Log'!$I$5:$I$1004='Quant Stats'!T$42)*'Quant Log'!$P$5:$P$1004)/SUMPRODUCT(('Quant Log'!$C$5:$C$1004='Quant Stats'!$B82)*('Quant Log'!$I$5:$I$1004='Quant Stats'!T$42))</f>
        <v>#DIV/0!</v>
      </c>
      <c r="U82" s="23" t="e">
        <f ca="1">+SUMPRODUCT(('Quant Log'!$C$5:$C$1004='Quant Stats'!$B82)*('Quant Log'!$I$5:$I$1004='Quant Stats'!U$42)*'Quant Log'!$P$5:$P$1004)/SUMPRODUCT(('Quant Log'!$C$5:$C$1004='Quant Stats'!$B82)*('Quant Log'!$I$5:$I$1004='Quant Stats'!U$42))</f>
        <v>#DIV/0!</v>
      </c>
      <c r="V82" s="23" t="e">
        <f ca="1">+SUMPRODUCT(('Quant Log'!$C$5:$C$1004='Quant Stats'!$B82)*('Quant Log'!$I$5:$I$1004='Quant Stats'!V$42)*'Quant Log'!$P$5:$P$1004)/SUMPRODUCT(('Quant Log'!$C$5:$C$1004='Quant Stats'!$B82)*('Quant Log'!$I$5:$I$1004='Quant Stats'!V$42))</f>
        <v>#DIV/0!</v>
      </c>
      <c r="W82" s="23" t="e">
        <f ca="1">+SUMPRODUCT(('Quant Log'!$C$5:$C$1004='Quant Stats'!$B82)*('Quant Log'!$I$5:$I$1004='Quant Stats'!W$42)*'Quant Log'!$P$5:$P$1004)/SUMPRODUCT(('Quant Log'!$C$5:$C$1004='Quant Stats'!$B82)*('Quant Log'!$I$5:$I$1004='Quant Stats'!W$42))</f>
        <v>#DIV/0!</v>
      </c>
      <c r="X82" s="23" t="e">
        <f ca="1">+SUMPRODUCT(('Quant Log'!$C$5:$C$1004='Quant Stats'!$B82)*('Quant Log'!$I$5:$I$1004='Quant Stats'!X$42)*'Quant Log'!$P$5:$P$1004)/SUMPRODUCT(('Quant Log'!$C$5:$C$1004='Quant Stats'!$B82)*('Quant Log'!$I$5:$I$1004='Quant Stats'!X$42))</f>
        <v>#DIV/0!</v>
      </c>
      <c r="Y82" s="23" t="e">
        <f ca="1">+SUMPRODUCT(('Quant Log'!$C$5:$C$1004='Quant Stats'!$B82)*('Quant Log'!$I$5:$I$1004='Quant Stats'!Y$42)*'Quant Log'!$P$5:$P$1004)/SUMPRODUCT(('Quant Log'!$C$5:$C$1004='Quant Stats'!$B82)*('Quant Log'!$I$5:$I$1004='Quant Stats'!Y$42))</f>
        <v>#DIV/0!</v>
      </c>
      <c r="Z82" s="24" t="e">
        <f ca="1">+SUMPRODUCT(('Quant Log'!$C$5:$C$1004='Quant Stats'!$B82)*'Quant Log'!$P$5:$P$1004)/COUNTIF('Quant Log'!$C$5:$C$1004,'Quant Stats'!$B82)</f>
        <v>#DIV/0!</v>
      </c>
    </row>
    <row r="83" spans="2:26">
      <c r="B83" s="19" t="str">
        <f>+$B$53</f>
        <v>ALL</v>
      </c>
      <c r="D83" s="58">
        <f t="shared" ref="D83:N83" si="38">+IF(ISERROR(P83),"n/a",P83)</f>
        <v>0.66666666666666663</v>
      </c>
      <c r="E83" s="58" t="str">
        <f t="shared" si="38"/>
        <v>n/a</v>
      </c>
      <c r="F83" s="58">
        <f t="shared" si="38"/>
        <v>0.5</v>
      </c>
      <c r="G83" s="58">
        <f t="shared" si="38"/>
        <v>1</v>
      </c>
      <c r="H83" s="58">
        <f t="shared" si="38"/>
        <v>0.5</v>
      </c>
      <c r="I83" s="58">
        <f t="shared" si="38"/>
        <v>0</v>
      </c>
      <c r="J83" s="58">
        <f t="shared" si="38"/>
        <v>1</v>
      </c>
      <c r="K83" s="58">
        <f t="shared" si="38"/>
        <v>1</v>
      </c>
      <c r="L83" s="58">
        <f t="shared" si="38"/>
        <v>1</v>
      </c>
      <c r="M83" s="60">
        <f t="shared" si="38"/>
        <v>1</v>
      </c>
      <c r="N83" s="59">
        <f t="shared" si="38"/>
        <v>0.69230769230769229</v>
      </c>
      <c r="P83" s="24">
        <f ca="1">+SUMPRODUCT(('Quant Log'!$I$5:$I$1004='Quant Stats'!P$42)*'Quant Log'!$P$5:$P$1004)/COUNTIF('Quant Log'!$I$5:$I$1004,'Quant Stats'!P$42)</f>
        <v>0.66666666666666663</v>
      </c>
      <c r="Q83" s="24" t="e">
        <f ca="1">+SUMPRODUCT(('Quant Log'!$I$5:$I$1004='Quant Stats'!Q$42)*'Quant Log'!$P$5:$P$1004)/COUNTIF('Quant Log'!$I$5:$I$1004,'Quant Stats'!Q$42)</f>
        <v>#DIV/0!</v>
      </c>
      <c r="R83" s="24">
        <f ca="1">+SUMPRODUCT(('Quant Log'!$I$5:$I$1004='Quant Stats'!R$42)*'Quant Log'!$P$5:$P$1004)/COUNTIF('Quant Log'!$I$5:$I$1004,'Quant Stats'!R$42)</f>
        <v>0.5</v>
      </c>
      <c r="S83" s="24">
        <f ca="1">+SUMPRODUCT(('Quant Log'!$I$5:$I$1004='Quant Stats'!S$42)*'Quant Log'!$P$5:$P$1004)/COUNTIF('Quant Log'!$I$5:$I$1004,'Quant Stats'!S$42)</f>
        <v>1</v>
      </c>
      <c r="T83" s="24">
        <f ca="1">+SUMPRODUCT(('Quant Log'!$I$5:$I$1004='Quant Stats'!T$42)*'Quant Log'!$P$5:$P$1004)/COUNTIF('Quant Log'!$I$5:$I$1004,'Quant Stats'!T$42)</f>
        <v>0.5</v>
      </c>
      <c r="U83" s="24">
        <f ca="1">+SUMPRODUCT(('Quant Log'!$I$5:$I$1004='Quant Stats'!U$42)*'Quant Log'!$P$5:$P$1004)/COUNTIF('Quant Log'!$I$5:$I$1004,'Quant Stats'!U$42)</f>
        <v>0</v>
      </c>
      <c r="V83" s="24">
        <f ca="1">+SUMPRODUCT(('Quant Log'!$I$5:$I$1004='Quant Stats'!V$42)*'Quant Log'!$P$5:$P$1004)/COUNTIF('Quant Log'!$I$5:$I$1004,'Quant Stats'!V$42)</f>
        <v>1</v>
      </c>
      <c r="W83" s="24">
        <f ca="1">+SUMPRODUCT(('Quant Log'!$I$5:$I$1004='Quant Stats'!W$42)*'Quant Log'!$P$5:$P$1004)/COUNTIF('Quant Log'!$I$5:$I$1004,'Quant Stats'!W$42)</f>
        <v>1</v>
      </c>
      <c r="X83" s="24">
        <f ca="1">+SUMPRODUCT(('Quant Log'!$I$5:$I$1004='Quant Stats'!X$42)*'Quant Log'!$P$5:$P$1004)/COUNTIF('Quant Log'!$I$5:$I$1004,'Quant Stats'!X$42)</f>
        <v>1</v>
      </c>
      <c r="Y83" s="24">
        <f ca="1">+SUMPRODUCT(('Quant Log'!$I$5:$I$1004='Quant Stats'!Y$42)*'Quant Log'!$P$5:$P$1004)/COUNTIF('Quant Log'!$I$5:$I$1004,'Quant Stats'!Y$42)</f>
        <v>1</v>
      </c>
      <c r="Z83" s="24">
        <f ca="1">+SUM('Quant Log'!P5:P1004)/COUNTA('Quant Log'!$F$5:$F$1004)</f>
        <v>0.69230769230769229</v>
      </c>
    </row>
    <row r="84" spans="2:26"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2:26"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2:26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2:26" ht="18.75">
      <c r="B87" s="10" t="s">
        <v>83</v>
      </c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2:26">
      <c r="B88" s="29" t="str">
        <f>+B41</f>
        <v>PS</v>
      </c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2:26" ht="15.75" customHeight="1" thickBot="1">
      <c r="D89" s="18" t="str">
        <f t="shared" ref="D89:N89" si="39">+P89</f>
        <v>Geometry</v>
      </c>
      <c r="E89" s="18" t="str">
        <f t="shared" si="39"/>
        <v>Algebra</v>
      </c>
      <c r="F89" s="18" t="str">
        <f t="shared" si="39"/>
        <v>Arithmetic</v>
      </c>
      <c r="G89" s="18" t="str">
        <f t="shared" si="39"/>
        <v>Probability</v>
      </c>
      <c r="H89" s="18" t="str">
        <f t="shared" si="39"/>
        <v>Comb / Perm</v>
      </c>
      <c r="I89" s="18" t="str">
        <f t="shared" si="39"/>
        <v>Work / Rate</v>
      </c>
      <c r="J89" s="18" t="str">
        <f t="shared" si="39"/>
        <v>Fraction / Ratio</v>
      </c>
      <c r="K89" s="18" t="str">
        <f t="shared" si="39"/>
        <v>Exponent / Root</v>
      </c>
      <c r="L89" s="18" t="str">
        <f t="shared" si="39"/>
        <v>Num. Props</v>
      </c>
      <c r="M89" s="18" t="str">
        <f t="shared" si="39"/>
        <v>Inequalities</v>
      </c>
      <c r="N89" s="18" t="str">
        <f t="shared" si="39"/>
        <v>Total PS</v>
      </c>
      <c r="P89" s="22" t="str">
        <f>+$P$42</f>
        <v>Geometry</v>
      </c>
      <c r="Q89" s="22" t="str">
        <f>+$Q$42</f>
        <v>Algebra</v>
      </c>
      <c r="R89" s="22" t="str">
        <f>+$R$42</f>
        <v>Arithmetic</v>
      </c>
      <c r="S89" s="22" t="str">
        <f>+$S$42</f>
        <v>Probability</v>
      </c>
      <c r="T89" s="22" t="str">
        <f>+$T$42</f>
        <v>Comb / Perm</v>
      </c>
      <c r="U89" s="22" t="str">
        <f>+$U$42</f>
        <v>Work / Rate</v>
      </c>
      <c r="V89" s="22" t="str">
        <f>+$V$42</f>
        <v>Fraction / Ratio</v>
      </c>
      <c r="W89" s="22" t="str">
        <f>+$W$42</f>
        <v>Exponent / Root</v>
      </c>
      <c r="X89" s="22" t="str">
        <f>+$X$42</f>
        <v>Num. Props</v>
      </c>
      <c r="Y89" s="22" t="str">
        <f>+$Y$42</f>
        <v>Inequalities</v>
      </c>
      <c r="Z89" s="22" t="str">
        <f>+$Z$42</f>
        <v>Total PS</v>
      </c>
    </row>
    <row r="90" spans="2:26" ht="15.75" thickBot="1">
      <c r="B90" s="19" t="str">
        <f>+$B$43</f>
        <v>Official Guide 11</v>
      </c>
      <c r="D90" s="64" t="str">
        <f>+IF(ISERROR(P90),"n/a",P90)</f>
        <v>n/a</v>
      </c>
      <c r="E90" s="64" t="str">
        <f t="shared" ref="E90:E100" si="40">+IF(ISERROR(Q90),"n/a",Q90)</f>
        <v>n/a</v>
      </c>
      <c r="F90" s="64" t="str">
        <f t="shared" ref="F90:F100" si="41">+IF(ISERROR(R90),"n/a",R90)</f>
        <v>n/a</v>
      </c>
      <c r="G90" s="64" t="str">
        <f t="shared" ref="G90:G100" si="42">+IF(ISERROR(S90),"n/a",S90)</f>
        <v>n/a</v>
      </c>
      <c r="H90" s="64" t="str">
        <f t="shared" ref="H90:H100" si="43">+IF(ISERROR(T90),"n/a",T90)</f>
        <v>n/a</v>
      </c>
      <c r="I90" s="64" t="str">
        <f t="shared" ref="I90:I100" si="44">+IF(ISERROR(U90),"n/a",U90)</f>
        <v>n/a</v>
      </c>
      <c r="J90" s="64" t="str">
        <f t="shared" ref="J90:J100" si="45">+IF(ISERROR(V90),"n/a",V90)</f>
        <v>n/a</v>
      </c>
      <c r="K90" s="64" t="str">
        <f t="shared" ref="K90:K100" si="46">+IF(ISERROR(W90),"n/a",W90)</f>
        <v>n/a</v>
      </c>
      <c r="L90" s="64" t="str">
        <f t="shared" ref="L90:L100" si="47">+IF(ISERROR(X90),"n/a",X90)</f>
        <v>n/a</v>
      </c>
      <c r="M90" s="65" t="str">
        <f t="shared" ref="M90:M100" si="48">+IF(ISERROR(Y90),"n/a",Y90)</f>
        <v>n/a</v>
      </c>
      <c r="N90" s="66" t="str">
        <f t="shared" ref="N90:N100" si="49">+IF(ISERROR(Z90),"n/a",Z90)</f>
        <v>n/a</v>
      </c>
      <c r="P90" s="23" t="e">
        <f ca="1">+SUMPRODUCT(('Quant Log'!$C$5:$C$1004='Quant Stats'!$B90)*('Quant Log'!$I$5:$I$1004='Quant Stats'!P$42)*('Quant Log'!$E$5:$E$1004='Quant Stats'!$B$88)*'Quant Log'!$H$5:$H$1004)/SUMPRODUCT(('Quant Log'!$C$5:$C$1004='Quant Stats'!$B90)*('Quant Log'!$I$5:$I$1004='Quant Stats'!P$42)*('Quant Log'!$E$5:$E$1004='Quant Stats'!$B$88))</f>
        <v>#DIV/0!</v>
      </c>
      <c r="Q90" s="23" t="e">
        <f ca="1">+SUMPRODUCT(('Quant Log'!$C$5:$C$1004='Quant Stats'!$B90)*('Quant Log'!$I$5:$I$1004='Quant Stats'!Q$42)*('Quant Log'!$E$5:$E$1004='Quant Stats'!$B$88)*'Quant Log'!$H$5:$H$1004)/SUMPRODUCT(('Quant Log'!$C$5:$C$1004='Quant Stats'!$B90)*('Quant Log'!$I$5:$I$1004='Quant Stats'!Q$42)*('Quant Log'!$E$5:$E$1004='Quant Stats'!$B$88))</f>
        <v>#DIV/0!</v>
      </c>
      <c r="R90" s="23" t="e">
        <f ca="1">+SUMPRODUCT(('Quant Log'!$C$5:$C$1004='Quant Stats'!$B90)*('Quant Log'!$I$5:$I$1004='Quant Stats'!R$42)*('Quant Log'!$E$5:$E$1004='Quant Stats'!$B$88)*'Quant Log'!$H$5:$H$1004)/SUMPRODUCT(('Quant Log'!$C$5:$C$1004='Quant Stats'!$B90)*('Quant Log'!$I$5:$I$1004='Quant Stats'!R$42)*('Quant Log'!$E$5:$E$1004='Quant Stats'!$B$88))</f>
        <v>#DIV/0!</v>
      </c>
      <c r="S90" s="23" t="e">
        <f ca="1">+SUMPRODUCT(('Quant Log'!$C$5:$C$1004='Quant Stats'!$B90)*('Quant Log'!$I$5:$I$1004='Quant Stats'!S$42)*('Quant Log'!$E$5:$E$1004='Quant Stats'!$B$88)*'Quant Log'!$H$5:$H$1004)/SUMPRODUCT(('Quant Log'!$C$5:$C$1004='Quant Stats'!$B90)*('Quant Log'!$I$5:$I$1004='Quant Stats'!S$42)*('Quant Log'!$E$5:$E$1004='Quant Stats'!$B$88))</f>
        <v>#DIV/0!</v>
      </c>
      <c r="T90" s="23" t="e">
        <f ca="1">+SUMPRODUCT(('Quant Log'!$C$5:$C$1004='Quant Stats'!$B90)*('Quant Log'!$I$5:$I$1004='Quant Stats'!T$42)*('Quant Log'!$E$5:$E$1004='Quant Stats'!$B$88)*'Quant Log'!$H$5:$H$1004)/SUMPRODUCT(('Quant Log'!$C$5:$C$1004='Quant Stats'!$B90)*('Quant Log'!$I$5:$I$1004='Quant Stats'!T$42)*('Quant Log'!$E$5:$E$1004='Quant Stats'!$B$88))</f>
        <v>#DIV/0!</v>
      </c>
      <c r="U90" s="23" t="e">
        <f ca="1">+SUMPRODUCT(('Quant Log'!$C$5:$C$1004='Quant Stats'!$B90)*('Quant Log'!$I$5:$I$1004='Quant Stats'!U$42)*('Quant Log'!$E$5:$E$1004='Quant Stats'!$B$88)*'Quant Log'!$H$5:$H$1004)/SUMPRODUCT(('Quant Log'!$C$5:$C$1004='Quant Stats'!$B90)*('Quant Log'!$I$5:$I$1004='Quant Stats'!U$42)*('Quant Log'!$E$5:$E$1004='Quant Stats'!$B$88))</f>
        <v>#DIV/0!</v>
      </c>
      <c r="V90" s="23" t="e">
        <f ca="1">+SUMPRODUCT(('Quant Log'!$C$5:$C$1004='Quant Stats'!$B90)*('Quant Log'!$I$5:$I$1004='Quant Stats'!V$42)*('Quant Log'!$E$5:$E$1004='Quant Stats'!$B$88)*'Quant Log'!$H$5:$H$1004)/SUMPRODUCT(('Quant Log'!$C$5:$C$1004='Quant Stats'!$B90)*('Quant Log'!$I$5:$I$1004='Quant Stats'!V$42)*('Quant Log'!$E$5:$E$1004='Quant Stats'!$B$88))</f>
        <v>#DIV/0!</v>
      </c>
      <c r="W90" s="23" t="e">
        <f ca="1">+SUMPRODUCT(('Quant Log'!$C$5:$C$1004='Quant Stats'!$B90)*('Quant Log'!$I$5:$I$1004='Quant Stats'!W$42)*('Quant Log'!$E$5:$E$1004='Quant Stats'!$B$88)*'Quant Log'!$H$5:$H$1004)/SUMPRODUCT(('Quant Log'!$C$5:$C$1004='Quant Stats'!$B90)*('Quant Log'!$I$5:$I$1004='Quant Stats'!W$42)*('Quant Log'!$E$5:$E$1004='Quant Stats'!$B$88))</f>
        <v>#DIV/0!</v>
      </c>
      <c r="X90" s="23" t="e">
        <f ca="1">+SUMPRODUCT(('Quant Log'!$C$5:$C$1004='Quant Stats'!$B90)*('Quant Log'!$I$5:$I$1004='Quant Stats'!X$42)*('Quant Log'!$E$5:$E$1004='Quant Stats'!$B$88)*'Quant Log'!$H$5:$H$1004)/SUMPRODUCT(('Quant Log'!$C$5:$C$1004='Quant Stats'!$B90)*('Quant Log'!$I$5:$I$1004='Quant Stats'!X$42)*('Quant Log'!$E$5:$E$1004='Quant Stats'!$B$88))</f>
        <v>#DIV/0!</v>
      </c>
      <c r="Y90" s="23" t="e">
        <f ca="1">+SUMPRODUCT(('Quant Log'!$C$5:$C$1004='Quant Stats'!$B90)*('Quant Log'!$I$5:$I$1004='Quant Stats'!Y$42)*('Quant Log'!$E$5:$E$1004='Quant Stats'!$B$88)*'Quant Log'!$H$5:$H$1004)/SUMPRODUCT(('Quant Log'!$C$5:$C$1004='Quant Stats'!$B90)*('Quant Log'!$I$5:$I$1004='Quant Stats'!Y$42)*('Quant Log'!$E$5:$E$1004='Quant Stats'!$B$88))</f>
        <v>#DIV/0!</v>
      </c>
      <c r="Z90" s="24" t="e">
        <f ca="1">+SUMPRODUCT(('Quant Log'!$C$5:$C$1004='Quant Stats'!$B90)*('Quant Log'!$E$5:$E$1004='Quant Stats'!$B$88)*'Quant Log'!$H$5:$H$1004)/SUMPRODUCT(('Quant Log'!$C$5:$C$1004='Quant Stats'!$B90)*('Quant Log'!$E$5:$E$1004='Quant Stats'!$B$88))</f>
        <v>#DIV/0!</v>
      </c>
    </row>
    <row r="91" spans="2:26" ht="15.75" thickBot="1">
      <c r="B91" s="19" t="str">
        <f>+$B$44</f>
        <v>Official Guide 12</v>
      </c>
      <c r="D91" s="67" t="str">
        <f t="shared" ref="D91:D100" si="50">+IF(ISERROR(P91),"n/a",P91)</f>
        <v>n/a</v>
      </c>
      <c r="E91" s="67" t="str">
        <f t="shared" si="40"/>
        <v>n/a</v>
      </c>
      <c r="F91" s="67">
        <f t="shared" si="41"/>
        <v>130</v>
      </c>
      <c r="G91" s="67" t="str">
        <f t="shared" si="42"/>
        <v>n/a</v>
      </c>
      <c r="H91" s="67">
        <f t="shared" si="43"/>
        <v>120</v>
      </c>
      <c r="I91" s="67">
        <f t="shared" si="44"/>
        <v>120</v>
      </c>
      <c r="J91" s="67">
        <f t="shared" si="45"/>
        <v>120</v>
      </c>
      <c r="K91" s="67">
        <f t="shared" si="46"/>
        <v>120</v>
      </c>
      <c r="L91" s="67">
        <f t="shared" si="47"/>
        <v>120</v>
      </c>
      <c r="M91" s="68">
        <f t="shared" si="48"/>
        <v>140</v>
      </c>
      <c r="N91" s="69">
        <f t="shared" si="49"/>
        <v>123.75</v>
      </c>
      <c r="P91" s="23" t="e">
        <f ca="1">+SUMPRODUCT(('Quant Log'!$C$5:$C$1004='Quant Stats'!$B91)*('Quant Log'!$I$5:$I$1004='Quant Stats'!P$42)*('Quant Log'!$E$5:$E$1004='Quant Stats'!$B$88)*'Quant Log'!$H$5:$H$1004)/SUMPRODUCT(('Quant Log'!$C$5:$C$1004='Quant Stats'!$B91)*('Quant Log'!$I$5:$I$1004='Quant Stats'!P$42)*('Quant Log'!$E$5:$E$1004='Quant Stats'!$B$88))</f>
        <v>#DIV/0!</v>
      </c>
      <c r="Q91" s="23" t="e">
        <f ca="1">+SUMPRODUCT(('Quant Log'!$C$5:$C$1004='Quant Stats'!$B91)*('Quant Log'!$I$5:$I$1004='Quant Stats'!Q$42)*('Quant Log'!$E$5:$E$1004='Quant Stats'!$B$88)*'Quant Log'!$H$5:$H$1004)/SUMPRODUCT(('Quant Log'!$C$5:$C$1004='Quant Stats'!$B91)*('Quant Log'!$I$5:$I$1004='Quant Stats'!Q$42)*('Quant Log'!$E$5:$E$1004='Quant Stats'!$B$88))</f>
        <v>#DIV/0!</v>
      </c>
      <c r="R91" s="23">
        <f ca="1">+SUMPRODUCT(('Quant Log'!$C$5:$C$1004='Quant Stats'!$B91)*('Quant Log'!$I$5:$I$1004='Quant Stats'!R$42)*('Quant Log'!$E$5:$E$1004='Quant Stats'!$B$88)*'Quant Log'!$H$5:$H$1004)/SUMPRODUCT(('Quant Log'!$C$5:$C$1004='Quant Stats'!$B91)*('Quant Log'!$I$5:$I$1004='Quant Stats'!R$42)*('Quant Log'!$E$5:$E$1004='Quant Stats'!$B$88))</f>
        <v>130</v>
      </c>
      <c r="S91" s="23" t="e">
        <f ca="1">+SUMPRODUCT(('Quant Log'!$C$5:$C$1004='Quant Stats'!$B91)*('Quant Log'!$I$5:$I$1004='Quant Stats'!S$42)*('Quant Log'!$E$5:$E$1004='Quant Stats'!$B$88)*'Quant Log'!$H$5:$H$1004)/SUMPRODUCT(('Quant Log'!$C$5:$C$1004='Quant Stats'!$B91)*('Quant Log'!$I$5:$I$1004='Quant Stats'!S$42)*('Quant Log'!$E$5:$E$1004='Quant Stats'!$B$88))</f>
        <v>#DIV/0!</v>
      </c>
      <c r="T91" s="23">
        <f ca="1">+SUMPRODUCT(('Quant Log'!$C$5:$C$1004='Quant Stats'!$B91)*('Quant Log'!$I$5:$I$1004='Quant Stats'!T$42)*('Quant Log'!$E$5:$E$1004='Quant Stats'!$B$88)*'Quant Log'!$H$5:$H$1004)/SUMPRODUCT(('Quant Log'!$C$5:$C$1004='Quant Stats'!$B91)*('Quant Log'!$I$5:$I$1004='Quant Stats'!T$42)*('Quant Log'!$E$5:$E$1004='Quant Stats'!$B$88))</f>
        <v>120</v>
      </c>
      <c r="U91" s="23">
        <f ca="1">+SUMPRODUCT(('Quant Log'!$C$5:$C$1004='Quant Stats'!$B91)*('Quant Log'!$I$5:$I$1004='Quant Stats'!U$42)*('Quant Log'!$E$5:$E$1004='Quant Stats'!$B$88)*'Quant Log'!$H$5:$H$1004)/SUMPRODUCT(('Quant Log'!$C$5:$C$1004='Quant Stats'!$B91)*('Quant Log'!$I$5:$I$1004='Quant Stats'!U$42)*('Quant Log'!$E$5:$E$1004='Quant Stats'!$B$88))</f>
        <v>120</v>
      </c>
      <c r="V91" s="23">
        <f ca="1">+SUMPRODUCT(('Quant Log'!$C$5:$C$1004='Quant Stats'!$B91)*('Quant Log'!$I$5:$I$1004='Quant Stats'!V$42)*('Quant Log'!$E$5:$E$1004='Quant Stats'!$B$88)*'Quant Log'!$H$5:$H$1004)/SUMPRODUCT(('Quant Log'!$C$5:$C$1004='Quant Stats'!$B91)*('Quant Log'!$I$5:$I$1004='Quant Stats'!V$42)*('Quant Log'!$E$5:$E$1004='Quant Stats'!$B$88))</f>
        <v>120</v>
      </c>
      <c r="W91" s="23">
        <f ca="1">+SUMPRODUCT(('Quant Log'!$C$5:$C$1004='Quant Stats'!$B91)*('Quant Log'!$I$5:$I$1004='Quant Stats'!W$42)*('Quant Log'!$E$5:$E$1004='Quant Stats'!$B$88)*'Quant Log'!$H$5:$H$1004)/SUMPRODUCT(('Quant Log'!$C$5:$C$1004='Quant Stats'!$B91)*('Quant Log'!$I$5:$I$1004='Quant Stats'!W$42)*('Quant Log'!$E$5:$E$1004='Quant Stats'!$B$88))</f>
        <v>120</v>
      </c>
      <c r="X91" s="23">
        <f ca="1">+SUMPRODUCT(('Quant Log'!$C$5:$C$1004='Quant Stats'!$B91)*('Quant Log'!$I$5:$I$1004='Quant Stats'!X$42)*('Quant Log'!$E$5:$E$1004='Quant Stats'!$B$88)*'Quant Log'!$H$5:$H$1004)/SUMPRODUCT(('Quant Log'!$C$5:$C$1004='Quant Stats'!$B91)*('Quant Log'!$I$5:$I$1004='Quant Stats'!X$42)*('Quant Log'!$E$5:$E$1004='Quant Stats'!$B$88))</f>
        <v>120</v>
      </c>
      <c r="Y91" s="23">
        <f ca="1">+SUMPRODUCT(('Quant Log'!$C$5:$C$1004='Quant Stats'!$B91)*('Quant Log'!$I$5:$I$1004='Quant Stats'!Y$42)*('Quant Log'!$E$5:$E$1004='Quant Stats'!$B$88)*'Quant Log'!$H$5:$H$1004)/SUMPRODUCT(('Quant Log'!$C$5:$C$1004='Quant Stats'!$B91)*('Quant Log'!$I$5:$I$1004='Quant Stats'!Y$42)*('Quant Log'!$E$5:$E$1004='Quant Stats'!$B$88))</f>
        <v>140</v>
      </c>
      <c r="Z91" s="24">
        <f ca="1">+SUMPRODUCT(('Quant Log'!$C$5:$C$1004='Quant Stats'!$B91)*('Quant Log'!$E$5:$E$1004='Quant Stats'!$B$88)*'Quant Log'!$H$5:$H$1004)/SUMPRODUCT(('Quant Log'!$C$5:$C$1004='Quant Stats'!$B91)*('Quant Log'!$E$5:$E$1004='Quant Stats'!$B$88))</f>
        <v>123.75</v>
      </c>
    </row>
    <row r="92" spans="2:26" ht="15.75" thickBot="1">
      <c r="B92" s="19" t="str">
        <f>+$B$45</f>
        <v>Official Guide - Q</v>
      </c>
      <c r="D92" s="64" t="str">
        <f t="shared" si="50"/>
        <v>n/a</v>
      </c>
      <c r="E92" s="64" t="str">
        <f t="shared" si="40"/>
        <v>n/a</v>
      </c>
      <c r="F92" s="64" t="str">
        <f t="shared" si="41"/>
        <v>n/a</v>
      </c>
      <c r="G92" s="64" t="str">
        <f t="shared" si="42"/>
        <v>n/a</v>
      </c>
      <c r="H92" s="64" t="str">
        <f t="shared" si="43"/>
        <v>n/a</v>
      </c>
      <c r="I92" s="64" t="str">
        <f t="shared" si="44"/>
        <v>n/a</v>
      </c>
      <c r="J92" s="64" t="str">
        <f t="shared" si="45"/>
        <v>n/a</v>
      </c>
      <c r="K92" s="64" t="str">
        <f t="shared" si="46"/>
        <v>n/a</v>
      </c>
      <c r="L92" s="64" t="str">
        <f t="shared" si="47"/>
        <v>n/a</v>
      </c>
      <c r="M92" s="65" t="str">
        <f t="shared" si="48"/>
        <v>n/a</v>
      </c>
      <c r="N92" s="66" t="str">
        <f t="shared" si="49"/>
        <v>n/a</v>
      </c>
      <c r="P92" s="23" t="e">
        <f ca="1">+SUMPRODUCT(('Quant Log'!$C$5:$C$1004='Quant Stats'!$B92)*('Quant Log'!$I$5:$I$1004='Quant Stats'!P$42)*('Quant Log'!$E$5:$E$1004='Quant Stats'!$B$88)*'Quant Log'!$H$5:$H$1004)/SUMPRODUCT(('Quant Log'!$C$5:$C$1004='Quant Stats'!$B92)*('Quant Log'!$I$5:$I$1004='Quant Stats'!P$42)*('Quant Log'!$E$5:$E$1004='Quant Stats'!$B$88))</f>
        <v>#DIV/0!</v>
      </c>
      <c r="Q92" s="23" t="e">
        <f ca="1">+SUMPRODUCT(('Quant Log'!$C$5:$C$1004='Quant Stats'!$B92)*('Quant Log'!$I$5:$I$1004='Quant Stats'!Q$42)*('Quant Log'!$E$5:$E$1004='Quant Stats'!$B$88)*'Quant Log'!$H$5:$H$1004)/SUMPRODUCT(('Quant Log'!$C$5:$C$1004='Quant Stats'!$B92)*('Quant Log'!$I$5:$I$1004='Quant Stats'!Q$42)*('Quant Log'!$E$5:$E$1004='Quant Stats'!$B$88))</f>
        <v>#DIV/0!</v>
      </c>
      <c r="R92" s="23" t="e">
        <f ca="1">+SUMPRODUCT(('Quant Log'!$C$5:$C$1004='Quant Stats'!$B92)*('Quant Log'!$I$5:$I$1004='Quant Stats'!R$42)*('Quant Log'!$E$5:$E$1004='Quant Stats'!$B$88)*'Quant Log'!$H$5:$H$1004)/SUMPRODUCT(('Quant Log'!$C$5:$C$1004='Quant Stats'!$B92)*('Quant Log'!$I$5:$I$1004='Quant Stats'!R$42)*('Quant Log'!$E$5:$E$1004='Quant Stats'!$B$88))</f>
        <v>#DIV/0!</v>
      </c>
      <c r="S92" s="23" t="e">
        <f ca="1">+SUMPRODUCT(('Quant Log'!$C$5:$C$1004='Quant Stats'!$B92)*('Quant Log'!$I$5:$I$1004='Quant Stats'!S$42)*('Quant Log'!$E$5:$E$1004='Quant Stats'!$B$88)*'Quant Log'!$H$5:$H$1004)/SUMPRODUCT(('Quant Log'!$C$5:$C$1004='Quant Stats'!$B92)*('Quant Log'!$I$5:$I$1004='Quant Stats'!S$42)*('Quant Log'!$E$5:$E$1004='Quant Stats'!$B$88))</f>
        <v>#DIV/0!</v>
      </c>
      <c r="T92" s="23" t="e">
        <f ca="1">+SUMPRODUCT(('Quant Log'!$C$5:$C$1004='Quant Stats'!$B92)*('Quant Log'!$I$5:$I$1004='Quant Stats'!T$42)*('Quant Log'!$E$5:$E$1004='Quant Stats'!$B$88)*'Quant Log'!$H$5:$H$1004)/SUMPRODUCT(('Quant Log'!$C$5:$C$1004='Quant Stats'!$B92)*('Quant Log'!$I$5:$I$1004='Quant Stats'!T$42)*('Quant Log'!$E$5:$E$1004='Quant Stats'!$B$88))</f>
        <v>#DIV/0!</v>
      </c>
      <c r="U92" s="23" t="e">
        <f ca="1">+SUMPRODUCT(('Quant Log'!$C$5:$C$1004='Quant Stats'!$B92)*('Quant Log'!$I$5:$I$1004='Quant Stats'!U$42)*('Quant Log'!$E$5:$E$1004='Quant Stats'!$B$88)*'Quant Log'!$H$5:$H$1004)/SUMPRODUCT(('Quant Log'!$C$5:$C$1004='Quant Stats'!$B92)*('Quant Log'!$I$5:$I$1004='Quant Stats'!U$42)*('Quant Log'!$E$5:$E$1004='Quant Stats'!$B$88))</f>
        <v>#DIV/0!</v>
      </c>
      <c r="V92" s="23" t="e">
        <f ca="1">+SUMPRODUCT(('Quant Log'!$C$5:$C$1004='Quant Stats'!$B92)*('Quant Log'!$I$5:$I$1004='Quant Stats'!V$42)*('Quant Log'!$E$5:$E$1004='Quant Stats'!$B$88)*'Quant Log'!$H$5:$H$1004)/SUMPRODUCT(('Quant Log'!$C$5:$C$1004='Quant Stats'!$B92)*('Quant Log'!$I$5:$I$1004='Quant Stats'!V$42)*('Quant Log'!$E$5:$E$1004='Quant Stats'!$B$88))</f>
        <v>#DIV/0!</v>
      </c>
      <c r="W92" s="23" t="e">
        <f ca="1">+SUMPRODUCT(('Quant Log'!$C$5:$C$1004='Quant Stats'!$B92)*('Quant Log'!$I$5:$I$1004='Quant Stats'!W$42)*('Quant Log'!$E$5:$E$1004='Quant Stats'!$B$88)*'Quant Log'!$H$5:$H$1004)/SUMPRODUCT(('Quant Log'!$C$5:$C$1004='Quant Stats'!$B92)*('Quant Log'!$I$5:$I$1004='Quant Stats'!W$42)*('Quant Log'!$E$5:$E$1004='Quant Stats'!$B$88))</f>
        <v>#DIV/0!</v>
      </c>
      <c r="X92" s="23" t="e">
        <f ca="1">+SUMPRODUCT(('Quant Log'!$C$5:$C$1004='Quant Stats'!$B92)*('Quant Log'!$I$5:$I$1004='Quant Stats'!X$42)*('Quant Log'!$E$5:$E$1004='Quant Stats'!$B$88)*'Quant Log'!$H$5:$H$1004)/SUMPRODUCT(('Quant Log'!$C$5:$C$1004='Quant Stats'!$B92)*('Quant Log'!$I$5:$I$1004='Quant Stats'!X$42)*('Quant Log'!$E$5:$E$1004='Quant Stats'!$B$88))</f>
        <v>#DIV/0!</v>
      </c>
      <c r="Y92" s="23" t="e">
        <f ca="1">+SUMPRODUCT(('Quant Log'!$C$5:$C$1004='Quant Stats'!$B92)*('Quant Log'!$I$5:$I$1004='Quant Stats'!Y$42)*('Quant Log'!$E$5:$E$1004='Quant Stats'!$B$88)*'Quant Log'!$H$5:$H$1004)/SUMPRODUCT(('Quant Log'!$C$5:$C$1004='Quant Stats'!$B92)*('Quant Log'!$I$5:$I$1004='Quant Stats'!Y$42)*('Quant Log'!$E$5:$E$1004='Quant Stats'!$B$88))</f>
        <v>#DIV/0!</v>
      </c>
      <c r="Z92" s="24" t="e">
        <f ca="1">+SUMPRODUCT(('Quant Log'!$C$5:$C$1004='Quant Stats'!$B92)*('Quant Log'!$E$5:$E$1004='Quant Stats'!$B$88)*'Quant Log'!$H$5:$H$1004)/SUMPRODUCT(('Quant Log'!$C$5:$C$1004='Quant Stats'!$B92)*('Quant Log'!$E$5:$E$1004='Quant Stats'!$B$88))</f>
        <v>#DIV/0!</v>
      </c>
    </row>
    <row r="93" spans="2:26" ht="15.75" thickBot="1">
      <c r="B93" s="19" t="str">
        <f>+$B$46</f>
        <v>Official Guide - V</v>
      </c>
      <c r="D93" s="67">
        <f t="shared" si="50"/>
        <v>150</v>
      </c>
      <c r="E93" s="67" t="str">
        <f t="shared" si="40"/>
        <v>n/a</v>
      </c>
      <c r="F93" s="67" t="str">
        <f t="shared" si="41"/>
        <v>n/a</v>
      </c>
      <c r="G93" s="67" t="str">
        <f t="shared" si="42"/>
        <v>n/a</v>
      </c>
      <c r="H93" s="67" t="str">
        <f t="shared" si="43"/>
        <v>n/a</v>
      </c>
      <c r="I93" s="67" t="str">
        <f t="shared" si="44"/>
        <v>n/a</v>
      </c>
      <c r="J93" s="67" t="str">
        <f t="shared" si="45"/>
        <v>n/a</v>
      </c>
      <c r="K93" s="67" t="str">
        <f t="shared" si="46"/>
        <v>n/a</v>
      </c>
      <c r="L93" s="67" t="str">
        <f t="shared" si="47"/>
        <v>n/a</v>
      </c>
      <c r="M93" s="68" t="str">
        <f t="shared" si="48"/>
        <v>n/a</v>
      </c>
      <c r="N93" s="69">
        <f t="shared" si="49"/>
        <v>150</v>
      </c>
      <c r="P93" s="23">
        <f ca="1">+SUMPRODUCT(('Quant Log'!$C$5:$C$1004='Quant Stats'!$B93)*('Quant Log'!$I$5:$I$1004='Quant Stats'!P$42)*('Quant Log'!$E$5:$E$1004='Quant Stats'!$B$88)*'Quant Log'!$H$5:$H$1004)/SUMPRODUCT(('Quant Log'!$C$5:$C$1004='Quant Stats'!$B93)*('Quant Log'!$I$5:$I$1004='Quant Stats'!P$42)*('Quant Log'!$E$5:$E$1004='Quant Stats'!$B$88))</f>
        <v>150</v>
      </c>
      <c r="Q93" s="23" t="e">
        <f ca="1">+SUMPRODUCT(('Quant Log'!$C$5:$C$1004='Quant Stats'!$B93)*('Quant Log'!$I$5:$I$1004='Quant Stats'!Q$42)*('Quant Log'!$E$5:$E$1004='Quant Stats'!$B$88)*'Quant Log'!$H$5:$H$1004)/SUMPRODUCT(('Quant Log'!$C$5:$C$1004='Quant Stats'!$B93)*('Quant Log'!$I$5:$I$1004='Quant Stats'!Q$42)*('Quant Log'!$E$5:$E$1004='Quant Stats'!$B$88))</f>
        <v>#DIV/0!</v>
      </c>
      <c r="R93" s="23" t="e">
        <f ca="1">+SUMPRODUCT(('Quant Log'!$C$5:$C$1004='Quant Stats'!$B93)*('Quant Log'!$I$5:$I$1004='Quant Stats'!R$42)*('Quant Log'!$E$5:$E$1004='Quant Stats'!$B$88)*'Quant Log'!$H$5:$H$1004)/SUMPRODUCT(('Quant Log'!$C$5:$C$1004='Quant Stats'!$B93)*('Quant Log'!$I$5:$I$1004='Quant Stats'!R$42)*('Quant Log'!$E$5:$E$1004='Quant Stats'!$B$88))</f>
        <v>#DIV/0!</v>
      </c>
      <c r="S93" s="23" t="e">
        <f ca="1">+SUMPRODUCT(('Quant Log'!$C$5:$C$1004='Quant Stats'!$B93)*('Quant Log'!$I$5:$I$1004='Quant Stats'!S$42)*('Quant Log'!$E$5:$E$1004='Quant Stats'!$B$88)*'Quant Log'!$H$5:$H$1004)/SUMPRODUCT(('Quant Log'!$C$5:$C$1004='Quant Stats'!$B93)*('Quant Log'!$I$5:$I$1004='Quant Stats'!S$42)*('Quant Log'!$E$5:$E$1004='Quant Stats'!$B$88))</f>
        <v>#DIV/0!</v>
      </c>
      <c r="T93" s="23" t="e">
        <f ca="1">+SUMPRODUCT(('Quant Log'!$C$5:$C$1004='Quant Stats'!$B93)*('Quant Log'!$I$5:$I$1004='Quant Stats'!T$42)*('Quant Log'!$E$5:$E$1004='Quant Stats'!$B$88)*'Quant Log'!$H$5:$H$1004)/SUMPRODUCT(('Quant Log'!$C$5:$C$1004='Quant Stats'!$B93)*('Quant Log'!$I$5:$I$1004='Quant Stats'!T$42)*('Quant Log'!$E$5:$E$1004='Quant Stats'!$B$88))</f>
        <v>#DIV/0!</v>
      </c>
      <c r="U93" s="23" t="e">
        <f ca="1">+SUMPRODUCT(('Quant Log'!$C$5:$C$1004='Quant Stats'!$B93)*('Quant Log'!$I$5:$I$1004='Quant Stats'!U$42)*('Quant Log'!$E$5:$E$1004='Quant Stats'!$B$88)*'Quant Log'!$H$5:$H$1004)/SUMPRODUCT(('Quant Log'!$C$5:$C$1004='Quant Stats'!$B93)*('Quant Log'!$I$5:$I$1004='Quant Stats'!U$42)*('Quant Log'!$E$5:$E$1004='Quant Stats'!$B$88))</f>
        <v>#DIV/0!</v>
      </c>
      <c r="V93" s="23" t="e">
        <f ca="1">+SUMPRODUCT(('Quant Log'!$C$5:$C$1004='Quant Stats'!$B93)*('Quant Log'!$I$5:$I$1004='Quant Stats'!V$42)*('Quant Log'!$E$5:$E$1004='Quant Stats'!$B$88)*'Quant Log'!$H$5:$H$1004)/SUMPRODUCT(('Quant Log'!$C$5:$C$1004='Quant Stats'!$B93)*('Quant Log'!$I$5:$I$1004='Quant Stats'!V$42)*('Quant Log'!$E$5:$E$1004='Quant Stats'!$B$88))</f>
        <v>#DIV/0!</v>
      </c>
      <c r="W93" s="23" t="e">
        <f ca="1">+SUMPRODUCT(('Quant Log'!$C$5:$C$1004='Quant Stats'!$B93)*('Quant Log'!$I$5:$I$1004='Quant Stats'!W$42)*('Quant Log'!$E$5:$E$1004='Quant Stats'!$B$88)*'Quant Log'!$H$5:$H$1004)/SUMPRODUCT(('Quant Log'!$C$5:$C$1004='Quant Stats'!$B93)*('Quant Log'!$I$5:$I$1004='Quant Stats'!W$42)*('Quant Log'!$E$5:$E$1004='Quant Stats'!$B$88))</f>
        <v>#DIV/0!</v>
      </c>
      <c r="X93" s="23" t="e">
        <f ca="1">+SUMPRODUCT(('Quant Log'!$C$5:$C$1004='Quant Stats'!$B93)*('Quant Log'!$I$5:$I$1004='Quant Stats'!X$42)*('Quant Log'!$E$5:$E$1004='Quant Stats'!$B$88)*'Quant Log'!$H$5:$H$1004)/SUMPRODUCT(('Quant Log'!$C$5:$C$1004='Quant Stats'!$B93)*('Quant Log'!$I$5:$I$1004='Quant Stats'!X$42)*('Quant Log'!$E$5:$E$1004='Quant Stats'!$B$88))</f>
        <v>#DIV/0!</v>
      </c>
      <c r="Y93" s="23" t="e">
        <f ca="1">+SUMPRODUCT(('Quant Log'!$C$5:$C$1004='Quant Stats'!$B93)*('Quant Log'!$I$5:$I$1004='Quant Stats'!Y$42)*('Quant Log'!$E$5:$E$1004='Quant Stats'!$B$88)*'Quant Log'!$H$5:$H$1004)/SUMPRODUCT(('Quant Log'!$C$5:$C$1004='Quant Stats'!$B93)*('Quant Log'!$I$5:$I$1004='Quant Stats'!Y$42)*('Quant Log'!$E$5:$E$1004='Quant Stats'!$B$88))</f>
        <v>#DIV/0!</v>
      </c>
      <c r="Z93" s="24">
        <f ca="1">+SUMPRODUCT(('Quant Log'!$C$5:$C$1004='Quant Stats'!$B93)*('Quant Log'!$E$5:$E$1004='Quant Stats'!$B$88)*'Quant Log'!$H$5:$H$1004)/SUMPRODUCT(('Quant Log'!$C$5:$C$1004='Quant Stats'!$B93)*('Quant Log'!$E$5:$E$1004='Quant Stats'!$B$88))</f>
        <v>150</v>
      </c>
    </row>
    <row r="94" spans="2:26" ht="15.75" thickBot="1">
      <c r="B94" s="19" t="str">
        <f>+$B$47</f>
        <v>Princeton</v>
      </c>
      <c r="D94" s="64" t="str">
        <f t="shared" si="50"/>
        <v>n/a</v>
      </c>
      <c r="E94" s="64" t="str">
        <f t="shared" si="40"/>
        <v>n/a</v>
      </c>
      <c r="F94" s="64" t="str">
        <f t="shared" si="41"/>
        <v>n/a</v>
      </c>
      <c r="G94" s="64" t="str">
        <f t="shared" si="42"/>
        <v>n/a</v>
      </c>
      <c r="H94" s="64" t="str">
        <f t="shared" si="43"/>
        <v>n/a</v>
      </c>
      <c r="I94" s="64" t="str">
        <f t="shared" si="44"/>
        <v>n/a</v>
      </c>
      <c r="J94" s="64" t="str">
        <f t="shared" si="45"/>
        <v>n/a</v>
      </c>
      <c r="K94" s="64" t="str">
        <f t="shared" si="46"/>
        <v>n/a</v>
      </c>
      <c r="L94" s="64" t="str">
        <f t="shared" si="47"/>
        <v>n/a</v>
      </c>
      <c r="M94" s="65" t="str">
        <f t="shared" si="48"/>
        <v>n/a</v>
      </c>
      <c r="N94" s="66" t="str">
        <f t="shared" si="49"/>
        <v>n/a</v>
      </c>
      <c r="P94" s="23" t="e">
        <f ca="1">+SUMPRODUCT(('Quant Log'!$C$5:$C$1004='Quant Stats'!$B94)*('Quant Log'!$I$5:$I$1004='Quant Stats'!P$42)*('Quant Log'!$E$5:$E$1004='Quant Stats'!$B$88)*'Quant Log'!$H$5:$H$1004)/SUMPRODUCT(('Quant Log'!$C$5:$C$1004='Quant Stats'!$B94)*('Quant Log'!$I$5:$I$1004='Quant Stats'!P$42)*('Quant Log'!$E$5:$E$1004='Quant Stats'!$B$88))</f>
        <v>#DIV/0!</v>
      </c>
      <c r="Q94" s="23" t="e">
        <f ca="1">+SUMPRODUCT(('Quant Log'!$C$5:$C$1004='Quant Stats'!$B94)*('Quant Log'!$I$5:$I$1004='Quant Stats'!Q$42)*('Quant Log'!$E$5:$E$1004='Quant Stats'!$B$88)*'Quant Log'!$H$5:$H$1004)/SUMPRODUCT(('Quant Log'!$C$5:$C$1004='Quant Stats'!$B94)*('Quant Log'!$I$5:$I$1004='Quant Stats'!Q$42)*('Quant Log'!$E$5:$E$1004='Quant Stats'!$B$88))</f>
        <v>#DIV/0!</v>
      </c>
      <c r="R94" s="23" t="e">
        <f ca="1">+SUMPRODUCT(('Quant Log'!$C$5:$C$1004='Quant Stats'!$B94)*('Quant Log'!$I$5:$I$1004='Quant Stats'!R$42)*('Quant Log'!$E$5:$E$1004='Quant Stats'!$B$88)*'Quant Log'!$H$5:$H$1004)/SUMPRODUCT(('Quant Log'!$C$5:$C$1004='Quant Stats'!$B94)*('Quant Log'!$I$5:$I$1004='Quant Stats'!R$42)*('Quant Log'!$E$5:$E$1004='Quant Stats'!$B$88))</f>
        <v>#DIV/0!</v>
      </c>
      <c r="S94" s="23" t="e">
        <f ca="1">+SUMPRODUCT(('Quant Log'!$C$5:$C$1004='Quant Stats'!$B94)*('Quant Log'!$I$5:$I$1004='Quant Stats'!S$42)*('Quant Log'!$E$5:$E$1004='Quant Stats'!$B$88)*'Quant Log'!$H$5:$H$1004)/SUMPRODUCT(('Quant Log'!$C$5:$C$1004='Quant Stats'!$B94)*('Quant Log'!$I$5:$I$1004='Quant Stats'!S$42)*('Quant Log'!$E$5:$E$1004='Quant Stats'!$B$88))</f>
        <v>#DIV/0!</v>
      </c>
      <c r="T94" s="23" t="e">
        <f ca="1">+SUMPRODUCT(('Quant Log'!$C$5:$C$1004='Quant Stats'!$B94)*('Quant Log'!$I$5:$I$1004='Quant Stats'!T$42)*('Quant Log'!$E$5:$E$1004='Quant Stats'!$B$88)*'Quant Log'!$H$5:$H$1004)/SUMPRODUCT(('Quant Log'!$C$5:$C$1004='Quant Stats'!$B94)*('Quant Log'!$I$5:$I$1004='Quant Stats'!T$42)*('Quant Log'!$E$5:$E$1004='Quant Stats'!$B$88))</f>
        <v>#DIV/0!</v>
      </c>
      <c r="U94" s="23" t="e">
        <f ca="1">+SUMPRODUCT(('Quant Log'!$C$5:$C$1004='Quant Stats'!$B94)*('Quant Log'!$I$5:$I$1004='Quant Stats'!U$42)*('Quant Log'!$E$5:$E$1004='Quant Stats'!$B$88)*'Quant Log'!$H$5:$H$1004)/SUMPRODUCT(('Quant Log'!$C$5:$C$1004='Quant Stats'!$B94)*('Quant Log'!$I$5:$I$1004='Quant Stats'!U$42)*('Quant Log'!$E$5:$E$1004='Quant Stats'!$B$88))</f>
        <v>#DIV/0!</v>
      </c>
      <c r="V94" s="23" t="e">
        <f ca="1">+SUMPRODUCT(('Quant Log'!$C$5:$C$1004='Quant Stats'!$B94)*('Quant Log'!$I$5:$I$1004='Quant Stats'!V$42)*('Quant Log'!$E$5:$E$1004='Quant Stats'!$B$88)*'Quant Log'!$H$5:$H$1004)/SUMPRODUCT(('Quant Log'!$C$5:$C$1004='Quant Stats'!$B94)*('Quant Log'!$I$5:$I$1004='Quant Stats'!V$42)*('Quant Log'!$E$5:$E$1004='Quant Stats'!$B$88))</f>
        <v>#DIV/0!</v>
      </c>
      <c r="W94" s="23" t="e">
        <f ca="1">+SUMPRODUCT(('Quant Log'!$C$5:$C$1004='Quant Stats'!$B94)*('Quant Log'!$I$5:$I$1004='Quant Stats'!W$42)*('Quant Log'!$E$5:$E$1004='Quant Stats'!$B$88)*'Quant Log'!$H$5:$H$1004)/SUMPRODUCT(('Quant Log'!$C$5:$C$1004='Quant Stats'!$B94)*('Quant Log'!$I$5:$I$1004='Quant Stats'!W$42)*('Quant Log'!$E$5:$E$1004='Quant Stats'!$B$88))</f>
        <v>#DIV/0!</v>
      </c>
      <c r="X94" s="23" t="e">
        <f ca="1">+SUMPRODUCT(('Quant Log'!$C$5:$C$1004='Quant Stats'!$B94)*('Quant Log'!$I$5:$I$1004='Quant Stats'!X$42)*('Quant Log'!$E$5:$E$1004='Quant Stats'!$B$88)*'Quant Log'!$H$5:$H$1004)/SUMPRODUCT(('Quant Log'!$C$5:$C$1004='Quant Stats'!$B94)*('Quant Log'!$I$5:$I$1004='Quant Stats'!X$42)*('Quant Log'!$E$5:$E$1004='Quant Stats'!$B$88))</f>
        <v>#DIV/0!</v>
      </c>
      <c r="Y94" s="23" t="e">
        <f ca="1">+SUMPRODUCT(('Quant Log'!$C$5:$C$1004='Quant Stats'!$B94)*('Quant Log'!$I$5:$I$1004='Quant Stats'!Y$42)*('Quant Log'!$E$5:$E$1004='Quant Stats'!$B$88)*'Quant Log'!$H$5:$H$1004)/SUMPRODUCT(('Quant Log'!$C$5:$C$1004='Quant Stats'!$B94)*('Quant Log'!$I$5:$I$1004='Quant Stats'!Y$42)*('Quant Log'!$E$5:$E$1004='Quant Stats'!$B$88))</f>
        <v>#DIV/0!</v>
      </c>
      <c r="Z94" s="24" t="e">
        <f ca="1">+SUMPRODUCT(('Quant Log'!$C$5:$C$1004='Quant Stats'!$B94)*('Quant Log'!$E$5:$E$1004='Quant Stats'!$B$88)*'Quant Log'!$H$5:$H$1004)/SUMPRODUCT(('Quant Log'!$C$5:$C$1004='Quant Stats'!$B94)*('Quant Log'!$E$5:$E$1004='Quant Stats'!$B$88))</f>
        <v>#DIV/0!</v>
      </c>
    </row>
    <row r="95" spans="2:26" ht="15.75" thickBot="1">
      <c r="B95" s="19" t="str">
        <f>+$B$48</f>
        <v>Kaplan</v>
      </c>
      <c r="D95" s="67" t="str">
        <f t="shared" si="50"/>
        <v>n/a</v>
      </c>
      <c r="E95" s="67" t="str">
        <f t="shared" si="40"/>
        <v>n/a</v>
      </c>
      <c r="F95" s="67" t="str">
        <f t="shared" si="41"/>
        <v>n/a</v>
      </c>
      <c r="G95" s="67" t="str">
        <f t="shared" si="42"/>
        <v>n/a</v>
      </c>
      <c r="H95" s="67" t="str">
        <f t="shared" si="43"/>
        <v>n/a</v>
      </c>
      <c r="I95" s="67" t="str">
        <f t="shared" si="44"/>
        <v>n/a</v>
      </c>
      <c r="J95" s="67" t="str">
        <f t="shared" si="45"/>
        <v>n/a</v>
      </c>
      <c r="K95" s="67" t="str">
        <f t="shared" si="46"/>
        <v>n/a</v>
      </c>
      <c r="L95" s="67" t="str">
        <f t="shared" si="47"/>
        <v>n/a</v>
      </c>
      <c r="M95" s="68" t="str">
        <f t="shared" si="48"/>
        <v>n/a</v>
      </c>
      <c r="N95" s="69" t="str">
        <f t="shared" si="49"/>
        <v>n/a</v>
      </c>
      <c r="P95" s="23" t="e">
        <f ca="1">+SUMPRODUCT(('Quant Log'!$C$5:$C$1004='Quant Stats'!$B95)*('Quant Log'!$I$5:$I$1004='Quant Stats'!P$42)*('Quant Log'!$E$5:$E$1004='Quant Stats'!$B$88)*'Quant Log'!$H$5:$H$1004)/SUMPRODUCT(('Quant Log'!$C$5:$C$1004='Quant Stats'!$B95)*('Quant Log'!$I$5:$I$1004='Quant Stats'!P$42)*('Quant Log'!$E$5:$E$1004='Quant Stats'!$B$88))</f>
        <v>#DIV/0!</v>
      </c>
      <c r="Q95" s="23" t="e">
        <f ca="1">+SUMPRODUCT(('Quant Log'!$C$5:$C$1004='Quant Stats'!$B95)*('Quant Log'!$I$5:$I$1004='Quant Stats'!Q$42)*('Quant Log'!$E$5:$E$1004='Quant Stats'!$B$88)*'Quant Log'!$H$5:$H$1004)/SUMPRODUCT(('Quant Log'!$C$5:$C$1004='Quant Stats'!$B95)*('Quant Log'!$I$5:$I$1004='Quant Stats'!Q$42)*('Quant Log'!$E$5:$E$1004='Quant Stats'!$B$88))</f>
        <v>#DIV/0!</v>
      </c>
      <c r="R95" s="23" t="e">
        <f ca="1">+SUMPRODUCT(('Quant Log'!$C$5:$C$1004='Quant Stats'!$B95)*('Quant Log'!$I$5:$I$1004='Quant Stats'!R$42)*('Quant Log'!$E$5:$E$1004='Quant Stats'!$B$88)*'Quant Log'!$H$5:$H$1004)/SUMPRODUCT(('Quant Log'!$C$5:$C$1004='Quant Stats'!$B95)*('Quant Log'!$I$5:$I$1004='Quant Stats'!R$42)*('Quant Log'!$E$5:$E$1004='Quant Stats'!$B$88))</f>
        <v>#DIV/0!</v>
      </c>
      <c r="S95" s="23" t="e">
        <f ca="1">+SUMPRODUCT(('Quant Log'!$C$5:$C$1004='Quant Stats'!$B95)*('Quant Log'!$I$5:$I$1004='Quant Stats'!S$42)*('Quant Log'!$E$5:$E$1004='Quant Stats'!$B$88)*'Quant Log'!$H$5:$H$1004)/SUMPRODUCT(('Quant Log'!$C$5:$C$1004='Quant Stats'!$B95)*('Quant Log'!$I$5:$I$1004='Quant Stats'!S$42)*('Quant Log'!$E$5:$E$1004='Quant Stats'!$B$88))</f>
        <v>#DIV/0!</v>
      </c>
      <c r="T95" s="23" t="e">
        <f ca="1">+SUMPRODUCT(('Quant Log'!$C$5:$C$1004='Quant Stats'!$B95)*('Quant Log'!$I$5:$I$1004='Quant Stats'!T$42)*('Quant Log'!$E$5:$E$1004='Quant Stats'!$B$88)*'Quant Log'!$H$5:$H$1004)/SUMPRODUCT(('Quant Log'!$C$5:$C$1004='Quant Stats'!$B95)*('Quant Log'!$I$5:$I$1004='Quant Stats'!T$42)*('Quant Log'!$E$5:$E$1004='Quant Stats'!$B$88))</f>
        <v>#DIV/0!</v>
      </c>
      <c r="U95" s="23" t="e">
        <f ca="1">+SUMPRODUCT(('Quant Log'!$C$5:$C$1004='Quant Stats'!$B95)*('Quant Log'!$I$5:$I$1004='Quant Stats'!U$42)*('Quant Log'!$E$5:$E$1004='Quant Stats'!$B$88)*'Quant Log'!$H$5:$H$1004)/SUMPRODUCT(('Quant Log'!$C$5:$C$1004='Quant Stats'!$B95)*('Quant Log'!$I$5:$I$1004='Quant Stats'!U$42)*('Quant Log'!$E$5:$E$1004='Quant Stats'!$B$88))</f>
        <v>#DIV/0!</v>
      </c>
      <c r="V95" s="23" t="e">
        <f ca="1">+SUMPRODUCT(('Quant Log'!$C$5:$C$1004='Quant Stats'!$B95)*('Quant Log'!$I$5:$I$1004='Quant Stats'!V$42)*('Quant Log'!$E$5:$E$1004='Quant Stats'!$B$88)*'Quant Log'!$H$5:$H$1004)/SUMPRODUCT(('Quant Log'!$C$5:$C$1004='Quant Stats'!$B95)*('Quant Log'!$I$5:$I$1004='Quant Stats'!V$42)*('Quant Log'!$E$5:$E$1004='Quant Stats'!$B$88))</f>
        <v>#DIV/0!</v>
      </c>
      <c r="W95" s="23" t="e">
        <f ca="1">+SUMPRODUCT(('Quant Log'!$C$5:$C$1004='Quant Stats'!$B95)*('Quant Log'!$I$5:$I$1004='Quant Stats'!W$42)*('Quant Log'!$E$5:$E$1004='Quant Stats'!$B$88)*'Quant Log'!$H$5:$H$1004)/SUMPRODUCT(('Quant Log'!$C$5:$C$1004='Quant Stats'!$B95)*('Quant Log'!$I$5:$I$1004='Quant Stats'!W$42)*('Quant Log'!$E$5:$E$1004='Quant Stats'!$B$88))</f>
        <v>#DIV/0!</v>
      </c>
      <c r="X95" s="23" t="e">
        <f ca="1">+SUMPRODUCT(('Quant Log'!$C$5:$C$1004='Quant Stats'!$B95)*('Quant Log'!$I$5:$I$1004='Quant Stats'!X$42)*('Quant Log'!$E$5:$E$1004='Quant Stats'!$B$88)*'Quant Log'!$H$5:$H$1004)/SUMPRODUCT(('Quant Log'!$C$5:$C$1004='Quant Stats'!$B95)*('Quant Log'!$I$5:$I$1004='Quant Stats'!X$42)*('Quant Log'!$E$5:$E$1004='Quant Stats'!$B$88))</f>
        <v>#DIV/0!</v>
      </c>
      <c r="Y95" s="23" t="e">
        <f ca="1">+SUMPRODUCT(('Quant Log'!$C$5:$C$1004='Quant Stats'!$B95)*('Quant Log'!$I$5:$I$1004='Quant Stats'!Y$42)*('Quant Log'!$E$5:$E$1004='Quant Stats'!$B$88)*'Quant Log'!$H$5:$H$1004)/SUMPRODUCT(('Quant Log'!$C$5:$C$1004='Quant Stats'!$B95)*('Quant Log'!$I$5:$I$1004='Quant Stats'!Y$42)*('Quant Log'!$E$5:$E$1004='Quant Stats'!$B$88))</f>
        <v>#DIV/0!</v>
      </c>
      <c r="Z95" s="24" t="e">
        <f ca="1">+SUMPRODUCT(('Quant Log'!$C$5:$C$1004='Quant Stats'!$B95)*('Quant Log'!$E$5:$E$1004='Quant Stats'!$B$88)*'Quant Log'!$H$5:$H$1004)/SUMPRODUCT(('Quant Log'!$C$5:$C$1004='Quant Stats'!$B95)*('Quant Log'!$E$5:$E$1004='Quant Stats'!$B$88))</f>
        <v>#DIV/0!</v>
      </c>
    </row>
    <row r="96" spans="2:26" ht="15.75" thickBot="1">
      <c r="B96" s="19" t="str">
        <f>+$B$49</f>
        <v>MGMAT</v>
      </c>
      <c r="D96" s="64" t="str">
        <f t="shared" si="50"/>
        <v>n/a</v>
      </c>
      <c r="E96" s="64" t="str">
        <f t="shared" si="40"/>
        <v>n/a</v>
      </c>
      <c r="F96" s="64" t="str">
        <f t="shared" si="41"/>
        <v>n/a</v>
      </c>
      <c r="G96" s="64" t="str">
        <f t="shared" si="42"/>
        <v>n/a</v>
      </c>
      <c r="H96" s="64" t="str">
        <f t="shared" si="43"/>
        <v>n/a</v>
      </c>
      <c r="I96" s="64" t="str">
        <f t="shared" si="44"/>
        <v>n/a</v>
      </c>
      <c r="J96" s="64" t="str">
        <f t="shared" si="45"/>
        <v>n/a</v>
      </c>
      <c r="K96" s="64" t="str">
        <f t="shared" si="46"/>
        <v>n/a</v>
      </c>
      <c r="L96" s="64" t="str">
        <f t="shared" si="47"/>
        <v>n/a</v>
      </c>
      <c r="M96" s="65" t="str">
        <f t="shared" si="48"/>
        <v>n/a</v>
      </c>
      <c r="N96" s="66" t="str">
        <f t="shared" si="49"/>
        <v>n/a</v>
      </c>
      <c r="P96" s="23" t="e">
        <f ca="1">+SUMPRODUCT(('Quant Log'!$C$5:$C$1004='Quant Stats'!$B96)*('Quant Log'!$I$5:$I$1004='Quant Stats'!P$42)*('Quant Log'!$E$5:$E$1004='Quant Stats'!$B$88)*'Quant Log'!$H$5:$H$1004)/SUMPRODUCT(('Quant Log'!$C$5:$C$1004='Quant Stats'!$B96)*('Quant Log'!$I$5:$I$1004='Quant Stats'!P$42)*('Quant Log'!$E$5:$E$1004='Quant Stats'!$B$88))</f>
        <v>#DIV/0!</v>
      </c>
      <c r="Q96" s="23" t="e">
        <f ca="1">+SUMPRODUCT(('Quant Log'!$C$5:$C$1004='Quant Stats'!$B96)*('Quant Log'!$I$5:$I$1004='Quant Stats'!Q$42)*('Quant Log'!$E$5:$E$1004='Quant Stats'!$B$88)*'Quant Log'!$H$5:$H$1004)/SUMPRODUCT(('Quant Log'!$C$5:$C$1004='Quant Stats'!$B96)*('Quant Log'!$I$5:$I$1004='Quant Stats'!Q$42)*('Quant Log'!$E$5:$E$1004='Quant Stats'!$B$88))</f>
        <v>#DIV/0!</v>
      </c>
      <c r="R96" s="23" t="e">
        <f ca="1">+SUMPRODUCT(('Quant Log'!$C$5:$C$1004='Quant Stats'!$B96)*('Quant Log'!$I$5:$I$1004='Quant Stats'!R$42)*('Quant Log'!$E$5:$E$1004='Quant Stats'!$B$88)*'Quant Log'!$H$5:$H$1004)/SUMPRODUCT(('Quant Log'!$C$5:$C$1004='Quant Stats'!$B96)*('Quant Log'!$I$5:$I$1004='Quant Stats'!R$42)*('Quant Log'!$E$5:$E$1004='Quant Stats'!$B$88))</f>
        <v>#DIV/0!</v>
      </c>
      <c r="S96" s="23" t="e">
        <f ca="1">+SUMPRODUCT(('Quant Log'!$C$5:$C$1004='Quant Stats'!$B96)*('Quant Log'!$I$5:$I$1004='Quant Stats'!S$42)*('Quant Log'!$E$5:$E$1004='Quant Stats'!$B$88)*'Quant Log'!$H$5:$H$1004)/SUMPRODUCT(('Quant Log'!$C$5:$C$1004='Quant Stats'!$B96)*('Quant Log'!$I$5:$I$1004='Quant Stats'!S$42)*('Quant Log'!$E$5:$E$1004='Quant Stats'!$B$88))</f>
        <v>#DIV/0!</v>
      </c>
      <c r="T96" s="23" t="e">
        <f ca="1">+SUMPRODUCT(('Quant Log'!$C$5:$C$1004='Quant Stats'!$B96)*('Quant Log'!$I$5:$I$1004='Quant Stats'!T$42)*('Quant Log'!$E$5:$E$1004='Quant Stats'!$B$88)*'Quant Log'!$H$5:$H$1004)/SUMPRODUCT(('Quant Log'!$C$5:$C$1004='Quant Stats'!$B96)*('Quant Log'!$I$5:$I$1004='Quant Stats'!T$42)*('Quant Log'!$E$5:$E$1004='Quant Stats'!$B$88))</f>
        <v>#DIV/0!</v>
      </c>
      <c r="U96" s="23" t="e">
        <f ca="1">+SUMPRODUCT(('Quant Log'!$C$5:$C$1004='Quant Stats'!$B96)*('Quant Log'!$I$5:$I$1004='Quant Stats'!U$42)*('Quant Log'!$E$5:$E$1004='Quant Stats'!$B$88)*'Quant Log'!$H$5:$H$1004)/SUMPRODUCT(('Quant Log'!$C$5:$C$1004='Quant Stats'!$B96)*('Quant Log'!$I$5:$I$1004='Quant Stats'!U$42)*('Quant Log'!$E$5:$E$1004='Quant Stats'!$B$88))</f>
        <v>#DIV/0!</v>
      </c>
      <c r="V96" s="23" t="e">
        <f ca="1">+SUMPRODUCT(('Quant Log'!$C$5:$C$1004='Quant Stats'!$B96)*('Quant Log'!$I$5:$I$1004='Quant Stats'!V$42)*('Quant Log'!$E$5:$E$1004='Quant Stats'!$B$88)*'Quant Log'!$H$5:$H$1004)/SUMPRODUCT(('Quant Log'!$C$5:$C$1004='Quant Stats'!$B96)*('Quant Log'!$I$5:$I$1004='Quant Stats'!V$42)*('Quant Log'!$E$5:$E$1004='Quant Stats'!$B$88))</f>
        <v>#DIV/0!</v>
      </c>
      <c r="W96" s="23" t="e">
        <f ca="1">+SUMPRODUCT(('Quant Log'!$C$5:$C$1004='Quant Stats'!$B96)*('Quant Log'!$I$5:$I$1004='Quant Stats'!W$42)*('Quant Log'!$E$5:$E$1004='Quant Stats'!$B$88)*'Quant Log'!$H$5:$H$1004)/SUMPRODUCT(('Quant Log'!$C$5:$C$1004='Quant Stats'!$B96)*('Quant Log'!$I$5:$I$1004='Quant Stats'!W$42)*('Quant Log'!$E$5:$E$1004='Quant Stats'!$B$88))</f>
        <v>#DIV/0!</v>
      </c>
      <c r="X96" s="23" t="e">
        <f ca="1">+SUMPRODUCT(('Quant Log'!$C$5:$C$1004='Quant Stats'!$B96)*('Quant Log'!$I$5:$I$1004='Quant Stats'!X$42)*('Quant Log'!$E$5:$E$1004='Quant Stats'!$B$88)*'Quant Log'!$H$5:$H$1004)/SUMPRODUCT(('Quant Log'!$C$5:$C$1004='Quant Stats'!$B96)*('Quant Log'!$I$5:$I$1004='Quant Stats'!X$42)*('Quant Log'!$E$5:$E$1004='Quant Stats'!$B$88))</f>
        <v>#DIV/0!</v>
      </c>
      <c r="Y96" s="23" t="e">
        <f ca="1">+SUMPRODUCT(('Quant Log'!$C$5:$C$1004='Quant Stats'!$B96)*('Quant Log'!$I$5:$I$1004='Quant Stats'!Y$42)*('Quant Log'!$E$5:$E$1004='Quant Stats'!$B$88)*'Quant Log'!$H$5:$H$1004)/SUMPRODUCT(('Quant Log'!$C$5:$C$1004='Quant Stats'!$B96)*('Quant Log'!$I$5:$I$1004='Quant Stats'!Y$42)*('Quant Log'!$E$5:$E$1004='Quant Stats'!$B$88))</f>
        <v>#DIV/0!</v>
      </c>
      <c r="Z96" s="24" t="e">
        <f ca="1">+SUMPRODUCT(('Quant Log'!$C$5:$C$1004='Quant Stats'!$B96)*('Quant Log'!$E$5:$E$1004='Quant Stats'!$B$88)*'Quant Log'!$H$5:$H$1004)/SUMPRODUCT(('Quant Log'!$C$5:$C$1004='Quant Stats'!$B96)*('Quant Log'!$E$5:$E$1004='Quant Stats'!$B$88))</f>
        <v>#DIV/0!</v>
      </c>
    </row>
    <row r="97" spans="2:26" ht="15.75" thickBot="1">
      <c r="B97" s="19" t="str">
        <f>+$B$50</f>
        <v>GMAT Club</v>
      </c>
      <c r="D97" s="67" t="str">
        <f t="shared" si="50"/>
        <v>n/a</v>
      </c>
      <c r="E97" s="67" t="str">
        <f t="shared" si="40"/>
        <v>n/a</v>
      </c>
      <c r="F97" s="67" t="str">
        <f t="shared" si="41"/>
        <v>n/a</v>
      </c>
      <c r="G97" s="67" t="str">
        <f t="shared" si="42"/>
        <v>n/a</v>
      </c>
      <c r="H97" s="67" t="str">
        <f t="shared" si="43"/>
        <v>n/a</v>
      </c>
      <c r="I97" s="67" t="str">
        <f t="shared" si="44"/>
        <v>n/a</v>
      </c>
      <c r="J97" s="67" t="str">
        <f t="shared" si="45"/>
        <v>n/a</v>
      </c>
      <c r="K97" s="67" t="str">
        <f t="shared" si="46"/>
        <v>n/a</v>
      </c>
      <c r="L97" s="67" t="str">
        <f t="shared" si="47"/>
        <v>n/a</v>
      </c>
      <c r="M97" s="68" t="str">
        <f t="shared" si="48"/>
        <v>n/a</v>
      </c>
      <c r="N97" s="69" t="str">
        <f t="shared" si="49"/>
        <v>n/a</v>
      </c>
      <c r="P97" s="23" t="e">
        <f ca="1">+SUMPRODUCT(('Quant Log'!$C$5:$C$1004='Quant Stats'!$B97)*('Quant Log'!$I$5:$I$1004='Quant Stats'!P$42)*('Quant Log'!$E$5:$E$1004='Quant Stats'!$B$88)*'Quant Log'!$H$5:$H$1004)/SUMPRODUCT(('Quant Log'!$C$5:$C$1004='Quant Stats'!$B97)*('Quant Log'!$I$5:$I$1004='Quant Stats'!P$42)*('Quant Log'!$E$5:$E$1004='Quant Stats'!$B$88))</f>
        <v>#DIV/0!</v>
      </c>
      <c r="Q97" s="23" t="e">
        <f ca="1">+SUMPRODUCT(('Quant Log'!$C$5:$C$1004='Quant Stats'!$B97)*('Quant Log'!$I$5:$I$1004='Quant Stats'!Q$42)*('Quant Log'!$E$5:$E$1004='Quant Stats'!$B$88)*'Quant Log'!$H$5:$H$1004)/SUMPRODUCT(('Quant Log'!$C$5:$C$1004='Quant Stats'!$B97)*('Quant Log'!$I$5:$I$1004='Quant Stats'!Q$42)*('Quant Log'!$E$5:$E$1004='Quant Stats'!$B$88))</f>
        <v>#DIV/0!</v>
      </c>
      <c r="R97" s="23" t="e">
        <f ca="1">+SUMPRODUCT(('Quant Log'!$C$5:$C$1004='Quant Stats'!$B97)*('Quant Log'!$I$5:$I$1004='Quant Stats'!R$42)*('Quant Log'!$E$5:$E$1004='Quant Stats'!$B$88)*'Quant Log'!$H$5:$H$1004)/SUMPRODUCT(('Quant Log'!$C$5:$C$1004='Quant Stats'!$B97)*('Quant Log'!$I$5:$I$1004='Quant Stats'!R$42)*('Quant Log'!$E$5:$E$1004='Quant Stats'!$B$88))</f>
        <v>#DIV/0!</v>
      </c>
      <c r="S97" s="23" t="e">
        <f ca="1">+SUMPRODUCT(('Quant Log'!$C$5:$C$1004='Quant Stats'!$B97)*('Quant Log'!$I$5:$I$1004='Quant Stats'!S$42)*('Quant Log'!$E$5:$E$1004='Quant Stats'!$B$88)*'Quant Log'!$H$5:$H$1004)/SUMPRODUCT(('Quant Log'!$C$5:$C$1004='Quant Stats'!$B97)*('Quant Log'!$I$5:$I$1004='Quant Stats'!S$42)*('Quant Log'!$E$5:$E$1004='Quant Stats'!$B$88))</f>
        <v>#DIV/0!</v>
      </c>
      <c r="T97" s="23" t="e">
        <f ca="1">+SUMPRODUCT(('Quant Log'!$C$5:$C$1004='Quant Stats'!$B97)*('Quant Log'!$I$5:$I$1004='Quant Stats'!T$42)*('Quant Log'!$E$5:$E$1004='Quant Stats'!$B$88)*'Quant Log'!$H$5:$H$1004)/SUMPRODUCT(('Quant Log'!$C$5:$C$1004='Quant Stats'!$B97)*('Quant Log'!$I$5:$I$1004='Quant Stats'!T$42)*('Quant Log'!$E$5:$E$1004='Quant Stats'!$B$88))</f>
        <v>#DIV/0!</v>
      </c>
      <c r="U97" s="23" t="e">
        <f ca="1">+SUMPRODUCT(('Quant Log'!$C$5:$C$1004='Quant Stats'!$B97)*('Quant Log'!$I$5:$I$1004='Quant Stats'!U$42)*('Quant Log'!$E$5:$E$1004='Quant Stats'!$B$88)*'Quant Log'!$H$5:$H$1004)/SUMPRODUCT(('Quant Log'!$C$5:$C$1004='Quant Stats'!$B97)*('Quant Log'!$I$5:$I$1004='Quant Stats'!U$42)*('Quant Log'!$E$5:$E$1004='Quant Stats'!$B$88))</f>
        <v>#DIV/0!</v>
      </c>
      <c r="V97" s="23" t="e">
        <f ca="1">+SUMPRODUCT(('Quant Log'!$C$5:$C$1004='Quant Stats'!$B97)*('Quant Log'!$I$5:$I$1004='Quant Stats'!V$42)*('Quant Log'!$E$5:$E$1004='Quant Stats'!$B$88)*'Quant Log'!$H$5:$H$1004)/SUMPRODUCT(('Quant Log'!$C$5:$C$1004='Quant Stats'!$B97)*('Quant Log'!$I$5:$I$1004='Quant Stats'!V$42)*('Quant Log'!$E$5:$E$1004='Quant Stats'!$B$88))</f>
        <v>#DIV/0!</v>
      </c>
      <c r="W97" s="23" t="e">
        <f ca="1">+SUMPRODUCT(('Quant Log'!$C$5:$C$1004='Quant Stats'!$B97)*('Quant Log'!$I$5:$I$1004='Quant Stats'!W$42)*('Quant Log'!$E$5:$E$1004='Quant Stats'!$B$88)*'Quant Log'!$H$5:$H$1004)/SUMPRODUCT(('Quant Log'!$C$5:$C$1004='Quant Stats'!$B97)*('Quant Log'!$I$5:$I$1004='Quant Stats'!W$42)*('Quant Log'!$E$5:$E$1004='Quant Stats'!$B$88))</f>
        <v>#DIV/0!</v>
      </c>
      <c r="X97" s="23" t="e">
        <f ca="1">+SUMPRODUCT(('Quant Log'!$C$5:$C$1004='Quant Stats'!$B97)*('Quant Log'!$I$5:$I$1004='Quant Stats'!X$42)*('Quant Log'!$E$5:$E$1004='Quant Stats'!$B$88)*'Quant Log'!$H$5:$H$1004)/SUMPRODUCT(('Quant Log'!$C$5:$C$1004='Quant Stats'!$B97)*('Quant Log'!$I$5:$I$1004='Quant Stats'!X$42)*('Quant Log'!$E$5:$E$1004='Quant Stats'!$B$88))</f>
        <v>#DIV/0!</v>
      </c>
      <c r="Y97" s="23" t="e">
        <f ca="1">+SUMPRODUCT(('Quant Log'!$C$5:$C$1004='Quant Stats'!$B97)*('Quant Log'!$I$5:$I$1004='Quant Stats'!Y$42)*('Quant Log'!$E$5:$E$1004='Quant Stats'!$B$88)*'Quant Log'!$H$5:$H$1004)/SUMPRODUCT(('Quant Log'!$C$5:$C$1004='Quant Stats'!$B97)*('Quant Log'!$I$5:$I$1004='Quant Stats'!Y$42)*('Quant Log'!$E$5:$E$1004='Quant Stats'!$B$88))</f>
        <v>#DIV/0!</v>
      </c>
      <c r="Z97" s="24" t="e">
        <f ca="1">+SUMPRODUCT(('Quant Log'!$C$5:$C$1004='Quant Stats'!$B97)*('Quant Log'!$E$5:$E$1004='Quant Stats'!$B$88)*'Quant Log'!$H$5:$H$1004)/SUMPRODUCT(('Quant Log'!$C$5:$C$1004='Quant Stats'!$B97)*('Quant Log'!$E$5:$E$1004='Quant Stats'!$B$88))</f>
        <v>#DIV/0!</v>
      </c>
    </row>
    <row r="98" spans="2:26" ht="15.75" thickBot="1">
      <c r="B98" s="19" t="str">
        <f>+$B$51</f>
        <v>Source 9</v>
      </c>
      <c r="D98" s="64" t="str">
        <f t="shared" si="50"/>
        <v>n/a</v>
      </c>
      <c r="E98" s="64" t="str">
        <f t="shared" si="40"/>
        <v>n/a</v>
      </c>
      <c r="F98" s="64" t="str">
        <f t="shared" si="41"/>
        <v>n/a</v>
      </c>
      <c r="G98" s="64" t="str">
        <f t="shared" si="42"/>
        <v>n/a</v>
      </c>
      <c r="H98" s="64" t="str">
        <f t="shared" si="43"/>
        <v>n/a</v>
      </c>
      <c r="I98" s="64" t="str">
        <f t="shared" si="44"/>
        <v>n/a</v>
      </c>
      <c r="J98" s="64" t="str">
        <f t="shared" si="45"/>
        <v>n/a</v>
      </c>
      <c r="K98" s="64" t="str">
        <f t="shared" si="46"/>
        <v>n/a</v>
      </c>
      <c r="L98" s="64" t="str">
        <f t="shared" si="47"/>
        <v>n/a</v>
      </c>
      <c r="M98" s="65" t="str">
        <f t="shared" si="48"/>
        <v>n/a</v>
      </c>
      <c r="N98" s="66" t="str">
        <f t="shared" si="49"/>
        <v>n/a</v>
      </c>
      <c r="P98" s="23" t="e">
        <f ca="1">+SUMPRODUCT(('Quant Log'!$C$5:$C$1004='Quant Stats'!$B98)*('Quant Log'!$I$5:$I$1004='Quant Stats'!P$42)*('Quant Log'!$E$5:$E$1004='Quant Stats'!$B$88)*'Quant Log'!$H$5:$H$1004)/SUMPRODUCT(('Quant Log'!$C$5:$C$1004='Quant Stats'!$B98)*('Quant Log'!$I$5:$I$1004='Quant Stats'!P$42)*('Quant Log'!$E$5:$E$1004='Quant Stats'!$B$88))</f>
        <v>#DIV/0!</v>
      </c>
      <c r="Q98" s="23" t="e">
        <f ca="1">+SUMPRODUCT(('Quant Log'!$C$5:$C$1004='Quant Stats'!$B98)*('Quant Log'!$I$5:$I$1004='Quant Stats'!Q$42)*('Quant Log'!$E$5:$E$1004='Quant Stats'!$B$88)*'Quant Log'!$H$5:$H$1004)/SUMPRODUCT(('Quant Log'!$C$5:$C$1004='Quant Stats'!$B98)*('Quant Log'!$I$5:$I$1004='Quant Stats'!Q$42)*('Quant Log'!$E$5:$E$1004='Quant Stats'!$B$88))</f>
        <v>#DIV/0!</v>
      </c>
      <c r="R98" s="23" t="e">
        <f ca="1">+SUMPRODUCT(('Quant Log'!$C$5:$C$1004='Quant Stats'!$B98)*('Quant Log'!$I$5:$I$1004='Quant Stats'!R$42)*('Quant Log'!$E$5:$E$1004='Quant Stats'!$B$88)*'Quant Log'!$H$5:$H$1004)/SUMPRODUCT(('Quant Log'!$C$5:$C$1004='Quant Stats'!$B98)*('Quant Log'!$I$5:$I$1004='Quant Stats'!R$42)*('Quant Log'!$E$5:$E$1004='Quant Stats'!$B$88))</f>
        <v>#DIV/0!</v>
      </c>
      <c r="S98" s="23" t="e">
        <f ca="1">+SUMPRODUCT(('Quant Log'!$C$5:$C$1004='Quant Stats'!$B98)*('Quant Log'!$I$5:$I$1004='Quant Stats'!S$42)*('Quant Log'!$E$5:$E$1004='Quant Stats'!$B$88)*'Quant Log'!$H$5:$H$1004)/SUMPRODUCT(('Quant Log'!$C$5:$C$1004='Quant Stats'!$B98)*('Quant Log'!$I$5:$I$1004='Quant Stats'!S$42)*('Quant Log'!$E$5:$E$1004='Quant Stats'!$B$88))</f>
        <v>#DIV/0!</v>
      </c>
      <c r="T98" s="23" t="e">
        <f ca="1">+SUMPRODUCT(('Quant Log'!$C$5:$C$1004='Quant Stats'!$B98)*('Quant Log'!$I$5:$I$1004='Quant Stats'!T$42)*('Quant Log'!$E$5:$E$1004='Quant Stats'!$B$88)*'Quant Log'!$H$5:$H$1004)/SUMPRODUCT(('Quant Log'!$C$5:$C$1004='Quant Stats'!$B98)*('Quant Log'!$I$5:$I$1004='Quant Stats'!T$42)*('Quant Log'!$E$5:$E$1004='Quant Stats'!$B$88))</f>
        <v>#DIV/0!</v>
      </c>
      <c r="U98" s="23" t="e">
        <f ca="1">+SUMPRODUCT(('Quant Log'!$C$5:$C$1004='Quant Stats'!$B98)*('Quant Log'!$I$5:$I$1004='Quant Stats'!U$42)*('Quant Log'!$E$5:$E$1004='Quant Stats'!$B$88)*'Quant Log'!$H$5:$H$1004)/SUMPRODUCT(('Quant Log'!$C$5:$C$1004='Quant Stats'!$B98)*('Quant Log'!$I$5:$I$1004='Quant Stats'!U$42)*('Quant Log'!$E$5:$E$1004='Quant Stats'!$B$88))</f>
        <v>#DIV/0!</v>
      </c>
      <c r="V98" s="23" t="e">
        <f ca="1">+SUMPRODUCT(('Quant Log'!$C$5:$C$1004='Quant Stats'!$B98)*('Quant Log'!$I$5:$I$1004='Quant Stats'!V$42)*('Quant Log'!$E$5:$E$1004='Quant Stats'!$B$88)*'Quant Log'!$H$5:$H$1004)/SUMPRODUCT(('Quant Log'!$C$5:$C$1004='Quant Stats'!$B98)*('Quant Log'!$I$5:$I$1004='Quant Stats'!V$42)*('Quant Log'!$E$5:$E$1004='Quant Stats'!$B$88))</f>
        <v>#DIV/0!</v>
      </c>
      <c r="W98" s="23" t="e">
        <f ca="1">+SUMPRODUCT(('Quant Log'!$C$5:$C$1004='Quant Stats'!$B98)*('Quant Log'!$I$5:$I$1004='Quant Stats'!W$42)*('Quant Log'!$E$5:$E$1004='Quant Stats'!$B$88)*'Quant Log'!$H$5:$H$1004)/SUMPRODUCT(('Quant Log'!$C$5:$C$1004='Quant Stats'!$B98)*('Quant Log'!$I$5:$I$1004='Quant Stats'!W$42)*('Quant Log'!$E$5:$E$1004='Quant Stats'!$B$88))</f>
        <v>#DIV/0!</v>
      </c>
      <c r="X98" s="23" t="e">
        <f ca="1">+SUMPRODUCT(('Quant Log'!$C$5:$C$1004='Quant Stats'!$B98)*('Quant Log'!$I$5:$I$1004='Quant Stats'!X$42)*('Quant Log'!$E$5:$E$1004='Quant Stats'!$B$88)*'Quant Log'!$H$5:$H$1004)/SUMPRODUCT(('Quant Log'!$C$5:$C$1004='Quant Stats'!$B98)*('Quant Log'!$I$5:$I$1004='Quant Stats'!X$42)*('Quant Log'!$E$5:$E$1004='Quant Stats'!$B$88))</f>
        <v>#DIV/0!</v>
      </c>
      <c r="Y98" s="23" t="e">
        <f ca="1">+SUMPRODUCT(('Quant Log'!$C$5:$C$1004='Quant Stats'!$B98)*('Quant Log'!$I$5:$I$1004='Quant Stats'!Y$42)*('Quant Log'!$E$5:$E$1004='Quant Stats'!$B$88)*'Quant Log'!$H$5:$H$1004)/SUMPRODUCT(('Quant Log'!$C$5:$C$1004='Quant Stats'!$B98)*('Quant Log'!$I$5:$I$1004='Quant Stats'!Y$42)*('Quant Log'!$E$5:$E$1004='Quant Stats'!$B$88))</f>
        <v>#DIV/0!</v>
      </c>
      <c r="Z98" s="24" t="e">
        <f ca="1">+SUMPRODUCT(('Quant Log'!$C$5:$C$1004='Quant Stats'!$B98)*('Quant Log'!$E$5:$E$1004='Quant Stats'!$B$88)*'Quant Log'!$H$5:$H$1004)/SUMPRODUCT(('Quant Log'!$C$5:$C$1004='Quant Stats'!$B98)*('Quant Log'!$E$5:$E$1004='Quant Stats'!$B$88))</f>
        <v>#DIV/0!</v>
      </c>
    </row>
    <row r="99" spans="2:26" ht="15.75" thickBot="1">
      <c r="B99" s="19" t="str">
        <f>+$B$52</f>
        <v>Source 10</v>
      </c>
      <c r="D99" s="67" t="str">
        <f t="shared" si="50"/>
        <v>n/a</v>
      </c>
      <c r="E99" s="67" t="str">
        <f t="shared" si="40"/>
        <v>n/a</v>
      </c>
      <c r="F99" s="67" t="str">
        <f t="shared" si="41"/>
        <v>n/a</v>
      </c>
      <c r="G99" s="67" t="str">
        <f t="shared" si="42"/>
        <v>n/a</v>
      </c>
      <c r="H99" s="67" t="str">
        <f t="shared" si="43"/>
        <v>n/a</v>
      </c>
      <c r="I99" s="67" t="str">
        <f t="shared" si="44"/>
        <v>n/a</v>
      </c>
      <c r="J99" s="67" t="str">
        <f t="shared" si="45"/>
        <v>n/a</v>
      </c>
      <c r="K99" s="67" t="str">
        <f t="shared" si="46"/>
        <v>n/a</v>
      </c>
      <c r="L99" s="67" t="str">
        <f t="shared" si="47"/>
        <v>n/a</v>
      </c>
      <c r="M99" s="68" t="str">
        <f t="shared" si="48"/>
        <v>n/a</v>
      </c>
      <c r="N99" s="69" t="str">
        <f t="shared" si="49"/>
        <v>n/a</v>
      </c>
      <c r="P99" s="23" t="e">
        <f ca="1">+SUMPRODUCT(('Quant Log'!$C$5:$C$1004='Quant Stats'!$B99)*('Quant Log'!$I$5:$I$1004='Quant Stats'!P$42)*('Quant Log'!$E$5:$E$1004='Quant Stats'!$B$88)*'Quant Log'!$H$5:$H$1004)/SUMPRODUCT(('Quant Log'!$C$5:$C$1004='Quant Stats'!$B99)*('Quant Log'!$I$5:$I$1004='Quant Stats'!P$42)*('Quant Log'!$E$5:$E$1004='Quant Stats'!$B$88))</f>
        <v>#DIV/0!</v>
      </c>
      <c r="Q99" s="23" t="e">
        <f ca="1">+SUMPRODUCT(('Quant Log'!$C$5:$C$1004='Quant Stats'!$B99)*('Quant Log'!$I$5:$I$1004='Quant Stats'!Q$42)*('Quant Log'!$E$5:$E$1004='Quant Stats'!$B$88)*'Quant Log'!$H$5:$H$1004)/SUMPRODUCT(('Quant Log'!$C$5:$C$1004='Quant Stats'!$B99)*('Quant Log'!$I$5:$I$1004='Quant Stats'!Q$42)*('Quant Log'!$E$5:$E$1004='Quant Stats'!$B$88))</f>
        <v>#DIV/0!</v>
      </c>
      <c r="R99" s="23" t="e">
        <f ca="1">+SUMPRODUCT(('Quant Log'!$C$5:$C$1004='Quant Stats'!$B99)*('Quant Log'!$I$5:$I$1004='Quant Stats'!R$42)*('Quant Log'!$E$5:$E$1004='Quant Stats'!$B$88)*'Quant Log'!$H$5:$H$1004)/SUMPRODUCT(('Quant Log'!$C$5:$C$1004='Quant Stats'!$B99)*('Quant Log'!$I$5:$I$1004='Quant Stats'!R$42)*('Quant Log'!$E$5:$E$1004='Quant Stats'!$B$88))</f>
        <v>#DIV/0!</v>
      </c>
      <c r="S99" s="23" t="e">
        <f ca="1">+SUMPRODUCT(('Quant Log'!$C$5:$C$1004='Quant Stats'!$B99)*('Quant Log'!$I$5:$I$1004='Quant Stats'!S$42)*('Quant Log'!$E$5:$E$1004='Quant Stats'!$B$88)*'Quant Log'!$H$5:$H$1004)/SUMPRODUCT(('Quant Log'!$C$5:$C$1004='Quant Stats'!$B99)*('Quant Log'!$I$5:$I$1004='Quant Stats'!S$42)*('Quant Log'!$E$5:$E$1004='Quant Stats'!$B$88))</f>
        <v>#DIV/0!</v>
      </c>
      <c r="T99" s="23" t="e">
        <f ca="1">+SUMPRODUCT(('Quant Log'!$C$5:$C$1004='Quant Stats'!$B99)*('Quant Log'!$I$5:$I$1004='Quant Stats'!T$42)*('Quant Log'!$E$5:$E$1004='Quant Stats'!$B$88)*'Quant Log'!$H$5:$H$1004)/SUMPRODUCT(('Quant Log'!$C$5:$C$1004='Quant Stats'!$B99)*('Quant Log'!$I$5:$I$1004='Quant Stats'!T$42)*('Quant Log'!$E$5:$E$1004='Quant Stats'!$B$88))</f>
        <v>#DIV/0!</v>
      </c>
      <c r="U99" s="23" t="e">
        <f ca="1">+SUMPRODUCT(('Quant Log'!$C$5:$C$1004='Quant Stats'!$B99)*('Quant Log'!$I$5:$I$1004='Quant Stats'!U$42)*('Quant Log'!$E$5:$E$1004='Quant Stats'!$B$88)*'Quant Log'!$H$5:$H$1004)/SUMPRODUCT(('Quant Log'!$C$5:$C$1004='Quant Stats'!$B99)*('Quant Log'!$I$5:$I$1004='Quant Stats'!U$42)*('Quant Log'!$E$5:$E$1004='Quant Stats'!$B$88))</f>
        <v>#DIV/0!</v>
      </c>
      <c r="V99" s="23" t="e">
        <f ca="1">+SUMPRODUCT(('Quant Log'!$C$5:$C$1004='Quant Stats'!$B99)*('Quant Log'!$I$5:$I$1004='Quant Stats'!V$42)*('Quant Log'!$E$5:$E$1004='Quant Stats'!$B$88)*'Quant Log'!$H$5:$H$1004)/SUMPRODUCT(('Quant Log'!$C$5:$C$1004='Quant Stats'!$B99)*('Quant Log'!$I$5:$I$1004='Quant Stats'!V$42)*('Quant Log'!$E$5:$E$1004='Quant Stats'!$B$88))</f>
        <v>#DIV/0!</v>
      </c>
      <c r="W99" s="23" t="e">
        <f ca="1">+SUMPRODUCT(('Quant Log'!$C$5:$C$1004='Quant Stats'!$B99)*('Quant Log'!$I$5:$I$1004='Quant Stats'!W$42)*('Quant Log'!$E$5:$E$1004='Quant Stats'!$B$88)*'Quant Log'!$H$5:$H$1004)/SUMPRODUCT(('Quant Log'!$C$5:$C$1004='Quant Stats'!$B99)*('Quant Log'!$I$5:$I$1004='Quant Stats'!W$42)*('Quant Log'!$E$5:$E$1004='Quant Stats'!$B$88))</f>
        <v>#DIV/0!</v>
      </c>
      <c r="X99" s="23" t="e">
        <f ca="1">+SUMPRODUCT(('Quant Log'!$C$5:$C$1004='Quant Stats'!$B99)*('Quant Log'!$I$5:$I$1004='Quant Stats'!X$42)*('Quant Log'!$E$5:$E$1004='Quant Stats'!$B$88)*'Quant Log'!$H$5:$H$1004)/SUMPRODUCT(('Quant Log'!$C$5:$C$1004='Quant Stats'!$B99)*('Quant Log'!$I$5:$I$1004='Quant Stats'!X$42)*('Quant Log'!$E$5:$E$1004='Quant Stats'!$B$88))</f>
        <v>#DIV/0!</v>
      </c>
      <c r="Y99" s="23" t="e">
        <f ca="1">+SUMPRODUCT(('Quant Log'!$C$5:$C$1004='Quant Stats'!$B99)*('Quant Log'!$I$5:$I$1004='Quant Stats'!Y$42)*('Quant Log'!$E$5:$E$1004='Quant Stats'!$B$88)*'Quant Log'!$H$5:$H$1004)/SUMPRODUCT(('Quant Log'!$C$5:$C$1004='Quant Stats'!$B99)*('Quant Log'!$I$5:$I$1004='Quant Stats'!Y$42)*('Quant Log'!$E$5:$E$1004='Quant Stats'!$B$88))</f>
        <v>#DIV/0!</v>
      </c>
      <c r="Z99" s="24" t="e">
        <f ca="1">+SUMPRODUCT(('Quant Log'!$C$5:$C$1004='Quant Stats'!$B99)*('Quant Log'!$E$5:$E$1004='Quant Stats'!$B$88)*'Quant Log'!$H$5:$H$1004)/SUMPRODUCT(('Quant Log'!$C$5:$C$1004='Quant Stats'!$B99)*('Quant Log'!$E$5:$E$1004='Quant Stats'!$B$88))</f>
        <v>#DIV/0!</v>
      </c>
    </row>
    <row r="100" spans="2:26">
      <c r="B100" s="19" t="str">
        <f>+$B$53</f>
        <v>ALL</v>
      </c>
      <c r="D100" s="61">
        <f t="shared" si="50"/>
        <v>150</v>
      </c>
      <c r="E100" s="61" t="str">
        <f t="shared" si="40"/>
        <v>n/a</v>
      </c>
      <c r="F100" s="61">
        <f t="shared" si="41"/>
        <v>130</v>
      </c>
      <c r="G100" s="61" t="str">
        <f t="shared" si="42"/>
        <v>n/a</v>
      </c>
      <c r="H100" s="61">
        <f t="shared" si="43"/>
        <v>120</v>
      </c>
      <c r="I100" s="61">
        <f t="shared" si="44"/>
        <v>120</v>
      </c>
      <c r="J100" s="61">
        <f t="shared" si="45"/>
        <v>120</v>
      </c>
      <c r="K100" s="61">
        <f t="shared" si="46"/>
        <v>120</v>
      </c>
      <c r="L100" s="61">
        <f t="shared" si="47"/>
        <v>120</v>
      </c>
      <c r="M100" s="62">
        <f t="shared" si="48"/>
        <v>140</v>
      </c>
      <c r="N100" s="63">
        <f t="shared" si="49"/>
        <v>126.66666666666667</v>
      </c>
      <c r="P100" s="24">
        <f ca="1">+SUMPRODUCT(('Quant Log'!$I$5:$I$1004='Quant Stats'!P$42)*('Quant Log'!$E$5:$E$1004='Quant Stats'!$B$88)*'Quant Log'!$H$5:$H$1004)/SUMPRODUCT(('Quant Log'!$I$5:$I$1004='Quant Stats'!P$42)*('Quant Log'!$E$5:$E$1004='Quant Stats'!$B$88))</f>
        <v>150</v>
      </c>
      <c r="Q100" s="24" t="e">
        <f ca="1">+SUMPRODUCT(('Quant Log'!$I$5:$I$1004='Quant Stats'!Q$42)*('Quant Log'!$E$5:$E$1004='Quant Stats'!$B$88)*'Quant Log'!$H$5:$H$1004)/SUMPRODUCT(('Quant Log'!$I$5:$I$1004='Quant Stats'!Q$42)*('Quant Log'!$E$5:$E$1004='Quant Stats'!$B$88))</f>
        <v>#DIV/0!</v>
      </c>
      <c r="R100" s="24">
        <f ca="1">+SUMPRODUCT(('Quant Log'!$I$5:$I$1004='Quant Stats'!R$42)*('Quant Log'!$E$5:$E$1004='Quant Stats'!$B$88)*'Quant Log'!$H$5:$H$1004)/SUMPRODUCT(('Quant Log'!$I$5:$I$1004='Quant Stats'!R$42)*('Quant Log'!$E$5:$E$1004='Quant Stats'!$B$88))</f>
        <v>130</v>
      </c>
      <c r="S100" s="24" t="e">
        <f ca="1">+SUMPRODUCT(('Quant Log'!$I$5:$I$1004='Quant Stats'!S$42)*('Quant Log'!$E$5:$E$1004='Quant Stats'!$B$88)*'Quant Log'!$H$5:$H$1004)/SUMPRODUCT(('Quant Log'!$I$5:$I$1004='Quant Stats'!S$42)*('Quant Log'!$E$5:$E$1004='Quant Stats'!$B$88))</f>
        <v>#DIV/0!</v>
      </c>
      <c r="T100" s="24">
        <f ca="1">+SUMPRODUCT(('Quant Log'!$I$5:$I$1004='Quant Stats'!T$42)*('Quant Log'!$E$5:$E$1004='Quant Stats'!$B$88)*'Quant Log'!$H$5:$H$1004)/SUMPRODUCT(('Quant Log'!$I$5:$I$1004='Quant Stats'!T$42)*('Quant Log'!$E$5:$E$1004='Quant Stats'!$B$88))</f>
        <v>120</v>
      </c>
      <c r="U100" s="24">
        <f ca="1">+SUMPRODUCT(('Quant Log'!$I$5:$I$1004='Quant Stats'!U$42)*('Quant Log'!$E$5:$E$1004='Quant Stats'!$B$88)*'Quant Log'!$H$5:$H$1004)/SUMPRODUCT(('Quant Log'!$I$5:$I$1004='Quant Stats'!U$42)*('Quant Log'!$E$5:$E$1004='Quant Stats'!$B$88))</f>
        <v>120</v>
      </c>
      <c r="V100" s="24">
        <f ca="1">+SUMPRODUCT(('Quant Log'!$I$5:$I$1004='Quant Stats'!V$42)*('Quant Log'!$E$5:$E$1004='Quant Stats'!$B$88)*'Quant Log'!$H$5:$H$1004)/SUMPRODUCT(('Quant Log'!$I$5:$I$1004='Quant Stats'!V$42)*('Quant Log'!$E$5:$E$1004='Quant Stats'!$B$88))</f>
        <v>120</v>
      </c>
      <c r="W100" s="24">
        <f ca="1">+SUMPRODUCT(('Quant Log'!$I$5:$I$1004='Quant Stats'!W$42)*('Quant Log'!$E$5:$E$1004='Quant Stats'!$B$88)*'Quant Log'!$H$5:$H$1004)/SUMPRODUCT(('Quant Log'!$I$5:$I$1004='Quant Stats'!W$42)*('Quant Log'!$E$5:$E$1004='Quant Stats'!$B$88))</f>
        <v>120</v>
      </c>
      <c r="X100" s="24">
        <f ca="1">+SUMPRODUCT(('Quant Log'!$I$5:$I$1004='Quant Stats'!X$42)*('Quant Log'!$E$5:$E$1004='Quant Stats'!$B$88)*'Quant Log'!$H$5:$H$1004)/SUMPRODUCT(('Quant Log'!$I$5:$I$1004='Quant Stats'!X$42)*('Quant Log'!$E$5:$E$1004='Quant Stats'!$B$88))</f>
        <v>120</v>
      </c>
      <c r="Y100" s="24">
        <f ca="1">+SUMPRODUCT(('Quant Log'!$I$5:$I$1004='Quant Stats'!Y$42)*('Quant Log'!$E$5:$E$1004='Quant Stats'!$B$88)*'Quant Log'!$H$5:$H$1004)/SUMPRODUCT(('Quant Log'!$I$5:$I$1004='Quant Stats'!Y$42)*('Quant Log'!$E$5:$E$1004='Quant Stats'!$B$88))</f>
        <v>140</v>
      </c>
      <c r="Z100" s="24">
        <f ca="1">+SUMPRODUCT(('Quant Log'!$E$5:$E$1004='Quant Stats'!$B$88)*'Quant Log'!$H$5:$H$1004)/COUNTIF('Quant Log'!$E$5:$E$1004,'Quant Stats'!$B$88)</f>
        <v>126.66666666666667</v>
      </c>
    </row>
    <row r="101" spans="2:26"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2:26" ht="18.75">
      <c r="B102" s="10" t="s">
        <v>85</v>
      </c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2:26">
      <c r="B103" s="29" t="s">
        <v>9</v>
      </c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2:26" ht="15.75" customHeight="1" thickBot="1">
      <c r="D104" s="18" t="str">
        <f t="shared" ref="D104:M104" si="51">+P104</f>
        <v>Geometry</v>
      </c>
      <c r="E104" s="18" t="str">
        <f t="shared" si="51"/>
        <v>Algebra</v>
      </c>
      <c r="F104" s="18" t="str">
        <f t="shared" si="51"/>
        <v>Arithmetic</v>
      </c>
      <c r="G104" s="18" t="str">
        <f t="shared" si="51"/>
        <v>Probability</v>
      </c>
      <c r="H104" s="18" t="str">
        <f t="shared" si="51"/>
        <v>Comb / Perm</v>
      </c>
      <c r="I104" s="18" t="str">
        <f t="shared" si="51"/>
        <v>Work / Rate</v>
      </c>
      <c r="J104" s="18" t="str">
        <f t="shared" si="51"/>
        <v>Fraction / Ratio</v>
      </c>
      <c r="K104" s="18" t="str">
        <f t="shared" si="51"/>
        <v>Exponent / Root</v>
      </c>
      <c r="L104" s="18" t="str">
        <f t="shared" si="51"/>
        <v>Num. Props</v>
      </c>
      <c r="M104" s="18" t="str">
        <f t="shared" si="51"/>
        <v>Inequalities</v>
      </c>
      <c r="N104" s="18" t="str">
        <f>+N57</f>
        <v>Total DS</v>
      </c>
      <c r="P104" s="22" t="str">
        <f>+$P$42</f>
        <v>Geometry</v>
      </c>
      <c r="Q104" s="22" t="str">
        <f>+$Q$42</f>
        <v>Algebra</v>
      </c>
      <c r="R104" s="22" t="str">
        <f>+$R$42</f>
        <v>Arithmetic</v>
      </c>
      <c r="S104" s="22" t="str">
        <f>+$S$42</f>
        <v>Probability</v>
      </c>
      <c r="T104" s="22" t="str">
        <f>+$T$42</f>
        <v>Comb / Perm</v>
      </c>
      <c r="U104" s="22" t="str">
        <f>+$U$42</f>
        <v>Work / Rate</v>
      </c>
      <c r="V104" s="22" t="str">
        <f>+$V$42</f>
        <v>Fraction / Ratio</v>
      </c>
      <c r="W104" s="22" t="str">
        <f>+$W$42</f>
        <v>Exponent / Root</v>
      </c>
      <c r="X104" s="22" t="str">
        <f>+$X$42</f>
        <v>Num. Props</v>
      </c>
      <c r="Y104" s="22" t="str">
        <f>+$Y$42</f>
        <v>Inequalities</v>
      </c>
      <c r="Z104" s="22" t="str">
        <f>+$Z$42</f>
        <v>Total PS</v>
      </c>
    </row>
    <row r="105" spans="2:26" ht="15.75" thickBot="1">
      <c r="B105" s="19" t="str">
        <f>+$B$43</f>
        <v>Official Guide 11</v>
      </c>
      <c r="D105" s="64" t="str">
        <f>+IF(ISERROR(P105),"n/a",P105)</f>
        <v>n/a</v>
      </c>
      <c r="E105" s="64" t="str">
        <f t="shared" ref="E105:E115" si="52">+IF(ISERROR(Q105),"n/a",Q105)</f>
        <v>n/a</v>
      </c>
      <c r="F105" s="64" t="str">
        <f t="shared" ref="F105:F115" si="53">+IF(ISERROR(R105),"n/a",R105)</f>
        <v>n/a</v>
      </c>
      <c r="G105" s="64" t="str">
        <f t="shared" ref="G105:G115" si="54">+IF(ISERROR(S105),"n/a",S105)</f>
        <v>n/a</v>
      </c>
      <c r="H105" s="64" t="str">
        <f t="shared" ref="H105:H115" si="55">+IF(ISERROR(T105),"n/a",T105)</f>
        <v>n/a</v>
      </c>
      <c r="I105" s="64" t="str">
        <f t="shared" ref="I105:I115" si="56">+IF(ISERROR(U105),"n/a",U105)</f>
        <v>n/a</v>
      </c>
      <c r="J105" s="64" t="str">
        <f t="shared" ref="J105:J115" si="57">+IF(ISERROR(V105),"n/a",V105)</f>
        <v>n/a</v>
      </c>
      <c r="K105" s="64" t="str">
        <f t="shared" ref="K105:K115" si="58">+IF(ISERROR(W105),"n/a",W105)</f>
        <v>n/a</v>
      </c>
      <c r="L105" s="64" t="str">
        <f t="shared" ref="L105:L115" si="59">+IF(ISERROR(X105),"n/a",X105)</f>
        <v>n/a</v>
      </c>
      <c r="M105" s="65" t="str">
        <f t="shared" ref="M105:M115" si="60">+IF(ISERROR(Y105),"n/a",Y105)</f>
        <v>n/a</v>
      </c>
      <c r="N105" s="66" t="str">
        <f t="shared" ref="N105:N115" si="61">+IF(ISERROR(Z105),"n/a",Z105)</f>
        <v>n/a</v>
      </c>
      <c r="P105" s="23" t="e">
        <f ca="1">+SUMPRODUCT(('Quant Log'!$C$5:$C$1004='Quant Stats'!$B105)*('Quant Log'!$I$5:$I$1004='Quant Stats'!P$42)*('Quant Log'!$E$5:$E$1004='Quant Stats'!$B$103)*'Quant Log'!$H$5:$H$1004)/SUMPRODUCT(('Quant Log'!$C$5:$C$1004='Quant Stats'!$B105)*('Quant Log'!$I$5:$I$1004='Quant Stats'!P$42)*('Quant Log'!$E$5:$E$1004='Quant Stats'!$B$103))</f>
        <v>#DIV/0!</v>
      </c>
      <c r="Q105" s="23" t="e">
        <f ca="1">+SUMPRODUCT(('Quant Log'!$C$5:$C$1004='Quant Stats'!$B105)*('Quant Log'!$I$5:$I$1004='Quant Stats'!Q$42)*('Quant Log'!$E$5:$E$1004='Quant Stats'!$B$103)*'Quant Log'!$H$5:$H$1004)/SUMPRODUCT(('Quant Log'!$C$5:$C$1004='Quant Stats'!$B105)*('Quant Log'!$I$5:$I$1004='Quant Stats'!Q$42)*('Quant Log'!$E$5:$E$1004='Quant Stats'!$B$103))</f>
        <v>#DIV/0!</v>
      </c>
      <c r="R105" s="23" t="e">
        <f ca="1">+SUMPRODUCT(('Quant Log'!$C$5:$C$1004='Quant Stats'!$B105)*('Quant Log'!$I$5:$I$1004='Quant Stats'!R$42)*('Quant Log'!$E$5:$E$1004='Quant Stats'!$B$103)*'Quant Log'!$H$5:$H$1004)/SUMPRODUCT(('Quant Log'!$C$5:$C$1004='Quant Stats'!$B105)*('Quant Log'!$I$5:$I$1004='Quant Stats'!R$42)*('Quant Log'!$E$5:$E$1004='Quant Stats'!$B$103))</f>
        <v>#DIV/0!</v>
      </c>
      <c r="S105" s="23" t="e">
        <f ca="1">+SUMPRODUCT(('Quant Log'!$C$5:$C$1004='Quant Stats'!$B105)*('Quant Log'!$I$5:$I$1004='Quant Stats'!S$42)*('Quant Log'!$E$5:$E$1004='Quant Stats'!$B$103)*'Quant Log'!$H$5:$H$1004)/SUMPRODUCT(('Quant Log'!$C$5:$C$1004='Quant Stats'!$B105)*('Quant Log'!$I$5:$I$1004='Quant Stats'!S$42)*('Quant Log'!$E$5:$E$1004='Quant Stats'!$B$103))</f>
        <v>#DIV/0!</v>
      </c>
      <c r="T105" s="23" t="e">
        <f ca="1">+SUMPRODUCT(('Quant Log'!$C$5:$C$1004='Quant Stats'!$B105)*('Quant Log'!$I$5:$I$1004='Quant Stats'!T$42)*('Quant Log'!$E$5:$E$1004='Quant Stats'!$B$103)*'Quant Log'!$H$5:$H$1004)/SUMPRODUCT(('Quant Log'!$C$5:$C$1004='Quant Stats'!$B105)*('Quant Log'!$I$5:$I$1004='Quant Stats'!T$42)*('Quant Log'!$E$5:$E$1004='Quant Stats'!$B$103))</f>
        <v>#DIV/0!</v>
      </c>
      <c r="U105" s="23" t="e">
        <f ca="1">+SUMPRODUCT(('Quant Log'!$C$5:$C$1004='Quant Stats'!$B105)*('Quant Log'!$I$5:$I$1004='Quant Stats'!U$42)*('Quant Log'!$E$5:$E$1004='Quant Stats'!$B$103)*'Quant Log'!$H$5:$H$1004)/SUMPRODUCT(('Quant Log'!$C$5:$C$1004='Quant Stats'!$B105)*('Quant Log'!$I$5:$I$1004='Quant Stats'!U$42)*('Quant Log'!$E$5:$E$1004='Quant Stats'!$B$103))</f>
        <v>#DIV/0!</v>
      </c>
      <c r="V105" s="23" t="e">
        <f ca="1">+SUMPRODUCT(('Quant Log'!$C$5:$C$1004='Quant Stats'!$B105)*('Quant Log'!$I$5:$I$1004='Quant Stats'!V$42)*('Quant Log'!$E$5:$E$1004='Quant Stats'!$B$103)*'Quant Log'!$H$5:$H$1004)/SUMPRODUCT(('Quant Log'!$C$5:$C$1004='Quant Stats'!$B105)*('Quant Log'!$I$5:$I$1004='Quant Stats'!V$42)*('Quant Log'!$E$5:$E$1004='Quant Stats'!$B$103))</f>
        <v>#DIV/0!</v>
      </c>
      <c r="W105" s="23" t="e">
        <f ca="1">+SUMPRODUCT(('Quant Log'!$C$5:$C$1004='Quant Stats'!$B105)*('Quant Log'!$I$5:$I$1004='Quant Stats'!W$42)*('Quant Log'!$E$5:$E$1004='Quant Stats'!$B$103)*'Quant Log'!$H$5:$H$1004)/SUMPRODUCT(('Quant Log'!$C$5:$C$1004='Quant Stats'!$B105)*('Quant Log'!$I$5:$I$1004='Quant Stats'!W$42)*('Quant Log'!$E$5:$E$1004='Quant Stats'!$B$103))</f>
        <v>#DIV/0!</v>
      </c>
      <c r="X105" s="23" t="e">
        <f ca="1">+SUMPRODUCT(('Quant Log'!$C$5:$C$1004='Quant Stats'!$B105)*('Quant Log'!$I$5:$I$1004='Quant Stats'!X$42)*('Quant Log'!$E$5:$E$1004='Quant Stats'!$B$103)*'Quant Log'!$H$5:$H$1004)/SUMPRODUCT(('Quant Log'!$C$5:$C$1004='Quant Stats'!$B105)*('Quant Log'!$I$5:$I$1004='Quant Stats'!X$42)*('Quant Log'!$E$5:$E$1004='Quant Stats'!$B$103))</f>
        <v>#DIV/0!</v>
      </c>
      <c r="Y105" s="23" t="e">
        <f ca="1">+SUMPRODUCT(('Quant Log'!$C$5:$C$1004='Quant Stats'!$B105)*('Quant Log'!$I$5:$I$1004='Quant Stats'!Y$42)*('Quant Log'!$E$5:$E$1004='Quant Stats'!$B$103)*'Quant Log'!$H$5:$H$1004)/SUMPRODUCT(('Quant Log'!$C$5:$C$1004='Quant Stats'!$B105)*('Quant Log'!$I$5:$I$1004='Quant Stats'!Y$42)*('Quant Log'!$E$5:$E$1004='Quant Stats'!$B$103))</f>
        <v>#DIV/0!</v>
      </c>
      <c r="Z105" s="24" t="e">
        <f ca="1">+SUMPRODUCT(('Quant Log'!$C$5:$C$1004='Quant Stats'!$B105)*('Quant Log'!$E$5:$E$1004='Quant Stats'!$B$103)*'Quant Log'!$H$5:$H$1004)/SUMPRODUCT(('Quant Log'!$C$5:$C$1004='Quant Stats'!$B105)*('Quant Log'!$E$5:$E$1004='Quant Stats'!$B$103))</f>
        <v>#DIV/0!</v>
      </c>
    </row>
    <row r="106" spans="2:26" ht="15.75" thickBot="1">
      <c r="B106" s="19" t="str">
        <f>+$B$44</f>
        <v>Official Guide 12</v>
      </c>
      <c r="D106" s="67">
        <f t="shared" ref="D106:D115" si="62">+IF(ISERROR(P106),"n/a",P106)</f>
        <v>132.5</v>
      </c>
      <c r="E106" s="67" t="str">
        <f t="shared" si="52"/>
        <v>n/a</v>
      </c>
      <c r="F106" s="67">
        <f t="shared" si="53"/>
        <v>160</v>
      </c>
      <c r="G106" s="67">
        <f t="shared" si="54"/>
        <v>180</v>
      </c>
      <c r="H106" s="67" t="str">
        <f t="shared" si="55"/>
        <v>n/a</v>
      </c>
      <c r="I106" s="67" t="str">
        <f t="shared" si="56"/>
        <v>n/a</v>
      </c>
      <c r="J106" s="67" t="str">
        <f t="shared" si="57"/>
        <v>n/a</v>
      </c>
      <c r="K106" s="67" t="str">
        <f t="shared" si="58"/>
        <v>n/a</v>
      </c>
      <c r="L106" s="67" t="str">
        <f t="shared" si="59"/>
        <v>n/a</v>
      </c>
      <c r="M106" s="68" t="str">
        <f t="shared" si="60"/>
        <v>n/a</v>
      </c>
      <c r="N106" s="69">
        <f t="shared" si="61"/>
        <v>151.25</v>
      </c>
      <c r="P106" s="23">
        <f ca="1">+SUMPRODUCT(('Quant Log'!$C$5:$C$1004='Quant Stats'!$B106)*('Quant Log'!$I$5:$I$1004='Quant Stats'!P$42)*('Quant Log'!$E$5:$E$1004='Quant Stats'!$B$103)*'Quant Log'!$H$5:$H$1004)/SUMPRODUCT(('Quant Log'!$C$5:$C$1004='Quant Stats'!$B106)*('Quant Log'!$I$5:$I$1004='Quant Stats'!P$42)*('Quant Log'!$E$5:$E$1004='Quant Stats'!$B$103))</f>
        <v>132.5</v>
      </c>
      <c r="Q106" s="23" t="e">
        <f ca="1">+SUMPRODUCT(('Quant Log'!$C$5:$C$1004='Quant Stats'!$B106)*('Quant Log'!$I$5:$I$1004='Quant Stats'!Q$42)*('Quant Log'!$E$5:$E$1004='Quant Stats'!$B$103)*'Quant Log'!$H$5:$H$1004)/SUMPRODUCT(('Quant Log'!$C$5:$C$1004='Quant Stats'!$B106)*('Quant Log'!$I$5:$I$1004='Quant Stats'!Q$42)*('Quant Log'!$E$5:$E$1004='Quant Stats'!$B$103))</f>
        <v>#DIV/0!</v>
      </c>
      <c r="R106" s="23">
        <f ca="1">+SUMPRODUCT(('Quant Log'!$C$5:$C$1004='Quant Stats'!$B106)*('Quant Log'!$I$5:$I$1004='Quant Stats'!R$42)*('Quant Log'!$E$5:$E$1004='Quant Stats'!$B$103)*'Quant Log'!$H$5:$H$1004)/SUMPRODUCT(('Quant Log'!$C$5:$C$1004='Quant Stats'!$B106)*('Quant Log'!$I$5:$I$1004='Quant Stats'!R$42)*('Quant Log'!$E$5:$E$1004='Quant Stats'!$B$103))</f>
        <v>160</v>
      </c>
      <c r="S106" s="23">
        <f ca="1">+SUMPRODUCT(('Quant Log'!$C$5:$C$1004='Quant Stats'!$B106)*('Quant Log'!$I$5:$I$1004='Quant Stats'!S$42)*('Quant Log'!$E$5:$E$1004='Quant Stats'!$B$103)*'Quant Log'!$H$5:$H$1004)/SUMPRODUCT(('Quant Log'!$C$5:$C$1004='Quant Stats'!$B106)*('Quant Log'!$I$5:$I$1004='Quant Stats'!S$42)*('Quant Log'!$E$5:$E$1004='Quant Stats'!$B$103))</f>
        <v>180</v>
      </c>
      <c r="T106" s="23" t="e">
        <f ca="1">+SUMPRODUCT(('Quant Log'!$C$5:$C$1004='Quant Stats'!$B106)*('Quant Log'!$I$5:$I$1004='Quant Stats'!T$42)*('Quant Log'!$E$5:$E$1004='Quant Stats'!$B$103)*'Quant Log'!$H$5:$H$1004)/SUMPRODUCT(('Quant Log'!$C$5:$C$1004='Quant Stats'!$B106)*('Quant Log'!$I$5:$I$1004='Quant Stats'!T$42)*('Quant Log'!$E$5:$E$1004='Quant Stats'!$B$103))</f>
        <v>#DIV/0!</v>
      </c>
      <c r="U106" s="23" t="e">
        <f ca="1">+SUMPRODUCT(('Quant Log'!$C$5:$C$1004='Quant Stats'!$B106)*('Quant Log'!$I$5:$I$1004='Quant Stats'!U$42)*('Quant Log'!$E$5:$E$1004='Quant Stats'!$B$103)*'Quant Log'!$H$5:$H$1004)/SUMPRODUCT(('Quant Log'!$C$5:$C$1004='Quant Stats'!$B106)*('Quant Log'!$I$5:$I$1004='Quant Stats'!U$42)*('Quant Log'!$E$5:$E$1004='Quant Stats'!$B$103))</f>
        <v>#DIV/0!</v>
      </c>
      <c r="V106" s="23" t="e">
        <f ca="1">+SUMPRODUCT(('Quant Log'!$C$5:$C$1004='Quant Stats'!$B106)*('Quant Log'!$I$5:$I$1004='Quant Stats'!V$42)*('Quant Log'!$E$5:$E$1004='Quant Stats'!$B$103)*'Quant Log'!$H$5:$H$1004)/SUMPRODUCT(('Quant Log'!$C$5:$C$1004='Quant Stats'!$B106)*('Quant Log'!$I$5:$I$1004='Quant Stats'!V$42)*('Quant Log'!$E$5:$E$1004='Quant Stats'!$B$103))</f>
        <v>#DIV/0!</v>
      </c>
      <c r="W106" s="23" t="e">
        <f ca="1">+SUMPRODUCT(('Quant Log'!$C$5:$C$1004='Quant Stats'!$B106)*('Quant Log'!$I$5:$I$1004='Quant Stats'!W$42)*('Quant Log'!$E$5:$E$1004='Quant Stats'!$B$103)*'Quant Log'!$H$5:$H$1004)/SUMPRODUCT(('Quant Log'!$C$5:$C$1004='Quant Stats'!$B106)*('Quant Log'!$I$5:$I$1004='Quant Stats'!W$42)*('Quant Log'!$E$5:$E$1004='Quant Stats'!$B$103))</f>
        <v>#DIV/0!</v>
      </c>
      <c r="X106" s="23" t="e">
        <f ca="1">+SUMPRODUCT(('Quant Log'!$C$5:$C$1004='Quant Stats'!$B106)*('Quant Log'!$I$5:$I$1004='Quant Stats'!X$42)*('Quant Log'!$E$5:$E$1004='Quant Stats'!$B$103)*'Quant Log'!$H$5:$H$1004)/SUMPRODUCT(('Quant Log'!$C$5:$C$1004='Quant Stats'!$B106)*('Quant Log'!$I$5:$I$1004='Quant Stats'!X$42)*('Quant Log'!$E$5:$E$1004='Quant Stats'!$B$103))</f>
        <v>#DIV/0!</v>
      </c>
      <c r="Y106" s="23" t="e">
        <f ca="1">+SUMPRODUCT(('Quant Log'!$C$5:$C$1004='Quant Stats'!$B106)*('Quant Log'!$I$5:$I$1004='Quant Stats'!Y$42)*('Quant Log'!$E$5:$E$1004='Quant Stats'!$B$103)*'Quant Log'!$H$5:$H$1004)/SUMPRODUCT(('Quant Log'!$C$5:$C$1004='Quant Stats'!$B106)*('Quant Log'!$I$5:$I$1004='Quant Stats'!Y$42)*('Quant Log'!$E$5:$E$1004='Quant Stats'!$B$103))</f>
        <v>#DIV/0!</v>
      </c>
      <c r="Z106" s="24">
        <f ca="1">+SUMPRODUCT(('Quant Log'!$C$5:$C$1004='Quant Stats'!$B106)*('Quant Log'!$E$5:$E$1004='Quant Stats'!$B$103)*'Quant Log'!$H$5:$H$1004)/SUMPRODUCT(('Quant Log'!$C$5:$C$1004='Quant Stats'!$B106)*('Quant Log'!$E$5:$E$1004='Quant Stats'!$B$103))</f>
        <v>151.25</v>
      </c>
    </row>
    <row r="107" spans="2:26" ht="15.75" thickBot="1">
      <c r="B107" s="19" t="str">
        <f>+$B$45</f>
        <v>Official Guide - Q</v>
      </c>
      <c r="D107" s="64" t="str">
        <f t="shared" si="62"/>
        <v>n/a</v>
      </c>
      <c r="E107" s="64" t="str">
        <f t="shared" si="52"/>
        <v>n/a</v>
      </c>
      <c r="F107" s="64" t="str">
        <f t="shared" si="53"/>
        <v>n/a</v>
      </c>
      <c r="G107" s="64" t="str">
        <f t="shared" si="54"/>
        <v>n/a</v>
      </c>
      <c r="H107" s="64" t="str">
        <f t="shared" si="55"/>
        <v>n/a</v>
      </c>
      <c r="I107" s="64" t="str">
        <f t="shared" si="56"/>
        <v>n/a</v>
      </c>
      <c r="J107" s="64" t="str">
        <f t="shared" si="57"/>
        <v>n/a</v>
      </c>
      <c r="K107" s="64" t="str">
        <f t="shared" si="58"/>
        <v>n/a</v>
      </c>
      <c r="L107" s="64" t="str">
        <f t="shared" si="59"/>
        <v>n/a</v>
      </c>
      <c r="M107" s="65" t="str">
        <f t="shared" si="60"/>
        <v>n/a</v>
      </c>
      <c r="N107" s="66" t="str">
        <f t="shared" si="61"/>
        <v>n/a</v>
      </c>
      <c r="P107" s="23" t="e">
        <f ca="1">+SUMPRODUCT(('Quant Log'!$C$5:$C$1004='Quant Stats'!$B107)*('Quant Log'!$I$5:$I$1004='Quant Stats'!P$42)*('Quant Log'!$E$5:$E$1004='Quant Stats'!$B$103)*'Quant Log'!$H$5:$H$1004)/SUMPRODUCT(('Quant Log'!$C$5:$C$1004='Quant Stats'!$B107)*('Quant Log'!$I$5:$I$1004='Quant Stats'!P$42)*('Quant Log'!$E$5:$E$1004='Quant Stats'!$B$103))</f>
        <v>#DIV/0!</v>
      </c>
      <c r="Q107" s="23" t="e">
        <f ca="1">+SUMPRODUCT(('Quant Log'!$C$5:$C$1004='Quant Stats'!$B107)*('Quant Log'!$I$5:$I$1004='Quant Stats'!Q$42)*('Quant Log'!$E$5:$E$1004='Quant Stats'!$B$103)*'Quant Log'!$H$5:$H$1004)/SUMPRODUCT(('Quant Log'!$C$5:$C$1004='Quant Stats'!$B107)*('Quant Log'!$I$5:$I$1004='Quant Stats'!Q$42)*('Quant Log'!$E$5:$E$1004='Quant Stats'!$B$103))</f>
        <v>#DIV/0!</v>
      </c>
      <c r="R107" s="23" t="e">
        <f ca="1">+SUMPRODUCT(('Quant Log'!$C$5:$C$1004='Quant Stats'!$B107)*('Quant Log'!$I$5:$I$1004='Quant Stats'!R$42)*('Quant Log'!$E$5:$E$1004='Quant Stats'!$B$103)*'Quant Log'!$H$5:$H$1004)/SUMPRODUCT(('Quant Log'!$C$5:$C$1004='Quant Stats'!$B107)*('Quant Log'!$I$5:$I$1004='Quant Stats'!R$42)*('Quant Log'!$E$5:$E$1004='Quant Stats'!$B$103))</f>
        <v>#DIV/0!</v>
      </c>
      <c r="S107" s="23" t="e">
        <f ca="1">+SUMPRODUCT(('Quant Log'!$C$5:$C$1004='Quant Stats'!$B107)*('Quant Log'!$I$5:$I$1004='Quant Stats'!S$42)*('Quant Log'!$E$5:$E$1004='Quant Stats'!$B$103)*'Quant Log'!$H$5:$H$1004)/SUMPRODUCT(('Quant Log'!$C$5:$C$1004='Quant Stats'!$B107)*('Quant Log'!$I$5:$I$1004='Quant Stats'!S$42)*('Quant Log'!$E$5:$E$1004='Quant Stats'!$B$103))</f>
        <v>#DIV/0!</v>
      </c>
      <c r="T107" s="23" t="e">
        <f ca="1">+SUMPRODUCT(('Quant Log'!$C$5:$C$1004='Quant Stats'!$B107)*('Quant Log'!$I$5:$I$1004='Quant Stats'!T$42)*('Quant Log'!$E$5:$E$1004='Quant Stats'!$B$103)*'Quant Log'!$H$5:$H$1004)/SUMPRODUCT(('Quant Log'!$C$5:$C$1004='Quant Stats'!$B107)*('Quant Log'!$I$5:$I$1004='Quant Stats'!T$42)*('Quant Log'!$E$5:$E$1004='Quant Stats'!$B$103))</f>
        <v>#DIV/0!</v>
      </c>
      <c r="U107" s="23" t="e">
        <f ca="1">+SUMPRODUCT(('Quant Log'!$C$5:$C$1004='Quant Stats'!$B107)*('Quant Log'!$I$5:$I$1004='Quant Stats'!U$42)*('Quant Log'!$E$5:$E$1004='Quant Stats'!$B$103)*'Quant Log'!$H$5:$H$1004)/SUMPRODUCT(('Quant Log'!$C$5:$C$1004='Quant Stats'!$B107)*('Quant Log'!$I$5:$I$1004='Quant Stats'!U$42)*('Quant Log'!$E$5:$E$1004='Quant Stats'!$B$103))</f>
        <v>#DIV/0!</v>
      </c>
      <c r="V107" s="23" t="e">
        <f ca="1">+SUMPRODUCT(('Quant Log'!$C$5:$C$1004='Quant Stats'!$B107)*('Quant Log'!$I$5:$I$1004='Quant Stats'!V$42)*('Quant Log'!$E$5:$E$1004='Quant Stats'!$B$103)*'Quant Log'!$H$5:$H$1004)/SUMPRODUCT(('Quant Log'!$C$5:$C$1004='Quant Stats'!$B107)*('Quant Log'!$I$5:$I$1004='Quant Stats'!V$42)*('Quant Log'!$E$5:$E$1004='Quant Stats'!$B$103))</f>
        <v>#DIV/0!</v>
      </c>
      <c r="W107" s="23" t="e">
        <f ca="1">+SUMPRODUCT(('Quant Log'!$C$5:$C$1004='Quant Stats'!$B107)*('Quant Log'!$I$5:$I$1004='Quant Stats'!W$42)*('Quant Log'!$E$5:$E$1004='Quant Stats'!$B$103)*'Quant Log'!$H$5:$H$1004)/SUMPRODUCT(('Quant Log'!$C$5:$C$1004='Quant Stats'!$B107)*('Quant Log'!$I$5:$I$1004='Quant Stats'!W$42)*('Quant Log'!$E$5:$E$1004='Quant Stats'!$B$103))</f>
        <v>#DIV/0!</v>
      </c>
      <c r="X107" s="23" t="e">
        <f ca="1">+SUMPRODUCT(('Quant Log'!$C$5:$C$1004='Quant Stats'!$B107)*('Quant Log'!$I$5:$I$1004='Quant Stats'!X$42)*('Quant Log'!$E$5:$E$1004='Quant Stats'!$B$103)*'Quant Log'!$H$5:$H$1004)/SUMPRODUCT(('Quant Log'!$C$5:$C$1004='Quant Stats'!$B107)*('Quant Log'!$I$5:$I$1004='Quant Stats'!X$42)*('Quant Log'!$E$5:$E$1004='Quant Stats'!$B$103))</f>
        <v>#DIV/0!</v>
      </c>
      <c r="Y107" s="23" t="e">
        <f ca="1">+SUMPRODUCT(('Quant Log'!$C$5:$C$1004='Quant Stats'!$B107)*('Quant Log'!$I$5:$I$1004='Quant Stats'!Y$42)*('Quant Log'!$E$5:$E$1004='Quant Stats'!$B$103)*'Quant Log'!$H$5:$H$1004)/SUMPRODUCT(('Quant Log'!$C$5:$C$1004='Quant Stats'!$B107)*('Quant Log'!$I$5:$I$1004='Quant Stats'!Y$42)*('Quant Log'!$E$5:$E$1004='Quant Stats'!$B$103))</f>
        <v>#DIV/0!</v>
      </c>
      <c r="Z107" s="24" t="e">
        <f ca="1">+SUMPRODUCT(('Quant Log'!$C$5:$C$1004='Quant Stats'!$B107)*('Quant Log'!$E$5:$E$1004='Quant Stats'!$B$103)*'Quant Log'!$H$5:$H$1004)/SUMPRODUCT(('Quant Log'!$C$5:$C$1004='Quant Stats'!$B107)*('Quant Log'!$E$5:$E$1004='Quant Stats'!$B$103))</f>
        <v>#DIV/0!</v>
      </c>
    </row>
    <row r="108" spans="2:26" ht="15.75" thickBot="1">
      <c r="B108" s="19" t="str">
        <f>+$B$46</f>
        <v>Official Guide - V</v>
      </c>
      <c r="D108" s="67" t="str">
        <f t="shared" si="62"/>
        <v>n/a</v>
      </c>
      <c r="E108" s="67" t="str">
        <f t="shared" si="52"/>
        <v>n/a</v>
      </c>
      <c r="F108" s="67" t="str">
        <f t="shared" si="53"/>
        <v>n/a</v>
      </c>
      <c r="G108" s="67" t="str">
        <f t="shared" si="54"/>
        <v>n/a</v>
      </c>
      <c r="H108" s="67" t="str">
        <f t="shared" si="55"/>
        <v>n/a</v>
      </c>
      <c r="I108" s="67" t="str">
        <f t="shared" si="56"/>
        <v>n/a</v>
      </c>
      <c r="J108" s="67" t="str">
        <f t="shared" si="57"/>
        <v>n/a</v>
      </c>
      <c r="K108" s="67" t="str">
        <f t="shared" si="58"/>
        <v>n/a</v>
      </c>
      <c r="L108" s="67" t="str">
        <f t="shared" si="59"/>
        <v>n/a</v>
      </c>
      <c r="M108" s="68" t="str">
        <f t="shared" si="60"/>
        <v>n/a</v>
      </c>
      <c r="N108" s="69" t="str">
        <f t="shared" si="61"/>
        <v>n/a</v>
      </c>
      <c r="P108" s="23" t="e">
        <f ca="1">+SUMPRODUCT(('Quant Log'!$C$5:$C$1004='Quant Stats'!$B108)*('Quant Log'!$I$5:$I$1004='Quant Stats'!P$42)*('Quant Log'!$E$5:$E$1004='Quant Stats'!$B$103)*'Quant Log'!$H$5:$H$1004)/SUMPRODUCT(('Quant Log'!$C$5:$C$1004='Quant Stats'!$B108)*('Quant Log'!$I$5:$I$1004='Quant Stats'!P$42)*('Quant Log'!$E$5:$E$1004='Quant Stats'!$B$103))</f>
        <v>#DIV/0!</v>
      </c>
      <c r="Q108" s="23" t="e">
        <f ca="1">+SUMPRODUCT(('Quant Log'!$C$5:$C$1004='Quant Stats'!$B108)*('Quant Log'!$I$5:$I$1004='Quant Stats'!Q$42)*('Quant Log'!$E$5:$E$1004='Quant Stats'!$B$103)*'Quant Log'!$H$5:$H$1004)/SUMPRODUCT(('Quant Log'!$C$5:$C$1004='Quant Stats'!$B108)*('Quant Log'!$I$5:$I$1004='Quant Stats'!Q$42)*('Quant Log'!$E$5:$E$1004='Quant Stats'!$B$103))</f>
        <v>#DIV/0!</v>
      </c>
      <c r="R108" s="23" t="e">
        <f ca="1">+SUMPRODUCT(('Quant Log'!$C$5:$C$1004='Quant Stats'!$B108)*('Quant Log'!$I$5:$I$1004='Quant Stats'!R$42)*('Quant Log'!$E$5:$E$1004='Quant Stats'!$B$103)*'Quant Log'!$H$5:$H$1004)/SUMPRODUCT(('Quant Log'!$C$5:$C$1004='Quant Stats'!$B108)*('Quant Log'!$I$5:$I$1004='Quant Stats'!R$42)*('Quant Log'!$E$5:$E$1004='Quant Stats'!$B$103))</f>
        <v>#DIV/0!</v>
      </c>
      <c r="S108" s="23" t="e">
        <f ca="1">+SUMPRODUCT(('Quant Log'!$C$5:$C$1004='Quant Stats'!$B108)*('Quant Log'!$I$5:$I$1004='Quant Stats'!S$42)*('Quant Log'!$E$5:$E$1004='Quant Stats'!$B$103)*'Quant Log'!$H$5:$H$1004)/SUMPRODUCT(('Quant Log'!$C$5:$C$1004='Quant Stats'!$B108)*('Quant Log'!$I$5:$I$1004='Quant Stats'!S$42)*('Quant Log'!$E$5:$E$1004='Quant Stats'!$B$103))</f>
        <v>#DIV/0!</v>
      </c>
      <c r="T108" s="23" t="e">
        <f ca="1">+SUMPRODUCT(('Quant Log'!$C$5:$C$1004='Quant Stats'!$B108)*('Quant Log'!$I$5:$I$1004='Quant Stats'!T$42)*('Quant Log'!$E$5:$E$1004='Quant Stats'!$B$103)*'Quant Log'!$H$5:$H$1004)/SUMPRODUCT(('Quant Log'!$C$5:$C$1004='Quant Stats'!$B108)*('Quant Log'!$I$5:$I$1004='Quant Stats'!T$42)*('Quant Log'!$E$5:$E$1004='Quant Stats'!$B$103))</f>
        <v>#DIV/0!</v>
      </c>
      <c r="U108" s="23" t="e">
        <f ca="1">+SUMPRODUCT(('Quant Log'!$C$5:$C$1004='Quant Stats'!$B108)*('Quant Log'!$I$5:$I$1004='Quant Stats'!U$42)*('Quant Log'!$E$5:$E$1004='Quant Stats'!$B$103)*'Quant Log'!$H$5:$H$1004)/SUMPRODUCT(('Quant Log'!$C$5:$C$1004='Quant Stats'!$B108)*('Quant Log'!$I$5:$I$1004='Quant Stats'!U$42)*('Quant Log'!$E$5:$E$1004='Quant Stats'!$B$103))</f>
        <v>#DIV/0!</v>
      </c>
      <c r="V108" s="23" t="e">
        <f ca="1">+SUMPRODUCT(('Quant Log'!$C$5:$C$1004='Quant Stats'!$B108)*('Quant Log'!$I$5:$I$1004='Quant Stats'!V$42)*('Quant Log'!$E$5:$E$1004='Quant Stats'!$B$103)*'Quant Log'!$H$5:$H$1004)/SUMPRODUCT(('Quant Log'!$C$5:$C$1004='Quant Stats'!$B108)*('Quant Log'!$I$5:$I$1004='Quant Stats'!V$42)*('Quant Log'!$E$5:$E$1004='Quant Stats'!$B$103))</f>
        <v>#DIV/0!</v>
      </c>
      <c r="W108" s="23" t="e">
        <f ca="1">+SUMPRODUCT(('Quant Log'!$C$5:$C$1004='Quant Stats'!$B108)*('Quant Log'!$I$5:$I$1004='Quant Stats'!W$42)*('Quant Log'!$E$5:$E$1004='Quant Stats'!$B$103)*'Quant Log'!$H$5:$H$1004)/SUMPRODUCT(('Quant Log'!$C$5:$C$1004='Quant Stats'!$B108)*('Quant Log'!$I$5:$I$1004='Quant Stats'!W$42)*('Quant Log'!$E$5:$E$1004='Quant Stats'!$B$103))</f>
        <v>#DIV/0!</v>
      </c>
      <c r="X108" s="23" t="e">
        <f ca="1">+SUMPRODUCT(('Quant Log'!$C$5:$C$1004='Quant Stats'!$B108)*('Quant Log'!$I$5:$I$1004='Quant Stats'!X$42)*('Quant Log'!$E$5:$E$1004='Quant Stats'!$B$103)*'Quant Log'!$H$5:$H$1004)/SUMPRODUCT(('Quant Log'!$C$5:$C$1004='Quant Stats'!$B108)*('Quant Log'!$I$5:$I$1004='Quant Stats'!X$42)*('Quant Log'!$E$5:$E$1004='Quant Stats'!$B$103))</f>
        <v>#DIV/0!</v>
      </c>
      <c r="Y108" s="23" t="e">
        <f ca="1">+SUMPRODUCT(('Quant Log'!$C$5:$C$1004='Quant Stats'!$B108)*('Quant Log'!$I$5:$I$1004='Quant Stats'!Y$42)*('Quant Log'!$E$5:$E$1004='Quant Stats'!$B$103)*'Quant Log'!$H$5:$H$1004)/SUMPRODUCT(('Quant Log'!$C$5:$C$1004='Quant Stats'!$B108)*('Quant Log'!$I$5:$I$1004='Quant Stats'!Y$42)*('Quant Log'!$E$5:$E$1004='Quant Stats'!$B$103))</f>
        <v>#DIV/0!</v>
      </c>
      <c r="Z108" s="24" t="e">
        <f ca="1">+SUMPRODUCT(('Quant Log'!$C$5:$C$1004='Quant Stats'!$B108)*('Quant Log'!$E$5:$E$1004='Quant Stats'!$B$103)*'Quant Log'!$H$5:$H$1004)/SUMPRODUCT(('Quant Log'!$C$5:$C$1004='Quant Stats'!$B108)*('Quant Log'!$E$5:$E$1004='Quant Stats'!$B$103))</f>
        <v>#DIV/0!</v>
      </c>
    </row>
    <row r="109" spans="2:26" ht="15.75" thickBot="1">
      <c r="B109" s="19" t="str">
        <f>+$B$47</f>
        <v>Princeton</v>
      </c>
      <c r="D109" s="64" t="str">
        <f t="shared" si="62"/>
        <v>n/a</v>
      </c>
      <c r="E109" s="64" t="str">
        <f t="shared" si="52"/>
        <v>n/a</v>
      </c>
      <c r="F109" s="64" t="str">
        <f t="shared" si="53"/>
        <v>n/a</v>
      </c>
      <c r="G109" s="64" t="str">
        <f t="shared" si="54"/>
        <v>n/a</v>
      </c>
      <c r="H109" s="64" t="str">
        <f t="shared" si="55"/>
        <v>n/a</v>
      </c>
      <c r="I109" s="64" t="str">
        <f t="shared" si="56"/>
        <v>n/a</v>
      </c>
      <c r="J109" s="64" t="str">
        <f t="shared" si="57"/>
        <v>n/a</v>
      </c>
      <c r="K109" s="64" t="str">
        <f t="shared" si="58"/>
        <v>n/a</v>
      </c>
      <c r="L109" s="64" t="str">
        <f t="shared" si="59"/>
        <v>n/a</v>
      </c>
      <c r="M109" s="65" t="str">
        <f t="shared" si="60"/>
        <v>n/a</v>
      </c>
      <c r="N109" s="66" t="str">
        <f t="shared" si="61"/>
        <v>n/a</v>
      </c>
      <c r="P109" s="23" t="e">
        <f ca="1">+SUMPRODUCT(('Quant Log'!$C$5:$C$1004='Quant Stats'!$B109)*('Quant Log'!$I$5:$I$1004='Quant Stats'!P$42)*('Quant Log'!$E$5:$E$1004='Quant Stats'!$B$103)*'Quant Log'!$H$5:$H$1004)/SUMPRODUCT(('Quant Log'!$C$5:$C$1004='Quant Stats'!$B109)*('Quant Log'!$I$5:$I$1004='Quant Stats'!P$42)*('Quant Log'!$E$5:$E$1004='Quant Stats'!$B$103))</f>
        <v>#DIV/0!</v>
      </c>
      <c r="Q109" s="23" t="e">
        <f ca="1">+SUMPRODUCT(('Quant Log'!$C$5:$C$1004='Quant Stats'!$B109)*('Quant Log'!$I$5:$I$1004='Quant Stats'!Q$42)*('Quant Log'!$E$5:$E$1004='Quant Stats'!$B$103)*'Quant Log'!$H$5:$H$1004)/SUMPRODUCT(('Quant Log'!$C$5:$C$1004='Quant Stats'!$B109)*('Quant Log'!$I$5:$I$1004='Quant Stats'!Q$42)*('Quant Log'!$E$5:$E$1004='Quant Stats'!$B$103))</f>
        <v>#DIV/0!</v>
      </c>
      <c r="R109" s="23" t="e">
        <f ca="1">+SUMPRODUCT(('Quant Log'!$C$5:$C$1004='Quant Stats'!$B109)*('Quant Log'!$I$5:$I$1004='Quant Stats'!R$42)*('Quant Log'!$E$5:$E$1004='Quant Stats'!$B$103)*'Quant Log'!$H$5:$H$1004)/SUMPRODUCT(('Quant Log'!$C$5:$C$1004='Quant Stats'!$B109)*('Quant Log'!$I$5:$I$1004='Quant Stats'!R$42)*('Quant Log'!$E$5:$E$1004='Quant Stats'!$B$103))</f>
        <v>#DIV/0!</v>
      </c>
      <c r="S109" s="23" t="e">
        <f ca="1">+SUMPRODUCT(('Quant Log'!$C$5:$C$1004='Quant Stats'!$B109)*('Quant Log'!$I$5:$I$1004='Quant Stats'!S$42)*('Quant Log'!$E$5:$E$1004='Quant Stats'!$B$103)*'Quant Log'!$H$5:$H$1004)/SUMPRODUCT(('Quant Log'!$C$5:$C$1004='Quant Stats'!$B109)*('Quant Log'!$I$5:$I$1004='Quant Stats'!S$42)*('Quant Log'!$E$5:$E$1004='Quant Stats'!$B$103))</f>
        <v>#DIV/0!</v>
      </c>
      <c r="T109" s="23" t="e">
        <f ca="1">+SUMPRODUCT(('Quant Log'!$C$5:$C$1004='Quant Stats'!$B109)*('Quant Log'!$I$5:$I$1004='Quant Stats'!T$42)*('Quant Log'!$E$5:$E$1004='Quant Stats'!$B$103)*'Quant Log'!$H$5:$H$1004)/SUMPRODUCT(('Quant Log'!$C$5:$C$1004='Quant Stats'!$B109)*('Quant Log'!$I$5:$I$1004='Quant Stats'!T$42)*('Quant Log'!$E$5:$E$1004='Quant Stats'!$B$103))</f>
        <v>#DIV/0!</v>
      </c>
      <c r="U109" s="23" t="e">
        <f ca="1">+SUMPRODUCT(('Quant Log'!$C$5:$C$1004='Quant Stats'!$B109)*('Quant Log'!$I$5:$I$1004='Quant Stats'!U$42)*('Quant Log'!$E$5:$E$1004='Quant Stats'!$B$103)*'Quant Log'!$H$5:$H$1004)/SUMPRODUCT(('Quant Log'!$C$5:$C$1004='Quant Stats'!$B109)*('Quant Log'!$I$5:$I$1004='Quant Stats'!U$42)*('Quant Log'!$E$5:$E$1004='Quant Stats'!$B$103))</f>
        <v>#DIV/0!</v>
      </c>
      <c r="V109" s="23" t="e">
        <f ca="1">+SUMPRODUCT(('Quant Log'!$C$5:$C$1004='Quant Stats'!$B109)*('Quant Log'!$I$5:$I$1004='Quant Stats'!V$42)*('Quant Log'!$E$5:$E$1004='Quant Stats'!$B$103)*'Quant Log'!$H$5:$H$1004)/SUMPRODUCT(('Quant Log'!$C$5:$C$1004='Quant Stats'!$B109)*('Quant Log'!$I$5:$I$1004='Quant Stats'!V$42)*('Quant Log'!$E$5:$E$1004='Quant Stats'!$B$103))</f>
        <v>#DIV/0!</v>
      </c>
      <c r="W109" s="23" t="e">
        <f ca="1">+SUMPRODUCT(('Quant Log'!$C$5:$C$1004='Quant Stats'!$B109)*('Quant Log'!$I$5:$I$1004='Quant Stats'!W$42)*('Quant Log'!$E$5:$E$1004='Quant Stats'!$B$103)*'Quant Log'!$H$5:$H$1004)/SUMPRODUCT(('Quant Log'!$C$5:$C$1004='Quant Stats'!$B109)*('Quant Log'!$I$5:$I$1004='Quant Stats'!W$42)*('Quant Log'!$E$5:$E$1004='Quant Stats'!$B$103))</f>
        <v>#DIV/0!</v>
      </c>
      <c r="X109" s="23" t="e">
        <f ca="1">+SUMPRODUCT(('Quant Log'!$C$5:$C$1004='Quant Stats'!$B109)*('Quant Log'!$I$5:$I$1004='Quant Stats'!X$42)*('Quant Log'!$E$5:$E$1004='Quant Stats'!$B$103)*'Quant Log'!$H$5:$H$1004)/SUMPRODUCT(('Quant Log'!$C$5:$C$1004='Quant Stats'!$B109)*('Quant Log'!$I$5:$I$1004='Quant Stats'!X$42)*('Quant Log'!$E$5:$E$1004='Quant Stats'!$B$103))</f>
        <v>#DIV/0!</v>
      </c>
      <c r="Y109" s="23" t="e">
        <f ca="1">+SUMPRODUCT(('Quant Log'!$C$5:$C$1004='Quant Stats'!$B109)*('Quant Log'!$I$5:$I$1004='Quant Stats'!Y$42)*('Quant Log'!$E$5:$E$1004='Quant Stats'!$B$103)*'Quant Log'!$H$5:$H$1004)/SUMPRODUCT(('Quant Log'!$C$5:$C$1004='Quant Stats'!$B109)*('Quant Log'!$I$5:$I$1004='Quant Stats'!Y$42)*('Quant Log'!$E$5:$E$1004='Quant Stats'!$B$103))</f>
        <v>#DIV/0!</v>
      </c>
      <c r="Z109" s="24" t="e">
        <f ca="1">+SUMPRODUCT(('Quant Log'!$C$5:$C$1004='Quant Stats'!$B109)*('Quant Log'!$E$5:$E$1004='Quant Stats'!$B$103)*'Quant Log'!$H$5:$H$1004)/SUMPRODUCT(('Quant Log'!$C$5:$C$1004='Quant Stats'!$B109)*('Quant Log'!$E$5:$E$1004='Quant Stats'!$B$103))</f>
        <v>#DIV/0!</v>
      </c>
    </row>
    <row r="110" spans="2:26" ht="15.75" thickBot="1">
      <c r="B110" s="19" t="str">
        <f>+$B$48</f>
        <v>Kaplan</v>
      </c>
      <c r="D110" s="67" t="str">
        <f t="shared" si="62"/>
        <v>n/a</v>
      </c>
      <c r="E110" s="67" t="str">
        <f t="shared" si="52"/>
        <v>n/a</v>
      </c>
      <c r="F110" s="67" t="str">
        <f t="shared" si="53"/>
        <v>n/a</v>
      </c>
      <c r="G110" s="67" t="str">
        <f t="shared" si="54"/>
        <v>n/a</v>
      </c>
      <c r="H110" s="67" t="str">
        <f t="shared" si="55"/>
        <v>n/a</v>
      </c>
      <c r="I110" s="67" t="str">
        <f t="shared" si="56"/>
        <v>n/a</v>
      </c>
      <c r="J110" s="67" t="str">
        <f t="shared" si="57"/>
        <v>n/a</v>
      </c>
      <c r="K110" s="67" t="str">
        <f t="shared" si="58"/>
        <v>n/a</v>
      </c>
      <c r="L110" s="67" t="str">
        <f t="shared" si="59"/>
        <v>n/a</v>
      </c>
      <c r="M110" s="68" t="str">
        <f t="shared" si="60"/>
        <v>n/a</v>
      </c>
      <c r="N110" s="69" t="str">
        <f t="shared" si="61"/>
        <v>n/a</v>
      </c>
      <c r="P110" s="23" t="e">
        <f ca="1">+SUMPRODUCT(('Quant Log'!$C$5:$C$1004='Quant Stats'!$B110)*('Quant Log'!$I$5:$I$1004='Quant Stats'!P$42)*('Quant Log'!$E$5:$E$1004='Quant Stats'!$B$103)*'Quant Log'!$H$5:$H$1004)/SUMPRODUCT(('Quant Log'!$C$5:$C$1004='Quant Stats'!$B110)*('Quant Log'!$I$5:$I$1004='Quant Stats'!P$42)*('Quant Log'!$E$5:$E$1004='Quant Stats'!$B$103))</f>
        <v>#DIV/0!</v>
      </c>
      <c r="Q110" s="23" t="e">
        <f ca="1">+SUMPRODUCT(('Quant Log'!$C$5:$C$1004='Quant Stats'!$B110)*('Quant Log'!$I$5:$I$1004='Quant Stats'!Q$42)*('Quant Log'!$E$5:$E$1004='Quant Stats'!$B$103)*'Quant Log'!$H$5:$H$1004)/SUMPRODUCT(('Quant Log'!$C$5:$C$1004='Quant Stats'!$B110)*('Quant Log'!$I$5:$I$1004='Quant Stats'!Q$42)*('Quant Log'!$E$5:$E$1004='Quant Stats'!$B$103))</f>
        <v>#DIV/0!</v>
      </c>
      <c r="R110" s="23" t="e">
        <f ca="1">+SUMPRODUCT(('Quant Log'!$C$5:$C$1004='Quant Stats'!$B110)*('Quant Log'!$I$5:$I$1004='Quant Stats'!R$42)*('Quant Log'!$E$5:$E$1004='Quant Stats'!$B$103)*'Quant Log'!$H$5:$H$1004)/SUMPRODUCT(('Quant Log'!$C$5:$C$1004='Quant Stats'!$B110)*('Quant Log'!$I$5:$I$1004='Quant Stats'!R$42)*('Quant Log'!$E$5:$E$1004='Quant Stats'!$B$103))</f>
        <v>#DIV/0!</v>
      </c>
      <c r="S110" s="23" t="e">
        <f ca="1">+SUMPRODUCT(('Quant Log'!$C$5:$C$1004='Quant Stats'!$B110)*('Quant Log'!$I$5:$I$1004='Quant Stats'!S$42)*('Quant Log'!$E$5:$E$1004='Quant Stats'!$B$103)*'Quant Log'!$H$5:$H$1004)/SUMPRODUCT(('Quant Log'!$C$5:$C$1004='Quant Stats'!$B110)*('Quant Log'!$I$5:$I$1004='Quant Stats'!S$42)*('Quant Log'!$E$5:$E$1004='Quant Stats'!$B$103))</f>
        <v>#DIV/0!</v>
      </c>
      <c r="T110" s="23" t="e">
        <f ca="1">+SUMPRODUCT(('Quant Log'!$C$5:$C$1004='Quant Stats'!$B110)*('Quant Log'!$I$5:$I$1004='Quant Stats'!T$42)*('Quant Log'!$E$5:$E$1004='Quant Stats'!$B$103)*'Quant Log'!$H$5:$H$1004)/SUMPRODUCT(('Quant Log'!$C$5:$C$1004='Quant Stats'!$B110)*('Quant Log'!$I$5:$I$1004='Quant Stats'!T$42)*('Quant Log'!$E$5:$E$1004='Quant Stats'!$B$103))</f>
        <v>#DIV/0!</v>
      </c>
      <c r="U110" s="23" t="e">
        <f ca="1">+SUMPRODUCT(('Quant Log'!$C$5:$C$1004='Quant Stats'!$B110)*('Quant Log'!$I$5:$I$1004='Quant Stats'!U$42)*('Quant Log'!$E$5:$E$1004='Quant Stats'!$B$103)*'Quant Log'!$H$5:$H$1004)/SUMPRODUCT(('Quant Log'!$C$5:$C$1004='Quant Stats'!$B110)*('Quant Log'!$I$5:$I$1004='Quant Stats'!U$42)*('Quant Log'!$E$5:$E$1004='Quant Stats'!$B$103))</f>
        <v>#DIV/0!</v>
      </c>
      <c r="V110" s="23" t="e">
        <f ca="1">+SUMPRODUCT(('Quant Log'!$C$5:$C$1004='Quant Stats'!$B110)*('Quant Log'!$I$5:$I$1004='Quant Stats'!V$42)*('Quant Log'!$E$5:$E$1004='Quant Stats'!$B$103)*'Quant Log'!$H$5:$H$1004)/SUMPRODUCT(('Quant Log'!$C$5:$C$1004='Quant Stats'!$B110)*('Quant Log'!$I$5:$I$1004='Quant Stats'!V$42)*('Quant Log'!$E$5:$E$1004='Quant Stats'!$B$103))</f>
        <v>#DIV/0!</v>
      </c>
      <c r="W110" s="23" t="e">
        <f ca="1">+SUMPRODUCT(('Quant Log'!$C$5:$C$1004='Quant Stats'!$B110)*('Quant Log'!$I$5:$I$1004='Quant Stats'!W$42)*('Quant Log'!$E$5:$E$1004='Quant Stats'!$B$103)*'Quant Log'!$H$5:$H$1004)/SUMPRODUCT(('Quant Log'!$C$5:$C$1004='Quant Stats'!$B110)*('Quant Log'!$I$5:$I$1004='Quant Stats'!W$42)*('Quant Log'!$E$5:$E$1004='Quant Stats'!$B$103))</f>
        <v>#DIV/0!</v>
      </c>
      <c r="X110" s="23" t="e">
        <f ca="1">+SUMPRODUCT(('Quant Log'!$C$5:$C$1004='Quant Stats'!$B110)*('Quant Log'!$I$5:$I$1004='Quant Stats'!X$42)*('Quant Log'!$E$5:$E$1004='Quant Stats'!$B$103)*'Quant Log'!$H$5:$H$1004)/SUMPRODUCT(('Quant Log'!$C$5:$C$1004='Quant Stats'!$B110)*('Quant Log'!$I$5:$I$1004='Quant Stats'!X$42)*('Quant Log'!$E$5:$E$1004='Quant Stats'!$B$103))</f>
        <v>#DIV/0!</v>
      </c>
      <c r="Y110" s="23" t="e">
        <f ca="1">+SUMPRODUCT(('Quant Log'!$C$5:$C$1004='Quant Stats'!$B110)*('Quant Log'!$I$5:$I$1004='Quant Stats'!Y$42)*('Quant Log'!$E$5:$E$1004='Quant Stats'!$B$103)*'Quant Log'!$H$5:$H$1004)/SUMPRODUCT(('Quant Log'!$C$5:$C$1004='Quant Stats'!$B110)*('Quant Log'!$I$5:$I$1004='Quant Stats'!Y$42)*('Quant Log'!$E$5:$E$1004='Quant Stats'!$B$103))</f>
        <v>#DIV/0!</v>
      </c>
      <c r="Z110" s="24" t="e">
        <f ca="1">+SUMPRODUCT(('Quant Log'!$C$5:$C$1004='Quant Stats'!$B110)*('Quant Log'!$E$5:$E$1004='Quant Stats'!$B$103)*'Quant Log'!$H$5:$H$1004)/SUMPRODUCT(('Quant Log'!$C$5:$C$1004='Quant Stats'!$B110)*('Quant Log'!$E$5:$E$1004='Quant Stats'!$B$103))</f>
        <v>#DIV/0!</v>
      </c>
    </row>
    <row r="111" spans="2:26" ht="15.75" thickBot="1">
      <c r="B111" s="19" t="str">
        <f>+$B$49</f>
        <v>MGMAT</v>
      </c>
      <c r="D111" s="64" t="str">
        <f t="shared" si="62"/>
        <v>n/a</v>
      </c>
      <c r="E111" s="64" t="str">
        <f t="shared" si="52"/>
        <v>n/a</v>
      </c>
      <c r="F111" s="64" t="str">
        <f t="shared" si="53"/>
        <v>n/a</v>
      </c>
      <c r="G111" s="64" t="str">
        <f t="shared" si="54"/>
        <v>n/a</v>
      </c>
      <c r="H111" s="64" t="str">
        <f t="shared" si="55"/>
        <v>n/a</v>
      </c>
      <c r="I111" s="64" t="str">
        <f t="shared" si="56"/>
        <v>n/a</v>
      </c>
      <c r="J111" s="64" t="str">
        <f t="shared" si="57"/>
        <v>n/a</v>
      </c>
      <c r="K111" s="64" t="str">
        <f t="shared" si="58"/>
        <v>n/a</v>
      </c>
      <c r="L111" s="64" t="str">
        <f t="shared" si="59"/>
        <v>n/a</v>
      </c>
      <c r="M111" s="65" t="str">
        <f t="shared" si="60"/>
        <v>n/a</v>
      </c>
      <c r="N111" s="66" t="str">
        <f t="shared" si="61"/>
        <v>n/a</v>
      </c>
      <c r="P111" s="23" t="e">
        <f ca="1">+SUMPRODUCT(('Quant Log'!$C$5:$C$1004='Quant Stats'!$B111)*('Quant Log'!$I$5:$I$1004='Quant Stats'!P$42)*('Quant Log'!$E$5:$E$1004='Quant Stats'!$B$103)*'Quant Log'!$H$5:$H$1004)/SUMPRODUCT(('Quant Log'!$C$5:$C$1004='Quant Stats'!$B111)*('Quant Log'!$I$5:$I$1004='Quant Stats'!P$42)*('Quant Log'!$E$5:$E$1004='Quant Stats'!$B$103))</f>
        <v>#DIV/0!</v>
      </c>
      <c r="Q111" s="23" t="e">
        <f ca="1">+SUMPRODUCT(('Quant Log'!$C$5:$C$1004='Quant Stats'!$B111)*('Quant Log'!$I$5:$I$1004='Quant Stats'!Q$42)*('Quant Log'!$E$5:$E$1004='Quant Stats'!$B$103)*'Quant Log'!$H$5:$H$1004)/SUMPRODUCT(('Quant Log'!$C$5:$C$1004='Quant Stats'!$B111)*('Quant Log'!$I$5:$I$1004='Quant Stats'!Q$42)*('Quant Log'!$E$5:$E$1004='Quant Stats'!$B$103))</f>
        <v>#DIV/0!</v>
      </c>
      <c r="R111" s="23" t="e">
        <f ca="1">+SUMPRODUCT(('Quant Log'!$C$5:$C$1004='Quant Stats'!$B111)*('Quant Log'!$I$5:$I$1004='Quant Stats'!R$42)*('Quant Log'!$E$5:$E$1004='Quant Stats'!$B$103)*'Quant Log'!$H$5:$H$1004)/SUMPRODUCT(('Quant Log'!$C$5:$C$1004='Quant Stats'!$B111)*('Quant Log'!$I$5:$I$1004='Quant Stats'!R$42)*('Quant Log'!$E$5:$E$1004='Quant Stats'!$B$103))</f>
        <v>#DIV/0!</v>
      </c>
      <c r="S111" s="23" t="e">
        <f ca="1">+SUMPRODUCT(('Quant Log'!$C$5:$C$1004='Quant Stats'!$B111)*('Quant Log'!$I$5:$I$1004='Quant Stats'!S$42)*('Quant Log'!$E$5:$E$1004='Quant Stats'!$B$103)*'Quant Log'!$H$5:$H$1004)/SUMPRODUCT(('Quant Log'!$C$5:$C$1004='Quant Stats'!$B111)*('Quant Log'!$I$5:$I$1004='Quant Stats'!S$42)*('Quant Log'!$E$5:$E$1004='Quant Stats'!$B$103))</f>
        <v>#DIV/0!</v>
      </c>
      <c r="T111" s="23" t="e">
        <f ca="1">+SUMPRODUCT(('Quant Log'!$C$5:$C$1004='Quant Stats'!$B111)*('Quant Log'!$I$5:$I$1004='Quant Stats'!T$42)*('Quant Log'!$E$5:$E$1004='Quant Stats'!$B$103)*'Quant Log'!$H$5:$H$1004)/SUMPRODUCT(('Quant Log'!$C$5:$C$1004='Quant Stats'!$B111)*('Quant Log'!$I$5:$I$1004='Quant Stats'!T$42)*('Quant Log'!$E$5:$E$1004='Quant Stats'!$B$103))</f>
        <v>#DIV/0!</v>
      </c>
      <c r="U111" s="23" t="e">
        <f ca="1">+SUMPRODUCT(('Quant Log'!$C$5:$C$1004='Quant Stats'!$B111)*('Quant Log'!$I$5:$I$1004='Quant Stats'!U$42)*('Quant Log'!$E$5:$E$1004='Quant Stats'!$B$103)*'Quant Log'!$H$5:$H$1004)/SUMPRODUCT(('Quant Log'!$C$5:$C$1004='Quant Stats'!$B111)*('Quant Log'!$I$5:$I$1004='Quant Stats'!U$42)*('Quant Log'!$E$5:$E$1004='Quant Stats'!$B$103))</f>
        <v>#DIV/0!</v>
      </c>
      <c r="V111" s="23" t="e">
        <f ca="1">+SUMPRODUCT(('Quant Log'!$C$5:$C$1004='Quant Stats'!$B111)*('Quant Log'!$I$5:$I$1004='Quant Stats'!V$42)*('Quant Log'!$E$5:$E$1004='Quant Stats'!$B$103)*'Quant Log'!$H$5:$H$1004)/SUMPRODUCT(('Quant Log'!$C$5:$C$1004='Quant Stats'!$B111)*('Quant Log'!$I$5:$I$1004='Quant Stats'!V$42)*('Quant Log'!$E$5:$E$1004='Quant Stats'!$B$103))</f>
        <v>#DIV/0!</v>
      </c>
      <c r="W111" s="23" t="e">
        <f ca="1">+SUMPRODUCT(('Quant Log'!$C$5:$C$1004='Quant Stats'!$B111)*('Quant Log'!$I$5:$I$1004='Quant Stats'!W$42)*('Quant Log'!$E$5:$E$1004='Quant Stats'!$B$103)*'Quant Log'!$H$5:$H$1004)/SUMPRODUCT(('Quant Log'!$C$5:$C$1004='Quant Stats'!$B111)*('Quant Log'!$I$5:$I$1004='Quant Stats'!W$42)*('Quant Log'!$E$5:$E$1004='Quant Stats'!$B$103))</f>
        <v>#DIV/0!</v>
      </c>
      <c r="X111" s="23" t="e">
        <f ca="1">+SUMPRODUCT(('Quant Log'!$C$5:$C$1004='Quant Stats'!$B111)*('Quant Log'!$I$5:$I$1004='Quant Stats'!X$42)*('Quant Log'!$E$5:$E$1004='Quant Stats'!$B$103)*'Quant Log'!$H$5:$H$1004)/SUMPRODUCT(('Quant Log'!$C$5:$C$1004='Quant Stats'!$B111)*('Quant Log'!$I$5:$I$1004='Quant Stats'!X$42)*('Quant Log'!$E$5:$E$1004='Quant Stats'!$B$103))</f>
        <v>#DIV/0!</v>
      </c>
      <c r="Y111" s="23" t="e">
        <f ca="1">+SUMPRODUCT(('Quant Log'!$C$5:$C$1004='Quant Stats'!$B111)*('Quant Log'!$I$5:$I$1004='Quant Stats'!Y$42)*('Quant Log'!$E$5:$E$1004='Quant Stats'!$B$103)*'Quant Log'!$H$5:$H$1004)/SUMPRODUCT(('Quant Log'!$C$5:$C$1004='Quant Stats'!$B111)*('Quant Log'!$I$5:$I$1004='Quant Stats'!Y$42)*('Quant Log'!$E$5:$E$1004='Quant Stats'!$B$103))</f>
        <v>#DIV/0!</v>
      </c>
      <c r="Z111" s="24" t="e">
        <f ca="1">+SUMPRODUCT(('Quant Log'!$C$5:$C$1004='Quant Stats'!$B111)*('Quant Log'!$E$5:$E$1004='Quant Stats'!$B$103)*'Quant Log'!$H$5:$H$1004)/SUMPRODUCT(('Quant Log'!$C$5:$C$1004='Quant Stats'!$B111)*('Quant Log'!$E$5:$E$1004='Quant Stats'!$B$103))</f>
        <v>#DIV/0!</v>
      </c>
    </row>
    <row r="112" spans="2:26" ht="15.75" thickBot="1">
      <c r="B112" s="19" t="str">
        <f>+$B$50</f>
        <v>GMAT Club</v>
      </c>
      <c r="D112" s="67" t="str">
        <f t="shared" si="62"/>
        <v>n/a</v>
      </c>
      <c r="E112" s="67" t="str">
        <f t="shared" si="52"/>
        <v>n/a</v>
      </c>
      <c r="F112" s="67" t="str">
        <f t="shared" si="53"/>
        <v>n/a</v>
      </c>
      <c r="G112" s="67" t="str">
        <f t="shared" si="54"/>
        <v>n/a</v>
      </c>
      <c r="H112" s="67" t="str">
        <f t="shared" si="55"/>
        <v>n/a</v>
      </c>
      <c r="I112" s="67" t="str">
        <f t="shared" si="56"/>
        <v>n/a</v>
      </c>
      <c r="J112" s="67" t="str">
        <f t="shared" si="57"/>
        <v>n/a</v>
      </c>
      <c r="K112" s="67" t="str">
        <f t="shared" si="58"/>
        <v>n/a</v>
      </c>
      <c r="L112" s="67" t="str">
        <f t="shared" si="59"/>
        <v>n/a</v>
      </c>
      <c r="M112" s="68" t="str">
        <f t="shared" si="60"/>
        <v>n/a</v>
      </c>
      <c r="N112" s="69" t="str">
        <f t="shared" si="61"/>
        <v>n/a</v>
      </c>
      <c r="P112" s="23" t="e">
        <f ca="1">+SUMPRODUCT(('Quant Log'!$C$5:$C$1004='Quant Stats'!$B112)*('Quant Log'!$I$5:$I$1004='Quant Stats'!P$42)*('Quant Log'!$E$5:$E$1004='Quant Stats'!$B$103)*'Quant Log'!$H$5:$H$1004)/SUMPRODUCT(('Quant Log'!$C$5:$C$1004='Quant Stats'!$B112)*('Quant Log'!$I$5:$I$1004='Quant Stats'!P$42)*('Quant Log'!$E$5:$E$1004='Quant Stats'!$B$103))</f>
        <v>#DIV/0!</v>
      </c>
      <c r="Q112" s="23" t="e">
        <f ca="1">+SUMPRODUCT(('Quant Log'!$C$5:$C$1004='Quant Stats'!$B112)*('Quant Log'!$I$5:$I$1004='Quant Stats'!Q$42)*('Quant Log'!$E$5:$E$1004='Quant Stats'!$B$103)*'Quant Log'!$H$5:$H$1004)/SUMPRODUCT(('Quant Log'!$C$5:$C$1004='Quant Stats'!$B112)*('Quant Log'!$I$5:$I$1004='Quant Stats'!Q$42)*('Quant Log'!$E$5:$E$1004='Quant Stats'!$B$103))</f>
        <v>#DIV/0!</v>
      </c>
      <c r="R112" s="23" t="e">
        <f ca="1">+SUMPRODUCT(('Quant Log'!$C$5:$C$1004='Quant Stats'!$B112)*('Quant Log'!$I$5:$I$1004='Quant Stats'!R$42)*('Quant Log'!$E$5:$E$1004='Quant Stats'!$B$103)*'Quant Log'!$H$5:$H$1004)/SUMPRODUCT(('Quant Log'!$C$5:$C$1004='Quant Stats'!$B112)*('Quant Log'!$I$5:$I$1004='Quant Stats'!R$42)*('Quant Log'!$E$5:$E$1004='Quant Stats'!$B$103))</f>
        <v>#DIV/0!</v>
      </c>
      <c r="S112" s="23" t="e">
        <f ca="1">+SUMPRODUCT(('Quant Log'!$C$5:$C$1004='Quant Stats'!$B112)*('Quant Log'!$I$5:$I$1004='Quant Stats'!S$42)*('Quant Log'!$E$5:$E$1004='Quant Stats'!$B$103)*'Quant Log'!$H$5:$H$1004)/SUMPRODUCT(('Quant Log'!$C$5:$C$1004='Quant Stats'!$B112)*('Quant Log'!$I$5:$I$1004='Quant Stats'!S$42)*('Quant Log'!$E$5:$E$1004='Quant Stats'!$B$103))</f>
        <v>#DIV/0!</v>
      </c>
      <c r="T112" s="23" t="e">
        <f ca="1">+SUMPRODUCT(('Quant Log'!$C$5:$C$1004='Quant Stats'!$B112)*('Quant Log'!$I$5:$I$1004='Quant Stats'!T$42)*('Quant Log'!$E$5:$E$1004='Quant Stats'!$B$103)*'Quant Log'!$H$5:$H$1004)/SUMPRODUCT(('Quant Log'!$C$5:$C$1004='Quant Stats'!$B112)*('Quant Log'!$I$5:$I$1004='Quant Stats'!T$42)*('Quant Log'!$E$5:$E$1004='Quant Stats'!$B$103))</f>
        <v>#DIV/0!</v>
      </c>
      <c r="U112" s="23" t="e">
        <f ca="1">+SUMPRODUCT(('Quant Log'!$C$5:$C$1004='Quant Stats'!$B112)*('Quant Log'!$I$5:$I$1004='Quant Stats'!U$42)*('Quant Log'!$E$5:$E$1004='Quant Stats'!$B$103)*'Quant Log'!$H$5:$H$1004)/SUMPRODUCT(('Quant Log'!$C$5:$C$1004='Quant Stats'!$B112)*('Quant Log'!$I$5:$I$1004='Quant Stats'!U$42)*('Quant Log'!$E$5:$E$1004='Quant Stats'!$B$103))</f>
        <v>#DIV/0!</v>
      </c>
      <c r="V112" s="23" t="e">
        <f ca="1">+SUMPRODUCT(('Quant Log'!$C$5:$C$1004='Quant Stats'!$B112)*('Quant Log'!$I$5:$I$1004='Quant Stats'!V$42)*('Quant Log'!$E$5:$E$1004='Quant Stats'!$B$103)*'Quant Log'!$H$5:$H$1004)/SUMPRODUCT(('Quant Log'!$C$5:$C$1004='Quant Stats'!$B112)*('Quant Log'!$I$5:$I$1004='Quant Stats'!V$42)*('Quant Log'!$E$5:$E$1004='Quant Stats'!$B$103))</f>
        <v>#DIV/0!</v>
      </c>
      <c r="W112" s="23" t="e">
        <f ca="1">+SUMPRODUCT(('Quant Log'!$C$5:$C$1004='Quant Stats'!$B112)*('Quant Log'!$I$5:$I$1004='Quant Stats'!W$42)*('Quant Log'!$E$5:$E$1004='Quant Stats'!$B$103)*'Quant Log'!$H$5:$H$1004)/SUMPRODUCT(('Quant Log'!$C$5:$C$1004='Quant Stats'!$B112)*('Quant Log'!$I$5:$I$1004='Quant Stats'!W$42)*('Quant Log'!$E$5:$E$1004='Quant Stats'!$B$103))</f>
        <v>#DIV/0!</v>
      </c>
      <c r="X112" s="23" t="e">
        <f ca="1">+SUMPRODUCT(('Quant Log'!$C$5:$C$1004='Quant Stats'!$B112)*('Quant Log'!$I$5:$I$1004='Quant Stats'!X$42)*('Quant Log'!$E$5:$E$1004='Quant Stats'!$B$103)*'Quant Log'!$H$5:$H$1004)/SUMPRODUCT(('Quant Log'!$C$5:$C$1004='Quant Stats'!$B112)*('Quant Log'!$I$5:$I$1004='Quant Stats'!X$42)*('Quant Log'!$E$5:$E$1004='Quant Stats'!$B$103))</f>
        <v>#DIV/0!</v>
      </c>
      <c r="Y112" s="23" t="e">
        <f ca="1">+SUMPRODUCT(('Quant Log'!$C$5:$C$1004='Quant Stats'!$B112)*('Quant Log'!$I$5:$I$1004='Quant Stats'!Y$42)*('Quant Log'!$E$5:$E$1004='Quant Stats'!$B$103)*'Quant Log'!$H$5:$H$1004)/SUMPRODUCT(('Quant Log'!$C$5:$C$1004='Quant Stats'!$B112)*('Quant Log'!$I$5:$I$1004='Quant Stats'!Y$42)*('Quant Log'!$E$5:$E$1004='Quant Stats'!$B$103))</f>
        <v>#DIV/0!</v>
      </c>
      <c r="Z112" s="24" t="e">
        <f ca="1">+SUMPRODUCT(('Quant Log'!$C$5:$C$1004='Quant Stats'!$B112)*('Quant Log'!$E$5:$E$1004='Quant Stats'!$B$103)*'Quant Log'!$H$5:$H$1004)/SUMPRODUCT(('Quant Log'!$C$5:$C$1004='Quant Stats'!$B112)*('Quant Log'!$E$5:$E$1004='Quant Stats'!$B$103))</f>
        <v>#DIV/0!</v>
      </c>
    </row>
    <row r="113" spans="2:26" ht="15.75" thickBot="1">
      <c r="B113" s="19" t="str">
        <f>+$B$51</f>
        <v>Source 9</v>
      </c>
      <c r="D113" s="64" t="str">
        <f t="shared" si="62"/>
        <v>n/a</v>
      </c>
      <c r="E113" s="64" t="str">
        <f t="shared" si="52"/>
        <v>n/a</v>
      </c>
      <c r="F113" s="64" t="str">
        <f t="shared" si="53"/>
        <v>n/a</v>
      </c>
      <c r="G113" s="64" t="str">
        <f t="shared" si="54"/>
        <v>n/a</v>
      </c>
      <c r="H113" s="64" t="str">
        <f t="shared" si="55"/>
        <v>n/a</v>
      </c>
      <c r="I113" s="64" t="str">
        <f t="shared" si="56"/>
        <v>n/a</v>
      </c>
      <c r="J113" s="64" t="str">
        <f t="shared" si="57"/>
        <v>n/a</v>
      </c>
      <c r="K113" s="64" t="str">
        <f t="shared" si="58"/>
        <v>n/a</v>
      </c>
      <c r="L113" s="64" t="str">
        <f t="shared" si="59"/>
        <v>n/a</v>
      </c>
      <c r="M113" s="65" t="str">
        <f t="shared" si="60"/>
        <v>n/a</v>
      </c>
      <c r="N113" s="66" t="str">
        <f t="shared" si="61"/>
        <v>n/a</v>
      </c>
      <c r="P113" s="23" t="e">
        <f ca="1">+SUMPRODUCT(('Quant Log'!$C$5:$C$1004='Quant Stats'!$B113)*('Quant Log'!$I$5:$I$1004='Quant Stats'!P$42)*('Quant Log'!$E$5:$E$1004='Quant Stats'!$B$103)*'Quant Log'!$H$5:$H$1004)/SUMPRODUCT(('Quant Log'!$C$5:$C$1004='Quant Stats'!$B113)*('Quant Log'!$I$5:$I$1004='Quant Stats'!P$42)*('Quant Log'!$E$5:$E$1004='Quant Stats'!$B$103))</f>
        <v>#DIV/0!</v>
      </c>
      <c r="Q113" s="23" t="e">
        <f ca="1">+SUMPRODUCT(('Quant Log'!$C$5:$C$1004='Quant Stats'!$B113)*('Quant Log'!$I$5:$I$1004='Quant Stats'!Q$42)*('Quant Log'!$E$5:$E$1004='Quant Stats'!$B$103)*'Quant Log'!$H$5:$H$1004)/SUMPRODUCT(('Quant Log'!$C$5:$C$1004='Quant Stats'!$B113)*('Quant Log'!$I$5:$I$1004='Quant Stats'!Q$42)*('Quant Log'!$E$5:$E$1004='Quant Stats'!$B$103))</f>
        <v>#DIV/0!</v>
      </c>
      <c r="R113" s="23" t="e">
        <f ca="1">+SUMPRODUCT(('Quant Log'!$C$5:$C$1004='Quant Stats'!$B113)*('Quant Log'!$I$5:$I$1004='Quant Stats'!R$42)*('Quant Log'!$E$5:$E$1004='Quant Stats'!$B$103)*'Quant Log'!$H$5:$H$1004)/SUMPRODUCT(('Quant Log'!$C$5:$C$1004='Quant Stats'!$B113)*('Quant Log'!$I$5:$I$1004='Quant Stats'!R$42)*('Quant Log'!$E$5:$E$1004='Quant Stats'!$B$103))</f>
        <v>#DIV/0!</v>
      </c>
      <c r="S113" s="23" t="e">
        <f ca="1">+SUMPRODUCT(('Quant Log'!$C$5:$C$1004='Quant Stats'!$B113)*('Quant Log'!$I$5:$I$1004='Quant Stats'!S$42)*('Quant Log'!$E$5:$E$1004='Quant Stats'!$B$103)*'Quant Log'!$H$5:$H$1004)/SUMPRODUCT(('Quant Log'!$C$5:$C$1004='Quant Stats'!$B113)*('Quant Log'!$I$5:$I$1004='Quant Stats'!S$42)*('Quant Log'!$E$5:$E$1004='Quant Stats'!$B$103))</f>
        <v>#DIV/0!</v>
      </c>
      <c r="T113" s="23" t="e">
        <f ca="1">+SUMPRODUCT(('Quant Log'!$C$5:$C$1004='Quant Stats'!$B113)*('Quant Log'!$I$5:$I$1004='Quant Stats'!T$42)*('Quant Log'!$E$5:$E$1004='Quant Stats'!$B$103)*'Quant Log'!$H$5:$H$1004)/SUMPRODUCT(('Quant Log'!$C$5:$C$1004='Quant Stats'!$B113)*('Quant Log'!$I$5:$I$1004='Quant Stats'!T$42)*('Quant Log'!$E$5:$E$1004='Quant Stats'!$B$103))</f>
        <v>#DIV/0!</v>
      </c>
      <c r="U113" s="23" t="e">
        <f ca="1">+SUMPRODUCT(('Quant Log'!$C$5:$C$1004='Quant Stats'!$B113)*('Quant Log'!$I$5:$I$1004='Quant Stats'!U$42)*('Quant Log'!$E$5:$E$1004='Quant Stats'!$B$103)*'Quant Log'!$H$5:$H$1004)/SUMPRODUCT(('Quant Log'!$C$5:$C$1004='Quant Stats'!$B113)*('Quant Log'!$I$5:$I$1004='Quant Stats'!U$42)*('Quant Log'!$E$5:$E$1004='Quant Stats'!$B$103))</f>
        <v>#DIV/0!</v>
      </c>
      <c r="V113" s="23" t="e">
        <f ca="1">+SUMPRODUCT(('Quant Log'!$C$5:$C$1004='Quant Stats'!$B113)*('Quant Log'!$I$5:$I$1004='Quant Stats'!V$42)*('Quant Log'!$E$5:$E$1004='Quant Stats'!$B$103)*'Quant Log'!$H$5:$H$1004)/SUMPRODUCT(('Quant Log'!$C$5:$C$1004='Quant Stats'!$B113)*('Quant Log'!$I$5:$I$1004='Quant Stats'!V$42)*('Quant Log'!$E$5:$E$1004='Quant Stats'!$B$103))</f>
        <v>#DIV/0!</v>
      </c>
      <c r="W113" s="23" t="e">
        <f ca="1">+SUMPRODUCT(('Quant Log'!$C$5:$C$1004='Quant Stats'!$B113)*('Quant Log'!$I$5:$I$1004='Quant Stats'!W$42)*('Quant Log'!$E$5:$E$1004='Quant Stats'!$B$103)*'Quant Log'!$H$5:$H$1004)/SUMPRODUCT(('Quant Log'!$C$5:$C$1004='Quant Stats'!$B113)*('Quant Log'!$I$5:$I$1004='Quant Stats'!W$42)*('Quant Log'!$E$5:$E$1004='Quant Stats'!$B$103))</f>
        <v>#DIV/0!</v>
      </c>
      <c r="X113" s="23" t="e">
        <f ca="1">+SUMPRODUCT(('Quant Log'!$C$5:$C$1004='Quant Stats'!$B113)*('Quant Log'!$I$5:$I$1004='Quant Stats'!X$42)*('Quant Log'!$E$5:$E$1004='Quant Stats'!$B$103)*'Quant Log'!$H$5:$H$1004)/SUMPRODUCT(('Quant Log'!$C$5:$C$1004='Quant Stats'!$B113)*('Quant Log'!$I$5:$I$1004='Quant Stats'!X$42)*('Quant Log'!$E$5:$E$1004='Quant Stats'!$B$103))</f>
        <v>#DIV/0!</v>
      </c>
      <c r="Y113" s="23" t="e">
        <f ca="1">+SUMPRODUCT(('Quant Log'!$C$5:$C$1004='Quant Stats'!$B113)*('Quant Log'!$I$5:$I$1004='Quant Stats'!Y$42)*('Quant Log'!$E$5:$E$1004='Quant Stats'!$B$103)*'Quant Log'!$H$5:$H$1004)/SUMPRODUCT(('Quant Log'!$C$5:$C$1004='Quant Stats'!$B113)*('Quant Log'!$I$5:$I$1004='Quant Stats'!Y$42)*('Quant Log'!$E$5:$E$1004='Quant Stats'!$B$103))</f>
        <v>#DIV/0!</v>
      </c>
      <c r="Z113" s="24" t="e">
        <f ca="1">+SUMPRODUCT(('Quant Log'!$C$5:$C$1004='Quant Stats'!$B113)*('Quant Log'!$E$5:$E$1004='Quant Stats'!$B$103)*'Quant Log'!$H$5:$H$1004)/SUMPRODUCT(('Quant Log'!$C$5:$C$1004='Quant Stats'!$B113)*('Quant Log'!$E$5:$E$1004='Quant Stats'!$B$103))</f>
        <v>#DIV/0!</v>
      </c>
    </row>
    <row r="114" spans="2:26" ht="15.75" thickBot="1">
      <c r="B114" s="19" t="str">
        <f>+$B$52</f>
        <v>Source 10</v>
      </c>
      <c r="D114" s="67" t="str">
        <f t="shared" si="62"/>
        <v>n/a</v>
      </c>
      <c r="E114" s="67" t="str">
        <f t="shared" si="52"/>
        <v>n/a</v>
      </c>
      <c r="F114" s="67" t="str">
        <f t="shared" si="53"/>
        <v>n/a</v>
      </c>
      <c r="G114" s="67" t="str">
        <f t="shared" si="54"/>
        <v>n/a</v>
      </c>
      <c r="H114" s="67" t="str">
        <f t="shared" si="55"/>
        <v>n/a</v>
      </c>
      <c r="I114" s="67" t="str">
        <f t="shared" si="56"/>
        <v>n/a</v>
      </c>
      <c r="J114" s="67" t="str">
        <f t="shared" si="57"/>
        <v>n/a</v>
      </c>
      <c r="K114" s="67" t="str">
        <f t="shared" si="58"/>
        <v>n/a</v>
      </c>
      <c r="L114" s="67" t="str">
        <f t="shared" si="59"/>
        <v>n/a</v>
      </c>
      <c r="M114" s="68" t="str">
        <f t="shared" si="60"/>
        <v>n/a</v>
      </c>
      <c r="N114" s="69" t="str">
        <f t="shared" si="61"/>
        <v>n/a</v>
      </c>
      <c r="P114" s="23" t="e">
        <f ca="1">+SUMPRODUCT(('Quant Log'!$C$5:$C$1004='Quant Stats'!$B114)*('Quant Log'!$I$5:$I$1004='Quant Stats'!P$42)*('Quant Log'!$E$5:$E$1004='Quant Stats'!$B$103)*'Quant Log'!$H$5:$H$1004)/SUMPRODUCT(('Quant Log'!$C$5:$C$1004='Quant Stats'!$B114)*('Quant Log'!$I$5:$I$1004='Quant Stats'!P$42)*('Quant Log'!$E$5:$E$1004='Quant Stats'!$B$103))</f>
        <v>#DIV/0!</v>
      </c>
      <c r="Q114" s="23" t="e">
        <f ca="1">+SUMPRODUCT(('Quant Log'!$C$5:$C$1004='Quant Stats'!$B114)*('Quant Log'!$I$5:$I$1004='Quant Stats'!Q$42)*('Quant Log'!$E$5:$E$1004='Quant Stats'!$B$103)*'Quant Log'!$H$5:$H$1004)/SUMPRODUCT(('Quant Log'!$C$5:$C$1004='Quant Stats'!$B114)*('Quant Log'!$I$5:$I$1004='Quant Stats'!Q$42)*('Quant Log'!$E$5:$E$1004='Quant Stats'!$B$103))</f>
        <v>#DIV/0!</v>
      </c>
      <c r="R114" s="23" t="e">
        <f ca="1">+SUMPRODUCT(('Quant Log'!$C$5:$C$1004='Quant Stats'!$B114)*('Quant Log'!$I$5:$I$1004='Quant Stats'!R$42)*('Quant Log'!$E$5:$E$1004='Quant Stats'!$B$103)*'Quant Log'!$H$5:$H$1004)/SUMPRODUCT(('Quant Log'!$C$5:$C$1004='Quant Stats'!$B114)*('Quant Log'!$I$5:$I$1004='Quant Stats'!R$42)*('Quant Log'!$E$5:$E$1004='Quant Stats'!$B$103))</f>
        <v>#DIV/0!</v>
      </c>
      <c r="S114" s="23" t="e">
        <f ca="1">+SUMPRODUCT(('Quant Log'!$C$5:$C$1004='Quant Stats'!$B114)*('Quant Log'!$I$5:$I$1004='Quant Stats'!S$42)*('Quant Log'!$E$5:$E$1004='Quant Stats'!$B$103)*'Quant Log'!$H$5:$H$1004)/SUMPRODUCT(('Quant Log'!$C$5:$C$1004='Quant Stats'!$B114)*('Quant Log'!$I$5:$I$1004='Quant Stats'!S$42)*('Quant Log'!$E$5:$E$1004='Quant Stats'!$B$103))</f>
        <v>#DIV/0!</v>
      </c>
      <c r="T114" s="23" t="e">
        <f ca="1">+SUMPRODUCT(('Quant Log'!$C$5:$C$1004='Quant Stats'!$B114)*('Quant Log'!$I$5:$I$1004='Quant Stats'!T$42)*('Quant Log'!$E$5:$E$1004='Quant Stats'!$B$103)*'Quant Log'!$H$5:$H$1004)/SUMPRODUCT(('Quant Log'!$C$5:$C$1004='Quant Stats'!$B114)*('Quant Log'!$I$5:$I$1004='Quant Stats'!T$42)*('Quant Log'!$E$5:$E$1004='Quant Stats'!$B$103))</f>
        <v>#DIV/0!</v>
      </c>
      <c r="U114" s="23" t="e">
        <f ca="1">+SUMPRODUCT(('Quant Log'!$C$5:$C$1004='Quant Stats'!$B114)*('Quant Log'!$I$5:$I$1004='Quant Stats'!U$42)*('Quant Log'!$E$5:$E$1004='Quant Stats'!$B$103)*'Quant Log'!$H$5:$H$1004)/SUMPRODUCT(('Quant Log'!$C$5:$C$1004='Quant Stats'!$B114)*('Quant Log'!$I$5:$I$1004='Quant Stats'!U$42)*('Quant Log'!$E$5:$E$1004='Quant Stats'!$B$103))</f>
        <v>#DIV/0!</v>
      </c>
      <c r="V114" s="23" t="e">
        <f ca="1">+SUMPRODUCT(('Quant Log'!$C$5:$C$1004='Quant Stats'!$B114)*('Quant Log'!$I$5:$I$1004='Quant Stats'!V$42)*('Quant Log'!$E$5:$E$1004='Quant Stats'!$B$103)*'Quant Log'!$H$5:$H$1004)/SUMPRODUCT(('Quant Log'!$C$5:$C$1004='Quant Stats'!$B114)*('Quant Log'!$I$5:$I$1004='Quant Stats'!V$42)*('Quant Log'!$E$5:$E$1004='Quant Stats'!$B$103))</f>
        <v>#DIV/0!</v>
      </c>
      <c r="W114" s="23" t="e">
        <f ca="1">+SUMPRODUCT(('Quant Log'!$C$5:$C$1004='Quant Stats'!$B114)*('Quant Log'!$I$5:$I$1004='Quant Stats'!W$42)*('Quant Log'!$E$5:$E$1004='Quant Stats'!$B$103)*'Quant Log'!$H$5:$H$1004)/SUMPRODUCT(('Quant Log'!$C$5:$C$1004='Quant Stats'!$B114)*('Quant Log'!$I$5:$I$1004='Quant Stats'!W$42)*('Quant Log'!$E$5:$E$1004='Quant Stats'!$B$103))</f>
        <v>#DIV/0!</v>
      </c>
      <c r="X114" s="23" t="e">
        <f ca="1">+SUMPRODUCT(('Quant Log'!$C$5:$C$1004='Quant Stats'!$B114)*('Quant Log'!$I$5:$I$1004='Quant Stats'!X$42)*('Quant Log'!$E$5:$E$1004='Quant Stats'!$B$103)*'Quant Log'!$H$5:$H$1004)/SUMPRODUCT(('Quant Log'!$C$5:$C$1004='Quant Stats'!$B114)*('Quant Log'!$I$5:$I$1004='Quant Stats'!X$42)*('Quant Log'!$E$5:$E$1004='Quant Stats'!$B$103))</f>
        <v>#DIV/0!</v>
      </c>
      <c r="Y114" s="23" t="e">
        <f ca="1">+SUMPRODUCT(('Quant Log'!$C$5:$C$1004='Quant Stats'!$B114)*('Quant Log'!$I$5:$I$1004='Quant Stats'!Y$42)*('Quant Log'!$E$5:$E$1004='Quant Stats'!$B$103)*'Quant Log'!$H$5:$H$1004)/SUMPRODUCT(('Quant Log'!$C$5:$C$1004='Quant Stats'!$B114)*('Quant Log'!$I$5:$I$1004='Quant Stats'!Y$42)*('Quant Log'!$E$5:$E$1004='Quant Stats'!$B$103))</f>
        <v>#DIV/0!</v>
      </c>
      <c r="Z114" s="24" t="e">
        <f ca="1">+SUMPRODUCT(('Quant Log'!$C$5:$C$1004='Quant Stats'!$B114)*('Quant Log'!$E$5:$E$1004='Quant Stats'!$B$103)*'Quant Log'!$H$5:$H$1004)/SUMPRODUCT(('Quant Log'!$C$5:$C$1004='Quant Stats'!$B114)*('Quant Log'!$E$5:$E$1004='Quant Stats'!$B$103))</f>
        <v>#DIV/0!</v>
      </c>
    </row>
    <row r="115" spans="2:26">
      <c r="B115" s="19" t="str">
        <f>+$B$53</f>
        <v>ALL</v>
      </c>
      <c r="D115" s="61">
        <f t="shared" si="62"/>
        <v>132.5</v>
      </c>
      <c r="E115" s="61" t="str">
        <f t="shared" si="52"/>
        <v>n/a</v>
      </c>
      <c r="F115" s="61">
        <f t="shared" si="53"/>
        <v>160</v>
      </c>
      <c r="G115" s="61">
        <f t="shared" si="54"/>
        <v>180</v>
      </c>
      <c r="H115" s="61" t="str">
        <f t="shared" si="55"/>
        <v>n/a</v>
      </c>
      <c r="I115" s="61" t="str">
        <f t="shared" si="56"/>
        <v>n/a</v>
      </c>
      <c r="J115" s="61" t="str">
        <f t="shared" si="57"/>
        <v>n/a</v>
      </c>
      <c r="K115" s="61" t="str">
        <f t="shared" si="58"/>
        <v>n/a</v>
      </c>
      <c r="L115" s="61" t="str">
        <f t="shared" si="59"/>
        <v>n/a</v>
      </c>
      <c r="M115" s="62" t="str">
        <f t="shared" si="60"/>
        <v>n/a</v>
      </c>
      <c r="N115" s="63">
        <f t="shared" si="61"/>
        <v>151.25</v>
      </c>
      <c r="P115" s="24">
        <f ca="1">+SUMPRODUCT(('Quant Log'!$I$5:$I$1004='Quant Stats'!P$42)*('Quant Log'!$E$5:$E$1004='Quant Stats'!$B$103)*'Quant Log'!$H$5:$H$1004)/SUMPRODUCT(('Quant Log'!$I$5:$I$1004='Quant Stats'!P$42)*('Quant Log'!$E$5:$E$1004='Quant Stats'!$B$103))</f>
        <v>132.5</v>
      </c>
      <c r="Q115" s="24" t="e">
        <f ca="1">+SUMPRODUCT(('Quant Log'!$I$5:$I$1004='Quant Stats'!Q$42)*('Quant Log'!$E$5:$E$1004='Quant Stats'!$B$103)*'Quant Log'!$H$5:$H$1004)/SUMPRODUCT(('Quant Log'!$I$5:$I$1004='Quant Stats'!Q$42)*('Quant Log'!$E$5:$E$1004='Quant Stats'!$B$103))</f>
        <v>#DIV/0!</v>
      </c>
      <c r="R115" s="24">
        <f ca="1">+SUMPRODUCT(('Quant Log'!$I$5:$I$1004='Quant Stats'!R$42)*('Quant Log'!$E$5:$E$1004='Quant Stats'!$B$103)*'Quant Log'!$H$5:$H$1004)/SUMPRODUCT(('Quant Log'!$I$5:$I$1004='Quant Stats'!R$42)*('Quant Log'!$E$5:$E$1004='Quant Stats'!$B$103))</f>
        <v>160</v>
      </c>
      <c r="S115" s="24">
        <f ca="1">+SUMPRODUCT(('Quant Log'!$I$5:$I$1004='Quant Stats'!S$42)*('Quant Log'!$E$5:$E$1004='Quant Stats'!$B$103)*'Quant Log'!$H$5:$H$1004)/SUMPRODUCT(('Quant Log'!$I$5:$I$1004='Quant Stats'!S$42)*('Quant Log'!$E$5:$E$1004='Quant Stats'!$B$103))</f>
        <v>180</v>
      </c>
      <c r="T115" s="24" t="e">
        <f ca="1">+SUMPRODUCT(('Quant Log'!$I$5:$I$1004='Quant Stats'!T$42)*('Quant Log'!$E$5:$E$1004='Quant Stats'!$B$103)*'Quant Log'!$H$5:$H$1004)/SUMPRODUCT(('Quant Log'!$I$5:$I$1004='Quant Stats'!T$42)*('Quant Log'!$E$5:$E$1004='Quant Stats'!$B$103))</f>
        <v>#DIV/0!</v>
      </c>
      <c r="U115" s="24" t="e">
        <f ca="1">+SUMPRODUCT(('Quant Log'!$I$5:$I$1004='Quant Stats'!U$42)*('Quant Log'!$E$5:$E$1004='Quant Stats'!$B$103)*'Quant Log'!$H$5:$H$1004)/SUMPRODUCT(('Quant Log'!$I$5:$I$1004='Quant Stats'!U$42)*('Quant Log'!$E$5:$E$1004='Quant Stats'!$B$103))</f>
        <v>#DIV/0!</v>
      </c>
      <c r="V115" s="24" t="e">
        <f ca="1">+SUMPRODUCT(('Quant Log'!$I$5:$I$1004='Quant Stats'!V$42)*('Quant Log'!$E$5:$E$1004='Quant Stats'!$B$103)*'Quant Log'!$H$5:$H$1004)/SUMPRODUCT(('Quant Log'!$I$5:$I$1004='Quant Stats'!V$42)*('Quant Log'!$E$5:$E$1004='Quant Stats'!$B$103))</f>
        <v>#DIV/0!</v>
      </c>
      <c r="W115" s="24" t="e">
        <f ca="1">+SUMPRODUCT(('Quant Log'!$I$5:$I$1004='Quant Stats'!W$42)*('Quant Log'!$E$5:$E$1004='Quant Stats'!$B$103)*'Quant Log'!$H$5:$H$1004)/SUMPRODUCT(('Quant Log'!$I$5:$I$1004='Quant Stats'!W$42)*('Quant Log'!$E$5:$E$1004='Quant Stats'!$B$103))</f>
        <v>#DIV/0!</v>
      </c>
      <c r="X115" s="24" t="e">
        <f ca="1">+SUMPRODUCT(('Quant Log'!$I$5:$I$1004='Quant Stats'!X$42)*('Quant Log'!$E$5:$E$1004='Quant Stats'!$B$103)*'Quant Log'!$H$5:$H$1004)/SUMPRODUCT(('Quant Log'!$I$5:$I$1004='Quant Stats'!X$42)*('Quant Log'!$E$5:$E$1004='Quant Stats'!$B$103))</f>
        <v>#DIV/0!</v>
      </c>
      <c r="Y115" s="24" t="e">
        <f ca="1">+SUMPRODUCT(('Quant Log'!$I$5:$I$1004='Quant Stats'!Y$42)*('Quant Log'!$E$5:$E$1004='Quant Stats'!$B$103)*'Quant Log'!$H$5:$H$1004)/SUMPRODUCT(('Quant Log'!$I$5:$I$1004='Quant Stats'!Y$42)*('Quant Log'!$E$5:$E$1004='Quant Stats'!$B$103))</f>
        <v>#DIV/0!</v>
      </c>
      <c r="Z115" s="24">
        <f ca="1">+SUMPRODUCT(('Quant Log'!$E$5:$E$1004='Quant Stats'!$B$103)*'Quant Log'!$H$5:$H$1004)/COUNTIF('Quant Log'!$E$5:$E$1004,'Quant Stats'!$B$103)</f>
        <v>151.25</v>
      </c>
    </row>
    <row r="116" spans="2:26">
      <c r="B116" s="19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2:26" ht="18.75">
      <c r="B117" s="10" t="s">
        <v>84</v>
      </c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2:26">
      <c r="B118" s="19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2:26" ht="15.75" customHeight="1" thickBot="1">
      <c r="D119" s="18" t="str">
        <f t="shared" ref="D119:M119" si="63">+P119</f>
        <v>Geometry</v>
      </c>
      <c r="E119" s="18" t="str">
        <f t="shared" si="63"/>
        <v>Algebra</v>
      </c>
      <c r="F119" s="18" t="str">
        <f t="shared" si="63"/>
        <v>Arithmetic</v>
      </c>
      <c r="G119" s="18" t="str">
        <f t="shared" si="63"/>
        <v>Probability</v>
      </c>
      <c r="H119" s="18" t="str">
        <f t="shared" si="63"/>
        <v>Comb / Perm</v>
      </c>
      <c r="I119" s="18" t="str">
        <f t="shared" si="63"/>
        <v>Work / Rate</v>
      </c>
      <c r="J119" s="18" t="str">
        <f t="shared" si="63"/>
        <v>Fraction / Ratio</v>
      </c>
      <c r="K119" s="18" t="str">
        <f t="shared" si="63"/>
        <v>Exponent / Root</v>
      </c>
      <c r="L119" s="18" t="str">
        <f t="shared" si="63"/>
        <v>Num. Props</v>
      </c>
      <c r="M119" s="18" t="str">
        <f t="shared" si="63"/>
        <v>Inequalities</v>
      </c>
      <c r="N119" s="18" t="str">
        <f>+N72</f>
        <v>Total Quant</v>
      </c>
      <c r="P119" s="22" t="str">
        <f>+$P$42</f>
        <v>Geometry</v>
      </c>
      <c r="Q119" s="22" t="str">
        <f>+$Q$42</f>
        <v>Algebra</v>
      </c>
      <c r="R119" s="22" t="str">
        <f>+$R$42</f>
        <v>Arithmetic</v>
      </c>
      <c r="S119" s="22" t="str">
        <f>+$S$42</f>
        <v>Probability</v>
      </c>
      <c r="T119" s="22" t="str">
        <f>+$T$42</f>
        <v>Comb / Perm</v>
      </c>
      <c r="U119" s="22" t="str">
        <f>+$U$42</f>
        <v>Work / Rate</v>
      </c>
      <c r="V119" s="22" t="str">
        <f>+$V$42</f>
        <v>Fraction / Ratio</v>
      </c>
      <c r="W119" s="22" t="str">
        <f>+$W$42</f>
        <v>Exponent / Root</v>
      </c>
      <c r="X119" s="22" t="str">
        <f>+$X$42</f>
        <v>Num. Props</v>
      </c>
      <c r="Y119" s="22" t="str">
        <f>+$Y$42</f>
        <v>Inequalities</v>
      </c>
      <c r="Z119" s="22" t="str">
        <f>+$Z$42</f>
        <v>Total PS</v>
      </c>
    </row>
    <row r="120" spans="2:26" ht="15.75" thickBot="1">
      <c r="B120" s="19" t="str">
        <f>+$B$43</f>
        <v>Official Guide 11</v>
      </c>
      <c r="D120" s="64" t="str">
        <f>+IF(ISERROR(P120),"n/a",P120)</f>
        <v>n/a</v>
      </c>
      <c r="E120" s="64" t="str">
        <f t="shared" ref="E120:E130" si="64">+IF(ISERROR(Q120),"n/a",Q120)</f>
        <v>n/a</v>
      </c>
      <c r="F120" s="64" t="str">
        <f t="shared" ref="F120:F130" si="65">+IF(ISERROR(R120),"n/a",R120)</f>
        <v>n/a</v>
      </c>
      <c r="G120" s="64" t="str">
        <f t="shared" ref="G120:G130" si="66">+IF(ISERROR(S120),"n/a",S120)</f>
        <v>n/a</v>
      </c>
      <c r="H120" s="64" t="str">
        <f t="shared" ref="H120:H130" si="67">+IF(ISERROR(T120),"n/a",T120)</f>
        <v>n/a</v>
      </c>
      <c r="I120" s="64" t="str">
        <f t="shared" ref="I120:I130" si="68">+IF(ISERROR(U120),"n/a",U120)</f>
        <v>n/a</v>
      </c>
      <c r="J120" s="64" t="str">
        <f t="shared" ref="J120:J130" si="69">+IF(ISERROR(V120),"n/a",V120)</f>
        <v>n/a</v>
      </c>
      <c r="K120" s="64" t="str">
        <f t="shared" ref="K120:K130" si="70">+IF(ISERROR(W120),"n/a",W120)</f>
        <v>n/a</v>
      </c>
      <c r="L120" s="64" t="str">
        <f t="shared" ref="L120:L130" si="71">+IF(ISERROR(X120),"n/a",X120)</f>
        <v>n/a</v>
      </c>
      <c r="M120" s="65" t="str">
        <f t="shared" ref="M120:M130" si="72">+IF(ISERROR(Y120),"n/a",Y120)</f>
        <v>n/a</v>
      </c>
      <c r="N120" s="66" t="str">
        <f t="shared" ref="N120:N130" si="73">+IF(ISERROR(Z120),"n/a",Z120)</f>
        <v>n/a</v>
      </c>
      <c r="P120" s="23" t="e">
        <f ca="1">+SUMPRODUCT(('Quant Log'!$C$5:$C$1004='Quant Stats'!$B120)*('Quant Log'!$I$5:$I$1004='Quant Stats'!P$42)*'Quant Log'!$H$5:$H$1004)/SUMPRODUCT(('Quant Log'!$C$5:$C$1004='Quant Stats'!$B120)*('Quant Log'!$I$5:$I$1004='Quant Stats'!P$42))</f>
        <v>#DIV/0!</v>
      </c>
      <c r="Q120" s="23" t="e">
        <f ca="1">+SUMPRODUCT(('Quant Log'!$C$5:$C$1004='Quant Stats'!$B120)*('Quant Log'!$I$5:$I$1004='Quant Stats'!Q$42)*'Quant Log'!$H$5:$H$1004)/SUMPRODUCT(('Quant Log'!$C$5:$C$1004='Quant Stats'!$B120)*('Quant Log'!$I$5:$I$1004='Quant Stats'!Q$42))</f>
        <v>#DIV/0!</v>
      </c>
      <c r="R120" s="23" t="e">
        <f ca="1">+SUMPRODUCT(('Quant Log'!$C$5:$C$1004='Quant Stats'!$B120)*('Quant Log'!$I$5:$I$1004='Quant Stats'!R$42)*'Quant Log'!$H$5:$H$1004)/SUMPRODUCT(('Quant Log'!$C$5:$C$1004='Quant Stats'!$B120)*('Quant Log'!$I$5:$I$1004='Quant Stats'!R$42))</f>
        <v>#DIV/0!</v>
      </c>
      <c r="S120" s="23" t="e">
        <f ca="1">+SUMPRODUCT(('Quant Log'!$C$5:$C$1004='Quant Stats'!$B120)*('Quant Log'!$I$5:$I$1004='Quant Stats'!S$42)*'Quant Log'!$H$5:$H$1004)/SUMPRODUCT(('Quant Log'!$C$5:$C$1004='Quant Stats'!$B120)*('Quant Log'!$I$5:$I$1004='Quant Stats'!S$42))</f>
        <v>#DIV/0!</v>
      </c>
      <c r="T120" s="23" t="e">
        <f ca="1">+SUMPRODUCT(('Quant Log'!$C$5:$C$1004='Quant Stats'!$B120)*('Quant Log'!$I$5:$I$1004='Quant Stats'!T$42)*'Quant Log'!$H$5:$H$1004)/SUMPRODUCT(('Quant Log'!$C$5:$C$1004='Quant Stats'!$B120)*('Quant Log'!$I$5:$I$1004='Quant Stats'!T$42))</f>
        <v>#DIV/0!</v>
      </c>
      <c r="U120" s="23" t="e">
        <f ca="1">+SUMPRODUCT(('Quant Log'!$C$5:$C$1004='Quant Stats'!$B120)*('Quant Log'!$I$5:$I$1004='Quant Stats'!U$42)*'Quant Log'!$H$5:$H$1004)/SUMPRODUCT(('Quant Log'!$C$5:$C$1004='Quant Stats'!$B120)*('Quant Log'!$I$5:$I$1004='Quant Stats'!U$42))</f>
        <v>#DIV/0!</v>
      </c>
      <c r="V120" s="23" t="e">
        <f ca="1">+SUMPRODUCT(('Quant Log'!$C$5:$C$1004='Quant Stats'!$B120)*('Quant Log'!$I$5:$I$1004='Quant Stats'!V$42)*'Quant Log'!$H$5:$H$1004)/SUMPRODUCT(('Quant Log'!$C$5:$C$1004='Quant Stats'!$B120)*('Quant Log'!$I$5:$I$1004='Quant Stats'!V$42))</f>
        <v>#DIV/0!</v>
      </c>
      <c r="W120" s="23" t="e">
        <f ca="1">+SUMPRODUCT(('Quant Log'!$C$5:$C$1004='Quant Stats'!$B120)*('Quant Log'!$I$5:$I$1004='Quant Stats'!W$42)*'Quant Log'!$H$5:$H$1004)/SUMPRODUCT(('Quant Log'!$C$5:$C$1004='Quant Stats'!$B120)*('Quant Log'!$I$5:$I$1004='Quant Stats'!W$42))</f>
        <v>#DIV/0!</v>
      </c>
      <c r="X120" s="23" t="e">
        <f ca="1">+SUMPRODUCT(('Quant Log'!$C$5:$C$1004='Quant Stats'!$B120)*('Quant Log'!$I$5:$I$1004='Quant Stats'!X$42)*'Quant Log'!$H$5:$H$1004)/SUMPRODUCT(('Quant Log'!$C$5:$C$1004='Quant Stats'!$B120)*('Quant Log'!$I$5:$I$1004='Quant Stats'!X$42))</f>
        <v>#DIV/0!</v>
      </c>
      <c r="Y120" s="23" t="e">
        <f ca="1">+SUMPRODUCT(('Quant Log'!$C$5:$C$1004='Quant Stats'!$B120)*('Quant Log'!$I$5:$I$1004='Quant Stats'!Y$42)*'Quant Log'!$H$5:$H$1004)/SUMPRODUCT(('Quant Log'!$C$5:$C$1004='Quant Stats'!$B120)*('Quant Log'!$I$5:$I$1004='Quant Stats'!Y$42))</f>
        <v>#DIV/0!</v>
      </c>
      <c r="Z120" s="24" t="e">
        <f ca="1">+SUMPRODUCT(('Quant Log'!$C$5:$C$1004='Quant Stats'!$B120)*'Quant Log'!$H$5:$H$1004)/COUNTIF('Quant Log'!$C$5:$C$1004,'Quant Stats'!$B120)</f>
        <v>#DIV/0!</v>
      </c>
    </row>
    <row r="121" spans="2:26" ht="15.75" thickBot="1">
      <c r="B121" s="19" t="str">
        <f>+$B$44</f>
        <v>Official Guide 12</v>
      </c>
      <c r="D121" s="67">
        <f t="shared" ref="D121:D130" si="74">+IF(ISERROR(P121),"n/a",P121)</f>
        <v>132.5</v>
      </c>
      <c r="E121" s="67" t="str">
        <f t="shared" si="64"/>
        <v>n/a</v>
      </c>
      <c r="F121" s="67">
        <f t="shared" si="65"/>
        <v>145</v>
      </c>
      <c r="G121" s="67">
        <f t="shared" si="66"/>
        <v>180</v>
      </c>
      <c r="H121" s="67">
        <f t="shared" si="67"/>
        <v>120</v>
      </c>
      <c r="I121" s="67">
        <f t="shared" si="68"/>
        <v>120</v>
      </c>
      <c r="J121" s="67">
        <f t="shared" si="69"/>
        <v>120</v>
      </c>
      <c r="K121" s="67">
        <f t="shared" si="70"/>
        <v>120</v>
      </c>
      <c r="L121" s="67">
        <f t="shared" si="71"/>
        <v>120</v>
      </c>
      <c r="M121" s="68">
        <f t="shared" si="72"/>
        <v>140</v>
      </c>
      <c r="N121" s="69">
        <f t="shared" si="73"/>
        <v>132.91666666666666</v>
      </c>
      <c r="P121" s="23">
        <f ca="1">+SUMPRODUCT(('Quant Log'!$C$5:$C$1004='Quant Stats'!$B121)*('Quant Log'!$I$5:$I$1004='Quant Stats'!P$42)*'Quant Log'!$H$5:$H$1004)/SUMPRODUCT(('Quant Log'!$C$5:$C$1004='Quant Stats'!$B121)*('Quant Log'!$I$5:$I$1004='Quant Stats'!P$42))</f>
        <v>132.5</v>
      </c>
      <c r="Q121" s="23" t="e">
        <f ca="1">+SUMPRODUCT(('Quant Log'!$C$5:$C$1004='Quant Stats'!$B121)*('Quant Log'!$I$5:$I$1004='Quant Stats'!Q$42)*'Quant Log'!$H$5:$H$1004)/SUMPRODUCT(('Quant Log'!$C$5:$C$1004='Quant Stats'!$B121)*('Quant Log'!$I$5:$I$1004='Quant Stats'!Q$42))</f>
        <v>#DIV/0!</v>
      </c>
      <c r="R121" s="23">
        <f ca="1">+SUMPRODUCT(('Quant Log'!$C$5:$C$1004='Quant Stats'!$B121)*('Quant Log'!$I$5:$I$1004='Quant Stats'!R$42)*'Quant Log'!$H$5:$H$1004)/SUMPRODUCT(('Quant Log'!$C$5:$C$1004='Quant Stats'!$B121)*('Quant Log'!$I$5:$I$1004='Quant Stats'!R$42))</f>
        <v>145</v>
      </c>
      <c r="S121" s="23">
        <f ca="1">+SUMPRODUCT(('Quant Log'!$C$5:$C$1004='Quant Stats'!$B121)*('Quant Log'!$I$5:$I$1004='Quant Stats'!S$42)*'Quant Log'!$H$5:$H$1004)/SUMPRODUCT(('Quant Log'!$C$5:$C$1004='Quant Stats'!$B121)*('Quant Log'!$I$5:$I$1004='Quant Stats'!S$42))</f>
        <v>180</v>
      </c>
      <c r="T121" s="23">
        <f ca="1">+SUMPRODUCT(('Quant Log'!$C$5:$C$1004='Quant Stats'!$B121)*('Quant Log'!$I$5:$I$1004='Quant Stats'!T$42)*'Quant Log'!$H$5:$H$1004)/SUMPRODUCT(('Quant Log'!$C$5:$C$1004='Quant Stats'!$B121)*('Quant Log'!$I$5:$I$1004='Quant Stats'!T$42))</f>
        <v>120</v>
      </c>
      <c r="U121" s="23">
        <f ca="1">+SUMPRODUCT(('Quant Log'!$C$5:$C$1004='Quant Stats'!$B121)*('Quant Log'!$I$5:$I$1004='Quant Stats'!U$42)*'Quant Log'!$H$5:$H$1004)/SUMPRODUCT(('Quant Log'!$C$5:$C$1004='Quant Stats'!$B121)*('Quant Log'!$I$5:$I$1004='Quant Stats'!U$42))</f>
        <v>120</v>
      </c>
      <c r="V121" s="23">
        <f ca="1">+SUMPRODUCT(('Quant Log'!$C$5:$C$1004='Quant Stats'!$B121)*('Quant Log'!$I$5:$I$1004='Quant Stats'!V$42)*'Quant Log'!$H$5:$H$1004)/SUMPRODUCT(('Quant Log'!$C$5:$C$1004='Quant Stats'!$B121)*('Quant Log'!$I$5:$I$1004='Quant Stats'!V$42))</f>
        <v>120</v>
      </c>
      <c r="W121" s="23">
        <f ca="1">+SUMPRODUCT(('Quant Log'!$C$5:$C$1004='Quant Stats'!$B121)*('Quant Log'!$I$5:$I$1004='Quant Stats'!W$42)*'Quant Log'!$H$5:$H$1004)/SUMPRODUCT(('Quant Log'!$C$5:$C$1004='Quant Stats'!$B121)*('Quant Log'!$I$5:$I$1004='Quant Stats'!W$42))</f>
        <v>120</v>
      </c>
      <c r="X121" s="23">
        <f ca="1">+SUMPRODUCT(('Quant Log'!$C$5:$C$1004='Quant Stats'!$B121)*('Quant Log'!$I$5:$I$1004='Quant Stats'!X$42)*'Quant Log'!$H$5:$H$1004)/SUMPRODUCT(('Quant Log'!$C$5:$C$1004='Quant Stats'!$B121)*('Quant Log'!$I$5:$I$1004='Quant Stats'!X$42))</f>
        <v>120</v>
      </c>
      <c r="Y121" s="23">
        <f ca="1">+SUMPRODUCT(('Quant Log'!$C$5:$C$1004='Quant Stats'!$B121)*('Quant Log'!$I$5:$I$1004='Quant Stats'!Y$42)*'Quant Log'!$H$5:$H$1004)/SUMPRODUCT(('Quant Log'!$C$5:$C$1004='Quant Stats'!$B121)*('Quant Log'!$I$5:$I$1004='Quant Stats'!Y$42))</f>
        <v>140</v>
      </c>
      <c r="Z121" s="24">
        <f ca="1">+SUMPRODUCT(('Quant Log'!$C$5:$C$1004='Quant Stats'!$B121)*'Quant Log'!$H$5:$H$1004)/COUNTIF('Quant Log'!$C$5:$C$1004,'Quant Stats'!$B121)</f>
        <v>132.91666666666666</v>
      </c>
    </row>
    <row r="122" spans="2:26" ht="15.75" thickBot="1">
      <c r="B122" s="19" t="str">
        <f>+$B$45</f>
        <v>Official Guide - Q</v>
      </c>
      <c r="D122" s="64" t="str">
        <f t="shared" si="74"/>
        <v>n/a</v>
      </c>
      <c r="E122" s="64" t="str">
        <f t="shared" si="64"/>
        <v>n/a</v>
      </c>
      <c r="F122" s="64" t="str">
        <f t="shared" si="65"/>
        <v>n/a</v>
      </c>
      <c r="G122" s="64" t="str">
        <f t="shared" si="66"/>
        <v>n/a</v>
      </c>
      <c r="H122" s="64" t="str">
        <f t="shared" si="67"/>
        <v>n/a</v>
      </c>
      <c r="I122" s="64" t="str">
        <f t="shared" si="68"/>
        <v>n/a</v>
      </c>
      <c r="J122" s="64" t="str">
        <f t="shared" si="69"/>
        <v>n/a</v>
      </c>
      <c r="K122" s="64" t="str">
        <f t="shared" si="70"/>
        <v>n/a</v>
      </c>
      <c r="L122" s="64" t="str">
        <f t="shared" si="71"/>
        <v>n/a</v>
      </c>
      <c r="M122" s="65" t="str">
        <f t="shared" si="72"/>
        <v>n/a</v>
      </c>
      <c r="N122" s="66" t="str">
        <f t="shared" si="73"/>
        <v>n/a</v>
      </c>
      <c r="P122" s="23" t="e">
        <f ca="1">+SUMPRODUCT(('Quant Log'!$C$5:$C$1004='Quant Stats'!$B122)*('Quant Log'!$I$5:$I$1004='Quant Stats'!P$42)*'Quant Log'!$H$5:$H$1004)/SUMPRODUCT(('Quant Log'!$C$5:$C$1004='Quant Stats'!$B122)*('Quant Log'!$I$5:$I$1004='Quant Stats'!P$42))</f>
        <v>#DIV/0!</v>
      </c>
      <c r="Q122" s="23" t="e">
        <f ca="1">+SUMPRODUCT(('Quant Log'!$C$5:$C$1004='Quant Stats'!$B122)*('Quant Log'!$I$5:$I$1004='Quant Stats'!Q$42)*'Quant Log'!$H$5:$H$1004)/SUMPRODUCT(('Quant Log'!$C$5:$C$1004='Quant Stats'!$B122)*('Quant Log'!$I$5:$I$1004='Quant Stats'!Q$42))</f>
        <v>#DIV/0!</v>
      </c>
      <c r="R122" s="23" t="e">
        <f ca="1">+SUMPRODUCT(('Quant Log'!$C$5:$C$1004='Quant Stats'!$B122)*('Quant Log'!$I$5:$I$1004='Quant Stats'!R$42)*'Quant Log'!$H$5:$H$1004)/SUMPRODUCT(('Quant Log'!$C$5:$C$1004='Quant Stats'!$B122)*('Quant Log'!$I$5:$I$1004='Quant Stats'!R$42))</f>
        <v>#DIV/0!</v>
      </c>
      <c r="S122" s="23" t="e">
        <f ca="1">+SUMPRODUCT(('Quant Log'!$C$5:$C$1004='Quant Stats'!$B122)*('Quant Log'!$I$5:$I$1004='Quant Stats'!S$42)*'Quant Log'!$H$5:$H$1004)/SUMPRODUCT(('Quant Log'!$C$5:$C$1004='Quant Stats'!$B122)*('Quant Log'!$I$5:$I$1004='Quant Stats'!S$42))</f>
        <v>#DIV/0!</v>
      </c>
      <c r="T122" s="23" t="e">
        <f ca="1">+SUMPRODUCT(('Quant Log'!$C$5:$C$1004='Quant Stats'!$B122)*('Quant Log'!$I$5:$I$1004='Quant Stats'!T$42)*'Quant Log'!$H$5:$H$1004)/SUMPRODUCT(('Quant Log'!$C$5:$C$1004='Quant Stats'!$B122)*('Quant Log'!$I$5:$I$1004='Quant Stats'!T$42))</f>
        <v>#DIV/0!</v>
      </c>
      <c r="U122" s="23" t="e">
        <f ca="1">+SUMPRODUCT(('Quant Log'!$C$5:$C$1004='Quant Stats'!$B122)*('Quant Log'!$I$5:$I$1004='Quant Stats'!U$42)*'Quant Log'!$H$5:$H$1004)/SUMPRODUCT(('Quant Log'!$C$5:$C$1004='Quant Stats'!$B122)*('Quant Log'!$I$5:$I$1004='Quant Stats'!U$42))</f>
        <v>#DIV/0!</v>
      </c>
      <c r="V122" s="23" t="e">
        <f ca="1">+SUMPRODUCT(('Quant Log'!$C$5:$C$1004='Quant Stats'!$B122)*('Quant Log'!$I$5:$I$1004='Quant Stats'!V$42)*'Quant Log'!$H$5:$H$1004)/SUMPRODUCT(('Quant Log'!$C$5:$C$1004='Quant Stats'!$B122)*('Quant Log'!$I$5:$I$1004='Quant Stats'!V$42))</f>
        <v>#DIV/0!</v>
      </c>
      <c r="W122" s="23" t="e">
        <f ca="1">+SUMPRODUCT(('Quant Log'!$C$5:$C$1004='Quant Stats'!$B122)*('Quant Log'!$I$5:$I$1004='Quant Stats'!W$42)*'Quant Log'!$H$5:$H$1004)/SUMPRODUCT(('Quant Log'!$C$5:$C$1004='Quant Stats'!$B122)*('Quant Log'!$I$5:$I$1004='Quant Stats'!W$42))</f>
        <v>#DIV/0!</v>
      </c>
      <c r="X122" s="23" t="e">
        <f ca="1">+SUMPRODUCT(('Quant Log'!$C$5:$C$1004='Quant Stats'!$B122)*('Quant Log'!$I$5:$I$1004='Quant Stats'!X$42)*'Quant Log'!$H$5:$H$1004)/SUMPRODUCT(('Quant Log'!$C$5:$C$1004='Quant Stats'!$B122)*('Quant Log'!$I$5:$I$1004='Quant Stats'!X$42))</f>
        <v>#DIV/0!</v>
      </c>
      <c r="Y122" s="23" t="e">
        <f ca="1">+SUMPRODUCT(('Quant Log'!$C$5:$C$1004='Quant Stats'!$B122)*('Quant Log'!$I$5:$I$1004='Quant Stats'!Y$42)*'Quant Log'!$H$5:$H$1004)/SUMPRODUCT(('Quant Log'!$C$5:$C$1004='Quant Stats'!$B122)*('Quant Log'!$I$5:$I$1004='Quant Stats'!Y$42))</f>
        <v>#DIV/0!</v>
      </c>
      <c r="Z122" s="24" t="e">
        <f ca="1">+SUMPRODUCT(('Quant Log'!$C$5:$C$1004='Quant Stats'!$B122)*'Quant Log'!$H$5:$H$1004)/COUNTIF('Quant Log'!$C$5:$C$1004,'Quant Stats'!$B122)</f>
        <v>#DIV/0!</v>
      </c>
    </row>
    <row r="123" spans="2:26" ht="15.75" thickBot="1">
      <c r="B123" s="19" t="str">
        <f>+$B$46</f>
        <v>Official Guide - V</v>
      </c>
      <c r="D123" s="67">
        <f t="shared" si="74"/>
        <v>150</v>
      </c>
      <c r="E123" s="67" t="str">
        <f t="shared" si="64"/>
        <v>n/a</v>
      </c>
      <c r="F123" s="67" t="str">
        <f t="shared" si="65"/>
        <v>n/a</v>
      </c>
      <c r="G123" s="67" t="str">
        <f t="shared" si="66"/>
        <v>n/a</v>
      </c>
      <c r="H123" s="67" t="str">
        <f t="shared" si="67"/>
        <v>n/a</v>
      </c>
      <c r="I123" s="67" t="str">
        <f t="shared" si="68"/>
        <v>n/a</v>
      </c>
      <c r="J123" s="67" t="str">
        <f t="shared" si="69"/>
        <v>n/a</v>
      </c>
      <c r="K123" s="67" t="str">
        <f t="shared" si="70"/>
        <v>n/a</v>
      </c>
      <c r="L123" s="67" t="str">
        <f t="shared" si="71"/>
        <v>n/a</v>
      </c>
      <c r="M123" s="68" t="str">
        <f t="shared" si="72"/>
        <v>n/a</v>
      </c>
      <c r="N123" s="69">
        <f t="shared" si="73"/>
        <v>150</v>
      </c>
      <c r="P123" s="23">
        <f ca="1">+SUMPRODUCT(('Quant Log'!$C$5:$C$1004='Quant Stats'!$B123)*('Quant Log'!$I$5:$I$1004='Quant Stats'!P$42)*'Quant Log'!$H$5:$H$1004)/SUMPRODUCT(('Quant Log'!$C$5:$C$1004='Quant Stats'!$B123)*('Quant Log'!$I$5:$I$1004='Quant Stats'!P$42))</f>
        <v>150</v>
      </c>
      <c r="Q123" s="23" t="e">
        <f ca="1">+SUMPRODUCT(('Quant Log'!$C$5:$C$1004='Quant Stats'!$B123)*('Quant Log'!$I$5:$I$1004='Quant Stats'!Q$42)*'Quant Log'!$H$5:$H$1004)/SUMPRODUCT(('Quant Log'!$C$5:$C$1004='Quant Stats'!$B123)*('Quant Log'!$I$5:$I$1004='Quant Stats'!Q$42))</f>
        <v>#DIV/0!</v>
      </c>
      <c r="R123" s="23" t="e">
        <f ca="1">+SUMPRODUCT(('Quant Log'!$C$5:$C$1004='Quant Stats'!$B123)*('Quant Log'!$I$5:$I$1004='Quant Stats'!R$42)*'Quant Log'!$H$5:$H$1004)/SUMPRODUCT(('Quant Log'!$C$5:$C$1004='Quant Stats'!$B123)*('Quant Log'!$I$5:$I$1004='Quant Stats'!R$42))</f>
        <v>#DIV/0!</v>
      </c>
      <c r="S123" s="23" t="e">
        <f ca="1">+SUMPRODUCT(('Quant Log'!$C$5:$C$1004='Quant Stats'!$B123)*('Quant Log'!$I$5:$I$1004='Quant Stats'!S$42)*'Quant Log'!$H$5:$H$1004)/SUMPRODUCT(('Quant Log'!$C$5:$C$1004='Quant Stats'!$B123)*('Quant Log'!$I$5:$I$1004='Quant Stats'!S$42))</f>
        <v>#DIV/0!</v>
      </c>
      <c r="T123" s="23" t="e">
        <f ca="1">+SUMPRODUCT(('Quant Log'!$C$5:$C$1004='Quant Stats'!$B123)*('Quant Log'!$I$5:$I$1004='Quant Stats'!T$42)*'Quant Log'!$H$5:$H$1004)/SUMPRODUCT(('Quant Log'!$C$5:$C$1004='Quant Stats'!$B123)*('Quant Log'!$I$5:$I$1004='Quant Stats'!T$42))</f>
        <v>#DIV/0!</v>
      </c>
      <c r="U123" s="23" t="e">
        <f ca="1">+SUMPRODUCT(('Quant Log'!$C$5:$C$1004='Quant Stats'!$B123)*('Quant Log'!$I$5:$I$1004='Quant Stats'!U$42)*'Quant Log'!$H$5:$H$1004)/SUMPRODUCT(('Quant Log'!$C$5:$C$1004='Quant Stats'!$B123)*('Quant Log'!$I$5:$I$1004='Quant Stats'!U$42))</f>
        <v>#DIV/0!</v>
      </c>
      <c r="V123" s="23" t="e">
        <f ca="1">+SUMPRODUCT(('Quant Log'!$C$5:$C$1004='Quant Stats'!$B123)*('Quant Log'!$I$5:$I$1004='Quant Stats'!V$42)*'Quant Log'!$H$5:$H$1004)/SUMPRODUCT(('Quant Log'!$C$5:$C$1004='Quant Stats'!$B123)*('Quant Log'!$I$5:$I$1004='Quant Stats'!V$42))</f>
        <v>#DIV/0!</v>
      </c>
      <c r="W123" s="23" t="e">
        <f ca="1">+SUMPRODUCT(('Quant Log'!$C$5:$C$1004='Quant Stats'!$B123)*('Quant Log'!$I$5:$I$1004='Quant Stats'!W$42)*'Quant Log'!$H$5:$H$1004)/SUMPRODUCT(('Quant Log'!$C$5:$C$1004='Quant Stats'!$B123)*('Quant Log'!$I$5:$I$1004='Quant Stats'!W$42))</f>
        <v>#DIV/0!</v>
      </c>
      <c r="X123" s="23" t="e">
        <f ca="1">+SUMPRODUCT(('Quant Log'!$C$5:$C$1004='Quant Stats'!$B123)*('Quant Log'!$I$5:$I$1004='Quant Stats'!X$42)*'Quant Log'!$H$5:$H$1004)/SUMPRODUCT(('Quant Log'!$C$5:$C$1004='Quant Stats'!$B123)*('Quant Log'!$I$5:$I$1004='Quant Stats'!X$42))</f>
        <v>#DIV/0!</v>
      </c>
      <c r="Y123" s="23" t="e">
        <f ca="1">+SUMPRODUCT(('Quant Log'!$C$5:$C$1004='Quant Stats'!$B123)*('Quant Log'!$I$5:$I$1004='Quant Stats'!Y$42)*'Quant Log'!$H$5:$H$1004)/SUMPRODUCT(('Quant Log'!$C$5:$C$1004='Quant Stats'!$B123)*('Quant Log'!$I$5:$I$1004='Quant Stats'!Y$42))</f>
        <v>#DIV/0!</v>
      </c>
      <c r="Z123" s="24">
        <f ca="1">+SUMPRODUCT(('Quant Log'!$C$5:$C$1004='Quant Stats'!$B123)*'Quant Log'!$H$5:$H$1004)/COUNTIF('Quant Log'!$C$5:$C$1004,'Quant Stats'!$B123)</f>
        <v>150</v>
      </c>
    </row>
    <row r="124" spans="2:26" ht="15.75" thickBot="1">
      <c r="B124" s="19" t="str">
        <f>+$B$47</f>
        <v>Princeton</v>
      </c>
      <c r="D124" s="64" t="str">
        <f t="shared" si="74"/>
        <v>n/a</v>
      </c>
      <c r="E124" s="64" t="str">
        <f t="shared" si="64"/>
        <v>n/a</v>
      </c>
      <c r="F124" s="64" t="str">
        <f t="shared" si="65"/>
        <v>n/a</v>
      </c>
      <c r="G124" s="64" t="str">
        <f t="shared" si="66"/>
        <v>n/a</v>
      </c>
      <c r="H124" s="64" t="str">
        <f t="shared" si="67"/>
        <v>n/a</v>
      </c>
      <c r="I124" s="64" t="str">
        <f t="shared" si="68"/>
        <v>n/a</v>
      </c>
      <c r="J124" s="64" t="str">
        <f t="shared" si="69"/>
        <v>n/a</v>
      </c>
      <c r="K124" s="64" t="str">
        <f t="shared" si="70"/>
        <v>n/a</v>
      </c>
      <c r="L124" s="64" t="str">
        <f t="shared" si="71"/>
        <v>n/a</v>
      </c>
      <c r="M124" s="65" t="str">
        <f t="shared" si="72"/>
        <v>n/a</v>
      </c>
      <c r="N124" s="66" t="str">
        <f t="shared" si="73"/>
        <v>n/a</v>
      </c>
      <c r="P124" s="23" t="e">
        <f ca="1">+SUMPRODUCT(('Quant Log'!$C$5:$C$1004='Quant Stats'!$B124)*('Quant Log'!$I$5:$I$1004='Quant Stats'!P$42)*'Quant Log'!$H$5:$H$1004)/SUMPRODUCT(('Quant Log'!$C$5:$C$1004='Quant Stats'!$B124)*('Quant Log'!$I$5:$I$1004='Quant Stats'!P$42))</f>
        <v>#DIV/0!</v>
      </c>
      <c r="Q124" s="23" t="e">
        <f ca="1">+SUMPRODUCT(('Quant Log'!$C$5:$C$1004='Quant Stats'!$B124)*('Quant Log'!$I$5:$I$1004='Quant Stats'!Q$42)*'Quant Log'!$H$5:$H$1004)/SUMPRODUCT(('Quant Log'!$C$5:$C$1004='Quant Stats'!$B124)*('Quant Log'!$I$5:$I$1004='Quant Stats'!Q$42))</f>
        <v>#DIV/0!</v>
      </c>
      <c r="R124" s="23" t="e">
        <f ca="1">+SUMPRODUCT(('Quant Log'!$C$5:$C$1004='Quant Stats'!$B124)*('Quant Log'!$I$5:$I$1004='Quant Stats'!R$42)*'Quant Log'!$H$5:$H$1004)/SUMPRODUCT(('Quant Log'!$C$5:$C$1004='Quant Stats'!$B124)*('Quant Log'!$I$5:$I$1004='Quant Stats'!R$42))</f>
        <v>#DIV/0!</v>
      </c>
      <c r="S124" s="23" t="e">
        <f ca="1">+SUMPRODUCT(('Quant Log'!$C$5:$C$1004='Quant Stats'!$B124)*('Quant Log'!$I$5:$I$1004='Quant Stats'!S$42)*'Quant Log'!$H$5:$H$1004)/SUMPRODUCT(('Quant Log'!$C$5:$C$1004='Quant Stats'!$B124)*('Quant Log'!$I$5:$I$1004='Quant Stats'!S$42))</f>
        <v>#DIV/0!</v>
      </c>
      <c r="T124" s="23" t="e">
        <f ca="1">+SUMPRODUCT(('Quant Log'!$C$5:$C$1004='Quant Stats'!$B124)*('Quant Log'!$I$5:$I$1004='Quant Stats'!T$42)*'Quant Log'!$H$5:$H$1004)/SUMPRODUCT(('Quant Log'!$C$5:$C$1004='Quant Stats'!$B124)*('Quant Log'!$I$5:$I$1004='Quant Stats'!T$42))</f>
        <v>#DIV/0!</v>
      </c>
      <c r="U124" s="23" t="e">
        <f ca="1">+SUMPRODUCT(('Quant Log'!$C$5:$C$1004='Quant Stats'!$B124)*('Quant Log'!$I$5:$I$1004='Quant Stats'!U$42)*'Quant Log'!$H$5:$H$1004)/SUMPRODUCT(('Quant Log'!$C$5:$C$1004='Quant Stats'!$B124)*('Quant Log'!$I$5:$I$1004='Quant Stats'!U$42))</f>
        <v>#DIV/0!</v>
      </c>
      <c r="V124" s="23" t="e">
        <f ca="1">+SUMPRODUCT(('Quant Log'!$C$5:$C$1004='Quant Stats'!$B124)*('Quant Log'!$I$5:$I$1004='Quant Stats'!V$42)*'Quant Log'!$H$5:$H$1004)/SUMPRODUCT(('Quant Log'!$C$5:$C$1004='Quant Stats'!$B124)*('Quant Log'!$I$5:$I$1004='Quant Stats'!V$42))</f>
        <v>#DIV/0!</v>
      </c>
      <c r="W124" s="23" t="e">
        <f ca="1">+SUMPRODUCT(('Quant Log'!$C$5:$C$1004='Quant Stats'!$B124)*('Quant Log'!$I$5:$I$1004='Quant Stats'!W$42)*'Quant Log'!$H$5:$H$1004)/SUMPRODUCT(('Quant Log'!$C$5:$C$1004='Quant Stats'!$B124)*('Quant Log'!$I$5:$I$1004='Quant Stats'!W$42))</f>
        <v>#DIV/0!</v>
      </c>
      <c r="X124" s="23" t="e">
        <f ca="1">+SUMPRODUCT(('Quant Log'!$C$5:$C$1004='Quant Stats'!$B124)*('Quant Log'!$I$5:$I$1004='Quant Stats'!X$42)*'Quant Log'!$H$5:$H$1004)/SUMPRODUCT(('Quant Log'!$C$5:$C$1004='Quant Stats'!$B124)*('Quant Log'!$I$5:$I$1004='Quant Stats'!X$42))</f>
        <v>#DIV/0!</v>
      </c>
      <c r="Y124" s="23" t="e">
        <f ca="1">+SUMPRODUCT(('Quant Log'!$C$5:$C$1004='Quant Stats'!$B124)*('Quant Log'!$I$5:$I$1004='Quant Stats'!Y$42)*'Quant Log'!$H$5:$H$1004)/SUMPRODUCT(('Quant Log'!$C$5:$C$1004='Quant Stats'!$B124)*('Quant Log'!$I$5:$I$1004='Quant Stats'!Y$42))</f>
        <v>#DIV/0!</v>
      </c>
      <c r="Z124" s="24" t="e">
        <f ca="1">+SUMPRODUCT(('Quant Log'!$C$5:$C$1004='Quant Stats'!$B124)*'Quant Log'!$H$5:$H$1004)/COUNTIF('Quant Log'!$C$5:$C$1004,'Quant Stats'!$B124)</f>
        <v>#DIV/0!</v>
      </c>
    </row>
    <row r="125" spans="2:26" ht="15.75" thickBot="1">
      <c r="B125" s="19" t="str">
        <f>+$B$48</f>
        <v>Kaplan</v>
      </c>
      <c r="D125" s="67" t="str">
        <f t="shared" si="74"/>
        <v>n/a</v>
      </c>
      <c r="E125" s="67" t="str">
        <f t="shared" si="64"/>
        <v>n/a</v>
      </c>
      <c r="F125" s="67" t="str">
        <f t="shared" si="65"/>
        <v>n/a</v>
      </c>
      <c r="G125" s="67" t="str">
        <f t="shared" si="66"/>
        <v>n/a</v>
      </c>
      <c r="H125" s="67" t="str">
        <f t="shared" si="67"/>
        <v>n/a</v>
      </c>
      <c r="I125" s="67" t="str">
        <f t="shared" si="68"/>
        <v>n/a</v>
      </c>
      <c r="J125" s="67" t="str">
        <f t="shared" si="69"/>
        <v>n/a</v>
      </c>
      <c r="K125" s="67" t="str">
        <f t="shared" si="70"/>
        <v>n/a</v>
      </c>
      <c r="L125" s="67" t="str">
        <f t="shared" si="71"/>
        <v>n/a</v>
      </c>
      <c r="M125" s="68" t="str">
        <f t="shared" si="72"/>
        <v>n/a</v>
      </c>
      <c r="N125" s="69" t="str">
        <f t="shared" si="73"/>
        <v>n/a</v>
      </c>
      <c r="P125" s="23" t="e">
        <f ca="1">+SUMPRODUCT(('Quant Log'!$C$5:$C$1004='Quant Stats'!$B125)*('Quant Log'!$I$5:$I$1004='Quant Stats'!P$42)*'Quant Log'!$H$5:$H$1004)/SUMPRODUCT(('Quant Log'!$C$5:$C$1004='Quant Stats'!$B125)*('Quant Log'!$I$5:$I$1004='Quant Stats'!P$42))</f>
        <v>#DIV/0!</v>
      </c>
      <c r="Q125" s="23" t="e">
        <f ca="1">+SUMPRODUCT(('Quant Log'!$C$5:$C$1004='Quant Stats'!$B125)*('Quant Log'!$I$5:$I$1004='Quant Stats'!Q$42)*'Quant Log'!$H$5:$H$1004)/SUMPRODUCT(('Quant Log'!$C$5:$C$1004='Quant Stats'!$B125)*('Quant Log'!$I$5:$I$1004='Quant Stats'!Q$42))</f>
        <v>#DIV/0!</v>
      </c>
      <c r="R125" s="23" t="e">
        <f ca="1">+SUMPRODUCT(('Quant Log'!$C$5:$C$1004='Quant Stats'!$B125)*('Quant Log'!$I$5:$I$1004='Quant Stats'!R$42)*'Quant Log'!$H$5:$H$1004)/SUMPRODUCT(('Quant Log'!$C$5:$C$1004='Quant Stats'!$B125)*('Quant Log'!$I$5:$I$1004='Quant Stats'!R$42))</f>
        <v>#DIV/0!</v>
      </c>
      <c r="S125" s="23" t="e">
        <f ca="1">+SUMPRODUCT(('Quant Log'!$C$5:$C$1004='Quant Stats'!$B125)*('Quant Log'!$I$5:$I$1004='Quant Stats'!S$42)*'Quant Log'!$H$5:$H$1004)/SUMPRODUCT(('Quant Log'!$C$5:$C$1004='Quant Stats'!$B125)*('Quant Log'!$I$5:$I$1004='Quant Stats'!S$42))</f>
        <v>#DIV/0!</v>
      </c>
      <c r="T125" s="23" t="e">
        <f ca="1">+SUMPRODUCT(('Quant Log'!$C$5:$C$1004='Quant Stats'!$B125)*('Quant Log'!$I$5:$I$1004='Quant Stats'!T$42)*'Quant Log'!$H$5:$H$1004)/SUMPRODUCT(('Quant Log'!$C$5:$C$1004='Quant Stats'!$B125)*('Quant Log'!$I$5:$I$1004='Quant Stats'!T$42))</f>
        <v>#DIV/0!</v>
      </c>
      <c r="U125" s="23" t="e">
        <f ca="1">+SUMPRODUCT(('Quant Log'!$C$5:$C$1004='Quant Stats'!$B125)*('Quant Log'!$I$5:$I$1004='Quant Stats'!U$42)*'Quant Log'!$H$5:$H$1004)/SUMPRODUCT(('Quant Log'!$C$5:$C$1004='Quant Stats'!$B125)*('Quant Log'!$I$5:$I$1004='Quant Stats'!U$42))</f>
        <v>#DIV/0!</v>
      </c>
      <c r="V125" s="23" t="e">
        <f ca="1">+SUMPRODUCT(('Quant Log'!$C$5:$C$1004='Quant Stats'!$B125)*('Quant Log'!$I$5:$I$1004='Quant Stats'!V$42)*'Quant Log'!$H$5:$H$1004)/SUMPRODUCT(('Quant Log'!$C$5:$C$1004='Quant Stats'!$B125)*('Quant Log'!$I$5:$I$1004='Quant Stats'!V$42))</f>
        <v>#DIV/0!</v>
      </c>
      <c r="W125" s="23" t="e">
        <f ca="1">+SUMPRODUCT(('Quant Log'!$C$5:$C$1004='Quant Stats'!$B125)*('Quant Log'!$I$5:$I$1004='Quant Stats'!W$42)*'Quant Log'!$H$5:$H$1004)/SUMPRODUCT(('Quant Log'!$C$5:$C$1004='Quant Stats'!$B125)*('Quant Log'!$I$5:$I$1004='Quant Stats'!W$42))</f>
        <v>#DIV/0!</v>
      </c>
      <c r="X125" s="23" t="e">
        <f ca="1">+SUMPRODUCT(('Quant Log'!$C$5:$C$1004='Quant Stats'!$B125)*('Quant Log'!$I$5:$I$1004='Quant Stats'!X$42)*'Quant Log'!$H$5:$H$1004)/SUMPRODUCT(('Quant Log'!$C$5:$C$1004='Quant Stats'!$B125)*('Quant Log'!$I$5:$I$1004='Quant Stats'!X$42))</f>
        <v>#DIV/0!</v>
      </c>
      <c r="Y125" s="23" t="e">
        <f ca="1">+SUMPRODUCT(('Quant Log'!$C$5:$C$1004='Quant Stats'!$B125)*('Quant Log'!$I$5:$I$1004='Quant Stats'!Y$42)*'Quant Log'!$H$5:$H$1004)/SUMPRODUCT(('Quant Log'!$C$5:$C$1004='Quant Stats'!$B125)*('Quant Log'!$I$5:$I$1004='Quant Stats'!Y$42))</f>
        <v>#DIV/0!</v>
      </c>
      <c r="Z125" s="24" t="e">
        <f ca="1">+SUMPRODUCT(('Quant Log'!$C$5:$C$1004='Quant Stats'!$B125)*'Quant Log'!$H$5:$H$1004)/COUNTIF('Quant Log'!$C$5:$C$1004,'Quant Stats'!$B125)</f>
        <v>#DIV/0!</v>
      </c>
    </row>
    <row r="126" spans="2:26" ht="15.75" thickBot="1">
      <c r="B126" s="19" t="str">
        <f>+$B$49</f>
        <v>MGMAT</v>
      </c>
      <c r="D126" s="64" t="str">
        <f t="shared" si="74"/>
        <v>n/a</v>
      </c>
      <c r="E126" s="64" t="str">
        <f t="shared" si="64"/>
        <v>n/a</v>
      </c>
      <c r="F126" s="64" t="str">
        <f t="shared" si="65"/>
        <v>n/a</v>
      </c>
      <c r="G126" s="64" t="str">
        <f t="shared" si="66"/>
        <v>n/a</v>
      </c>
      <c r="H126" s="64" t="str">
        <f t="shared" si="67"/>
        <v>n/a</v>
      </c>
      <c r="I126" s="64" t="str">
        <f t="shared" si="68"/>
        <v>n/a</v>
      </c>
      <c r="J126" s="64" t="str">
        <f t="shared" si="69"/>
        <v>n/a</v>
      </c>
      <c r="K126" s="64" t="str">
        <f t="shared" si="70"/>
        <v>n/a</v>
      </c>
      <c r="L126" s="64" t="str">
        <f t="shared" si="71"/>
        <v>n/a</v>
      </c>
      <c r="M126" s="65" t="str">
        <f t="shared" si="72"/>
        <v>n/a</v>
      </c>
      <c r="N126" s="66" t="str">
        <f t="shared" si="73"/>
        <v>n/a</v>
      </c>
      <c r="P126" s="23" t="e">
        <f ca="1">+SUMPRODUCT(('Quant Log'!$C$5:$C$1004='Quant Stats'!$B126)*('Quant Log'!$I$5:$I$1004='Quant Stats'!P$42)*'Quant Log'!$H$5:$H$1004)/SUMPRODUCT(('Quant Log'!$C$5:$C$1004='Quant Stats'!$B126)*('Quant Log'!$I$5:$I$1004='Quant Stats'!P$42))</f>
        <v>#DIV/0!</v>
      </c>
      <c r="Q126" s="23" t="e">
        <f ca="1">+SUMPRODUCT(('Quant Log'!$C$5:$C$1004='Quant Stats'!$B126)*('Quant Log'!$I$5:$I$1004='Quant Stats'!Q$42)*'Quant Log'!$H$5:$H$1004)/SUMPRODUCT(('Quant Log'!$C$5:$C$1004='Quant Stats'!$B126)*('Quant Log'!$I$5:$I$1004='Quant Stats'!Q$42))</f>
        <v>#DIV/0!</v>
      </c>
      <c r="R126" s="23" t="e">
        <f ca="1">+SUMPRODUCT(('Quant Log'!$C$5:$C$1004='Quant Stats'!$B126)*('Quant Log'!$I$5:$I$1004='Quant Stats'!R$42)*'Quant Log'!$H$5:$H$1004)/SUMPRODUCT(('Quant Log'!$C$5:$C$1004='Quant Stats'!$B126)*('Quant Log'!$I$5:$I$1004='Quant Stats'!R$42))</f>
        <v>#DIV/0!</v>
      </c>
      <c r="S126" s="23" t="e">
        <f ca="1">+SUMPRODUCT(('Quant Log'!$C$5:$C$1004='Quant Stats'!$B126)*('Quant Log'!$I$5:$I$1004='Quant Stats'!S$42)*'Quant Log'!$H$5:$H$1004)/SUMPRODUCT(('Quant Log'!$C$5:$C$1004='Quant Stats'!$B126)*('Quant Log'!$I$5:$I$1004='Quant Stats'!S$42))</f>
        <v>#DIV/0!</v>
      </c>
      <c r="T126" s="23" t="e">
        <f ca="1">+SUMPRODUCT(('Quant Log'!$C$5:$C$1004='Quant Stats'!$B126)*('Quant Log'!$I$5:$I$1004='Quant Stats'!T$42)*'Quant Log'!$H$5:$H$1004)/SUMPRODUCT(('Quant Log'!$C$5:$C$1004='Quant Stats'!$B126)*('Quant Log'!$I$5:$I$1004='Quant Stats'!T$42))</f>
        <v>#DIV/0!</v>
      </c>
      <c r="U126" s="23" t="e">
        <f ca="1">+SUMPRODUCT(('Quant Log'!$C$5:$C$1004='Quant Stats'!$B126)*('Quant Log'!$I$5:$I$1004='Quant Stats'!U$42)*'Quant Log'!$H$5:$H$1004)/SUMPRODUCT(('Quant Log'!$C$5:$C$1004='Quant Stats'!$B126)*('Quant Log'!$I$5:$I$1004='Quant Stats'!U$42))</f>
        <v>#DIV/0!</v>
      </c>
      <c r="V126" s="23" t="e">
        <f ca="1">+SUMPRODUCT(('Quant Log'!$C$5:$C$1004='Quant Stats'!$B126)*('Quant Log'!$I$5:$I$1004='Quant Stats'!V$42)*'Quant Log'!$H$5:$H$1004)/SUMPRODUCT(('Quant Log'!$C$5:$C$1004='Quant Stats'!$B126)*('Quant Log'!$I$5:$I$1004='Quant Stats'!V$42))</f>
        <v>#DIV/0!</v>
      </c>
      <c r="W126" s="23" t="e">
        <f ca="1">+SUMPRODUCT(('Quant Log'!$C$5:$C$1004='Quant Stats'!$B126)*('Quant Log'!$I$5:$I$1004='Quant Stats'!W$42)*'Quant Log'!$H$5:$H$1004)/SUMPRODUCT(('Quant Log'!$C$5:$C$1004='Quant Stats'!$B126)*('Quant Log'!$I$5:$I$1004='Quant Stats'!W$42))</f>
        <v>#DIV/0!</v>
      </c>
      <c r="X126" s="23" t="e">
        <f ca="1">+SUMPRODUCT(('Quant Log'!$C$5:$C$1004='Quant Stats'!$B126)*('Quant Log'!$I$5:$I$1004='Quant Stats'!X$42)*'Quant Log'!$H$5:$H$1004)/SUMPRODUCT(('Quant Log'!$C$5:$C$1004='Quant Stats'!$B126)*('Quant Log'!$I$5:$I$1004='Quant Stats'!X$42))</f>
        <v>#DIV/0!</v>
      </c>
      <c r="Y126" s="23" t="e">
        <f ca="1">+SUMPRODUCT(('Quant Log'!$C$5:$C$1004='Quant Stats'!$B126)*('Quant Log'!$I$5:$I$1004='Quant Stats'!Y$42)*'Quant Log'!$H$5:$H$1004)/SUMPRODUCT(('Quant Log'!$C$5:$C$1004='Quant Stats'!$B126)*('Quant Log'!$I$5:$I$1004='Quant Stats'!Y$42))</f>
        <v>#DIV/0!</v>
      </c>
      <c r="Z126" s="24" t="e">
        <f ca="1">+SUMPRODUCT(('Quant Log'!$C$5:$C$1004='Quant Stats'!$B126)*'Quant Log'!$H$5:$H$1004)/COUNTIF('Quant Log'!$C$5:$C$1004,'Quant Stats'!$B126)</f>
        <v>#DIV/0!</v>
      </c>
    </row>
    <row r="127" spans="2:26" ht="15.75" thickBot="1">
      <c r="B127" s="19" t="str">
        <f>+$B$50</f>
        <v>GMAT Club</v>
      </c>
      <c r="D127" s="67" t="str">
        <f t="shared" si="74"/>
        <v>n/a</v>
      </c>
      <c r="E127" s="67" t="str">
        <f t="shared" si="64"/>
        <v>n/a</v>
      </c>
      <c r="F127" s="67" t="str">
        <f t="shared" si="65"/>
        <v>n/a</v>
      </c>
      <c r="G127" s="67" t="str">
        <f t="shared" si="66"/>
        <v>n/a</v>
      </c>
      <c r="H127" s="67" t="str">
        <f t="shared" si="67"/>
        <v>n/a</v>
      </c>
      <c r="I127" s="67" t="str">
        <f t="shared" si="68"/>
        <v>n/a</v>
      </c>
      <c r="J127" s="67" t="str">
        <f t="shared" si="69"/>
        <v>n/a</v>
      </c>
      <c r="K127" s="67" t="str">
        <f t="shared" si="70"/>
        <v>n/a</v>
      </c>
      <c r="L127" s="67" t="str">
        <f t="shared" si="71"/>
        <v>n/a</v>
      </c>
      <c r="M127" s="68" t="str">
        <f t="shared" si="72"/>
        <v>n/a</v>
      </c>
      <c r="N127" s="69" t="str">
        <f t="shared" si="73"/>
        <v>n/a</v>
      </c>
      <c r="P127" s="23" t="e">
        <f ca="1">+SUMPRODUCT(('Quant Log'!$C$5:$C$1004='Quant Stats'!$B127)*('Quant Log'!$I$5:$I$1004='Quant Stats'!P$42)*'Quant Log'!$H$5:$H$1004)/SUMPRODUCT(('Quant Log'!$C$5:$C$1004='Quant Stats'!$B127)*('Quant Log'!$I$5:$I$1004='Quant Stats'!P$42))</f>
        <v>#DIV/0!</v>
      </c>
      <c r="Q127" s="23" t="e">
        <f ca="1">+SUMPRODUCT(('Quant Log'!$C$5:$C$1004='Quant Stats'!$B127)*('Quant Log'!$I$5:$I$1004='Quant Stats'!Q$42)*'Quant Log'!$H$5:$H$1004)/SUMPRODUCT(('Quant Log'!$C$5:$C$1004='Quant Stats'!$B127)*('Quant Log'!$I$5:$I$1004='Quant Stats'!Q$42))</f>
        <v>#DIV/0!</v>
      </c>
      <c r="R127" s="23" t="e">
        <f ca="1">+SUMPRODUCT(('Quant Log'!$C$5:$C$1004='Quant Stats'!$B127)*('Quant Log'!$I$5:$I$1004='Quant Stats'!R$42)*'Quant Log'!$H$5:$H$1004)/SUMPRODUCT(('Quant Log'!$C$5:$C$1004='Quant Stats'!$B127)*('Quant Log'!$I$5:$I$1004='Quant Stats'!R$42))</f>
        <v>#DIV/0!</v>
      </c>
      <c r="S127" s="23" t="e">
        <f ca="1">+SUMPRODUCT(('Quant Log'!$C$5:$C$1004='Quant Stats'!$B127)*('Quant Log'!$I$5:$I$1004='Quant Stats'!S$42)*'Quant Log'!$H$5:$H$1004)/SUMPRODUCT(('Quant Log'!$C$5:$C$1004='Quant Stats'!$B127)*('Quant Log'!$I$5:$I$1004='Quant Stats'!S$42))</f>
        <v>#DIV/0!</v>
      </c>
      <c r="T127" s="23" t="e">
        <f ca="1">+SUMPRODUCT(('Quant Log'!$C$5:$C$1004='Quant Stats'!$B127)*('Quant Log'!$I$5:$I$1004='Quant Stats'!T$42)*'Quant Log'!$H$5:$H$1004)/SUMPRODUCT(('Quant Log'!$C$5:$C$1004='Quant Stats'!$B127)*('Quant Log'!$I$5:$I$1004='Quant Stats'!T$42))</f>
        <v>#DIV/0!</v>
      </c>
      <c r="U127" s="23" t="e">
        <f ca="1">+SUMPRODUCT(('Quant Log'!$C$5:$C$1004='Quant Stats'!$B127)*('Quant Log'!$I$5:$I$1004='Quant Stats'!U$42)*'Quant Log'!$H$5:$H$1004)/SUMPRODUCT(('Quant Log'!$C$5:$C$1004='Quant Stats'!$B127)*('Quant Log'!$I$5:$I$1004='Quant Stats'!U$42))</f>
        <v>#DIV/0!</v>
      </c>
      <c r="V127" s="23" t="e">
        <f ca="1">+SUMPRODUCT(('Quant Log'!$C$5:$C$1004='Quant Stats'!$B127)*('Quant Log'!$I$5:$I$1004='Quant Stats'!V$42)*'Quant Log'!$H$5:$H$1004)/SUMPRODUCT(('Quant Log'!$C$5:$C$1004='Quant Stats'!$B127)*('Quant Log'!$I$5:$I$1004='Quant Stats'!V$42))</f>
        <v>#DIV/0!</v>
      </c>
      <c r="W127" s="23" t="e">
        <f ca="1">+SUMPRODUCT(('Quant Log'!$C$5:$C$1004='Quant Stats'!$B127)*('Quant Log'!$I$5:$I$1004='Quant Stats'!W$42)*'Quant Log'!$H$5:$H$1004)/SUMPRODUCT(('Quant Log'!$C$5:$C$1004='Quant Stats'!$B127)*('Quant Log'!$I$5:$I$1004='Quant Stats'!W$42))</f>
        <v>#DIV/0!</v>
      </c>
      <c r="X127" s="23" t="e">
        <f ca="1">+SUMPRODUCT(('Quant Log'!$C$5:$C$1004='Quant Stats'!$B127)*('Quant Log'!$I$5:$I$1004='Quant Stats'!X$42)*'Quant Log'!$H$5:$H$1004)/SUMPRODUCT(('Quant Log'!$C$5:$C$1004='Quant Stats'!$B127)*('Quant Log'!$I$5:$I$1004='Quant Stats'!X$42))</f>
        <v>#DIV/0!</v>
      </c>
      <c r="Y127" s="23" t="e">
        <f ca="1">+SUMPRODUCT(('Quant Log'!$C$5:$C$1004='Quant Stats'!$B127)*('Quant Log'!$I$5:$I$1004='Quant Stats'!Y$42)*'Quant Log'!$H$5:$H$1004)/SUMPRODUCT(('Quant Log'!$C$5:$C$1004='Quant Stats'!$B127)*('Quant Log'!$I$5:$I$1004='Quant Stats'!Y$42))</f>
        <v>#DIV/0!</v>
      </c>
      <c r="Z127" s="24" t="e">
        <f ca="1">+SUMPRODUCT(('Quant Log'!$C$5:$C$1004='Quant Stats'!$B127)*'Quant Log'!$H$5:$H$1004)/COUNTIF('Quant Log'!$C$5:$C$1004,'Quant Stats'!$B127)</f>
        <v>#DIV/0!</v>
      </c>
    </row>
    <row r="128" spans="2:26" ht="15.75" thickBot="1">
      <c r="B128" s="19" t="str">
        <f>+$B$51</f>
        <v>Source 9</v>
      </c>
      <c r="D128" s="64" t="str">
        <f t="shared" si="74"/>
        <v>n/a</v>
      </c>
      <c r="E128" s="64" t="str">
        <f t="shared" si="64"/>
        <v>n/a</v>
      </c>
      <c r="F128" s="64" t="str">
        <f t="shared" si="65"/>
        <v>n/a</v>
      </c>
      <c r="G128" s="64" t="str">
        <f t="shared" si="66"/>
        <v>n/a</v>
      </c>
      <c r="H128" s="64" t="str">
        <f t="shared" si="67"/>
        <v>n/a</v>
      </c>
      <c r="I128" s="64" t="str">
        <f t="shared" si="68"/>
        <v>n/a</v>
      </c>
      <c r="J128" s="64" t="str">
        <f t="shared" si="69"/>
        <v>n/a</v>
      </c>
      <c r="K128" s="64" t="str">
        <f t="shared" si="70"/>
        <v>n/a</v>
      </c>
      <c r="L128" s="64" t="str">
        <f t="shared" si="71"/>
        <v>n/a</v>
      </c>
      <c r="M128" s="65" t="str">
        <f t="shared" si="72"/>
        <v>n/a</v>
      </c>
      <c r="N128" s="66" t="str">
        <f t="shared" si="73"/>
        <v>n/a</v>
      </c>
      <c r="P128" s="23" t="e">
        <f ca="1">+SUMPRODUCT(('Quant Log'!$C$5:$C$1004='Quant Stats'!$B128)*('Quant Log'!$I$5:$I$1004='Quant Stats'!P$42)*'Quant Log'!$H$5:$H$1004)/SUMPRODUCT(('Quant Log'!$C$5:$C$1004='Quant Stats'!$B128)*('Quant Log'!$I$5:$I$1004='Quant Stats'!P$42))</f>
        <v>#DIV/0!</v>
      </c>
      <c r="Q128" s="23" t="e">
        <f ca="1">+SUMPRODUCT(('Quant Log'!$C$5:$C$1004='Quant Stats'!$B128)*('Quant Log'!$I$5:$I$1004='Quant Stats'!Q$42)*'Quant Log'!$H$5:$H$1004)/SUMPRODUCT(('Quant Log'!$C$5:$C$1004='Quant Stats'!$B128)*('Quant Log'!$I$5:$I$1004='Quant Stats'!Q$42))</f>
        <v>#DIV/0!</v>
      </c>
      <c r="R128" s="23" t="e">
        <f ca="1">+SUMPRODUCT(('Quant Log'!$C$5:$C$1004='Quant Stats'!$B128)*('Quant Log'!$I$5:$I$1004='Quant Stats'!R$42)*'Quant Log'!$H$5:$H$1004)/SUMPRODUCT(('Quant Log'!$C$5:$C$1004='Quant Stats'!$B128)*('Quant Log'!$I$5:$I$1004='Quant Stats'!R$42))</f>
        <v>#DIV/0!</v>
      </c>
      <c r="S128" s="23" t="e">
        <f ca="1">+SUMPRODUCT(('Quant Log'!$C$5:$C$1004='Quant Stats'!$B128)*('Quant Log'!$I$5:$I$1004='Quant Stats'!S$42)*'Quant Log'!$H$5:$H$1004)/SUMPRODUCT(('Quant Log'!$C$5:$C$1004='Quant Stats'!$B128)*('Quant Log'!$I$5:$I$1004='Quant Stats'!S$42))</f>
        <v>#DIV/0!</v>
      </c>
      <c r="T128" s="23" t="e">
        <f ca="1">+SUMPRODUCT(('Quant Log'!$C$5:$C$1004='Quant Stats'!$B128)*('Quant Log'!$I$5:$I$1004='Quant Stats'!T$42)*'Quant Log'!$H$5:$H$1004)/SUMPRODUCT(('Quant Log'!$C$5:$C$1004='Quant Stats'!$B128)*('Quant Log'!$I$5:$I$1004='Quant Stats'!T$42))</f>
        <v>#DIV/0!</v>
      </c>
      <c r="U128" s="23" t="e">
        <f ca="1">+SUMPRODUCT(('Quant Log'!$C$5:$C$1004='Quant Stats'!$B128)*('Quant Log'!$I$5:$I$1004='Quant Stats'!U$42)*'Quant Log'!$H$5:$H$1004)/SUMPRODUCT(('Quant Log'!$C$5:$C$1004='Quant Stats'!$B128)*('Quant Log'!$I$5:$I$1004='Quant Stats'!U$42))</f>
        <v>#DIV/0!</v>
      </c>
      <c r="V128" s="23" t="e">
        <f ca="1">+SUMPRODUCT(('Quant Log'!$C$5:$C$1004='Quant Stats'!$B128)*('Quant Log'!$I$5:$I$1004='Quant Stats'!V$42)*'Quant Log'!$H$5:$H$1004)/SUMPRODUCT(('Quant Log'!$C$5:$C$1004='Quant Stats'!$B128)*('Quant Log'!$I$5:$I$1004='Quant Stats'!V$42))</f>
        <v>#DIV/0!</v>
      </c>
      <c r="W128" s="23" t="e">
        <f ca="1">+SUMPRODUCT(('Quant Log'!$C$5:$C$1004='Quant Stats'!$B128)*('Quant Log'!$I$5:$I$1004='Quant Stats'!W$42)*'Quant Log'!$H$5:$H$1004)/SUMPRODUCT(('Quant Log'!$C$5:$C$1004='Quant Stats'!$B128)*('Quant Log'!$I$5:$I$1004='Quant Stats'!W$42))</f>
        <v>#DIV/0!</v>
      </c>
      <c r="X128" s="23" t="e">
        <f ca="1">+SUMPRODUCT(('Quant Log'!$C$5:$C$1004='Quant Stats'!$B128)*('Quant Log'!$I$5:$I$1004='Quant Stats'!X$42)*'Quant Log'!$H$5:$H$1004)/SUMPRODUCT(('Quant Log'!$C$5:$C$1004='Quant Stats'!$B128)*('Quant Log'!$I$5:$I$1004='Quant Stats'!X$42))</f>
        <v>#DIV/0!</v>
      </c>
      <c r="Y128" s="23" t="e">
        <f ca="1">+SUMPRODUCT(('Quant Log'!$C$5:$C$1004='Quant Stats'!$B128)*('Quant Log'!$I$5:$I$1004='Quant Stats'!Y$42)*'Quant Log'!$H$5:$H$1004)/SUMPRODUCT(('Quant Log'!$C$5:$C$1004='Quant Stats'!$B128)*('Quant Log'!$I$5:$I$1004='Quant Stats'!Y$42))</f>
        <v>#DIV/0!</v>
      </c>
      <c r="Z128" s="24" t="e">
        <f ca="1">+SUMPRODUCT(('Quant Log'!$C$5:$C$1004='Quant Stats'!$B128)*'Quant Log'!$H$5:$H$1004)/COUNTIF('Quant Log'!$C$5:$C$1004,'Quant Stats'!$B128)</f>
        <v>#DIV/0!</v>
      </c>
    </row>
    <row r="129" spans="2:26" ht="15.75" thickBot="1">
      <c r="B129" s="19" t="str">
        <f>+$B$52</f>
        <v>Source 10</v>
      </c>
      <c r="D129" s="67" t="str">
        <f t="shared" si="74"/>
        <v>n/a</v>
      </c>
      <c r="E129" s="67" t="str">
        <f t="shared" si="64"/>
        <v>n/a</v>
      </c>
      <c r="F129" s="67" t="str">
        <f t="shared" si="65"/>
        <v>n/a</v>
      </c>
      <c r="G129" s="67" t="str">
        <f t="shared" si="66"/>
        <v>n/a</v>
      </c>
      <c r="H129" s="67" t="str">
        <f t="shared" si="67"/>
        <v>n/a</v>
      </c>
      <c r="I129" s="67" t="str">
        <f t="shared" si="68"/>
        <v>n/a</v>
      </c>
      <c r="J129" s="67" t="str">
        <f t="shared" si="69"/>
        <v>n/a</v>
      </c>
      <c r="K129" s="67" t="str">
        <f t="shared" si="70"/>
        <v>n/a</v>
      </c>
      <c r="L129" s="67" t="str">
        <f t="shared" si="71"/>
        <v>n/a</v>
      </c>
      <c r="M129" s="68" t="str">
        <f t="shared" si="72"/>
        <v>n/a</v>
      </c>
      <c r="N129" s="69" t="str">
        <f t="shared" si="73"/>
        <v>n/a</v>
      </c>
      <c r="P129" s="23" t="e">
        <f ca="1">+SUMPRODUCT(('Quant Log'!$C$5:$C$1004='Quant Stats'!$B129)*('Quant Log'!$I$5:$I$1004='Quant Stats'!P$42)*'Quant Log'!$H$5:$H$1004)/SUMPRODUCT(('Quant Log'!$C$5:$C$1004='Quant Stats'!$B129)*('Quant Log'!$I$5:$I$1004='Quant Stats'!P$42))</f>
        <v>#DIV/0!</v>
      </c>
      <c r="Q129" s="23" t="e">
        <f ca="1">+SUMPRODUCT(('Quant Log'!$C$5:$C$1004='Quant Stats'!$B129)*('Quant Log'!$I$5:$I$1004='Quant Stats'!Q$42)*'Quant Log'!$H$5:$H$1004)/SUMPRODUCT(('Quant Log'!$C$5:$C$1004='Quant Stats'!$B129)*('Quant Log'!$I$5:$I$1004='Quant Stats'!Q$42))</f>
        <v>#DIV/0!</v>
      </c>
      <c r="R129" s="23" t="e">
        <f ca="1">+SUMPRODUCT(('Quant Log'!$C$5:$C$1004='Quant Stats'!$B129)*('Quant Log'!$I$5:$I$1004='Quant Stats'!R$42)*'Quant Log'!$H$5:$H$1004)/SUMPRODUCT(('Quant Log'!$C$5:$C$1004='Quant Stats'!$B129)*('Quant Log'!$I$5:$I$1004='Quant Stats'!R$42))</f>
        <v>#DIV/0!</v>
      </c>
      <c r="S129" s="23" t="e">
        <f ca="1">+SUMPRODUCT(('Quant Log'!$C$5:$C$1004='Quant Stats'!$B129)*('Quant Log'!$I$5:$I$1004='Quant Stats'!S$42)*'Quant Log'!$H$5:$H$1004)/SUMPRODUCT(('Quant Log'!$C$5:$C$1004='Quant Stats'!$B129)*('Quant Log'!$I$5:$I$1004='Quant Stats'!S$42))</f>
        <v>#DIV/0!</v>
      </c>
      <c r="T129" s="23" t="e">
        <f ca="1">+SUMPRODUCT(('Quant Log'!$C$5:$C$1004='Quant Stats'!$B129)*('Quant Log'!$I$5:$I$1004='Quant Stats'!T$42)*'Quant Log'!$H$5:$H$1004)/SUMPRODUCT(('Quant Log'!$C$5:$C$1004='Quant Stats'!$B129)*('Quant Log'!$I$5:$I$1004='Quant Stats'!T$42))</f>
        <v>#DIV/0!</v>
      </c>
      <c r="U129" s="23" t="e">
        <f ca="1">+SUMPRODUCT(('Quant Log'!$C$5:$C$1004='Quant Stats'!$B129)*('Quant Log'!$I$5:$I$1004='Quant Stats'!U$42)*'Quant Log'!$H$5:$H$1004)/SUMPRODUCT(('Quant Log'!$C$5:$C$1004='Quant Stats'!$B129)*('Quant Log'!$I$5:$I$1004='Quant Stats'!U$42))</f>
        <v>#DIV/0!</v>
      </c>
      <c r="V129" s="23" t="e">
        <f ca="1">+SUMPRODUCT(('Quant Log'!$C$5:$C$1004='Quant Stats'!$B129)*('Quant Log'!$I$5:$I$1004='Quant Stats'!V$42)*'Quant Log'!$H$5:$H$1004)/SUMPRODUCT(('Quant Log'!$C$5:$C$1004='Quant Stats'!$B129)*('Quant Log'!$I$5:$I$1004='Quant Stats'!V$42))</f>
        <v>#DIV/0!</v>
      </c>
      <c r="W129" s="23" t="e">
        <f ca="1">+SUMPRODUCT(('Quant Log'!$C$5:$C$1004='Quant Stats'!$B129)*('Quant Log'!$I$5:$I$1004='Quant Stats'!W$42)*'Quant Log'!$H$5:$H$1004)/SUMPRODUCT(('Quant Log'!$C$5:$C$1004='Quant Stats'!$B129)*('Quant Log'!$I$5:$I$1004='Quant Stats'!W$42))</f>
        <v>#DIV/0!</v>
      </c>
      <c r="X129" s="23" t="e">
        <f ca="1">+SUMPRODUCT(('Quant Log'!$C$5:$C$1004='Quant Stats'!$B129)*('Quant Log'!$I$5:$I$1004='Quant Stats'!X$42)*'Quant Log'!$H$5:$H$1004)/SUMPRODUCT(('Quant Log'!$C$5:$C$1004='Quant Stats'!$B129)*('Quant Log'!$I$5:$I$1004='Quant Stats'!X$42))</f>
        <v>#DIV/0!</v>
      </c>
      <c r="Y129" s="23" t="e">
        <f ca="1">+SUMPRODUCT(('Quant Log'!$C$5:$C$1004='Quant Stats'!$B129)*('Quant Log'!$I$5:$I$1004='Quant Stats'!Y$42)*'Quant Log'!$H$5:$H$1004)/SUMPRODUCT(('Quant Log'!$C$5:$C$1004='Quant Stats'!$B129)*('Quant Log'!$I$5:$I$1004='Quant Stats'!Y$42))</f>
        <v>#DIV/0!</v>
      </c>
      <c r="Z129" s="24" t="e">
        <f ca="1">+SUMPRODUCT(('Quant Log'!$C$5:$C$1004='Quant Stats'!$B129)*'Quant Log'!$H$5:$H$1004)/COUNTIF('Quant Log'!$C$5:$C$1004,'Quant Stats'!$B129)</f>
        <v>#DIV/0!</v>
      </c>
    </row>
    <row r="130" spans="2:26">
      <c r="B130" s="19" t="str">
        <f>+$B$53</f>
        <v>ALL</v>
      </c>
      <c r="D130" s="61">
        <f t="shared" si="74"/>
        <v>138.33333333333334</v>
      </c>
      <c r="E130" s="61" t="str">
        <f t="shared" si="64"/>
        <v>n/a</v>
      </c>
      <c r="F130" s="61">
        <f t="shared" si="65"/>
        <v>145</v>
      </c>
      <c r="G130" s="61">
        <f t="shared" si="66"/>
        <v>180</v>
      </c>
      <c r="H130" s="61">
        <f t="shared" si="67"/>
        <v>120</v>
      </c>
      <c r="I130" s="61">
        <f t="shared" si="68"/>
        <v>120</v>
      </c>
      <c r="J130" s="61">
        <f t="shared" si="69"/>
        <v>120</v>
      </c>
      <c r="K130" s="61">
        <f t="shared" si="70"/>
        <v>120</v>
      </c>
      <c r="L130" s="61">
        <f t="shared" si="71"/>
        <v>120</v>
      </c>
      <c r="M130" s="62">
        <f t="shared" si="72"/>
        <v>140</v>
      </c>
      <c r="N130" s="63">
        <f t="shared" si="73"/>
        <v>134.23076923076923</v>
      </c>
      <c r="P130" s="24">
        <f ca="1">+SUMPRODUCT(('Quant Log'!$I$5:$I$1004='Quant Stats'!P$42)*'Quant Log'!$H$5:$H$1004)/COUNTIF('Quant Log'!$I$5:$I$1004,'Quant Stats'!P$42)</f>
        <v>138.33333333333334</v>
      </c>
      <c r="Q130" s="24" t="e">
        <f ca="1">+SUMPRODUCT(('Quant Log'!$I$5:$I$1004='Quant Stats'!Q$42)*'Quant Log'!$H$5:$H$1004)/COUNTIF('Quant Log'!$I$5:$I$1004,'Quant Stats'!Q$42)</f>
        <v>#DIV/0!</v>
      </c>
      <c r="R130" s="24">
        <f ca="1">+SUMPRODUCT(('Quant Log'!$I$5:$I$1004='Quant Stats'!R$42)*'Quant Log'!$H$5:$H$1004)/COUNTIF('Quant Log'!$I$5:$I$1004,'Quant Stats'!R$42)</f>
        <v>145</v>
      </c>
      <c r="S130" s="24">
        <f ca="1">+SUMPRODUCT(('Quant Log'!$I$5:$I$1004='Quant Stats'!S$42)*'Quant Log'!$H$5:$H$1004)/COUNTIF('Quant Log'!$I$5:$I$1004,'Quant Stats'!S$42)</f>
        <v>180</v>
      </c>
      <c r="T130" s="24">
        <f ca="1">+SUMPRODUCT(('Quant Log'!$I$5:$I$1004='Quant Stats'!T$42)*'Quant Log'!$H$5:$H$1004)/COUNTIF('Quant Log'!$I$5:$I$1004,'Quant Stats'!T$42)</f>
        <v>120</v>
      </c>
      <c r="U130" s="24">
        <f ca="1">+SUMPRODUCT(('Quant Log'!$I$5:$I$1004='Quant Stats'!U$42)*'Quant Log'!$H$5:$H$1004)/COUNTIF('Quant Log'!$I$5:$I$1004,'Quant Stats'!U$42)</f>
        <v>120</v>
      </c>
      <c r="V130" s="24">
        <f ca="1">+SUMPRODUCT(('Quant Log'!$I$5:$I$1004='Quant Stats'!V$42)*'Quant Log'!$H$5:$H$1004)/COUNTIF('Quant Log'!$I$5:$I$1004,'Quant Stats'!V$42)</f>
        <v>120</v>
      </c>
      <c r="W130" s="24">
        <f ca="1">+SUMPRODUCT(('Quant Log'!$I$5:$I$1004='Quant Stats'!W$42)*'Quant Log'!$H$5:$H$1004)/COUNTIF('Quant Log'!$I$5:$I$1004,'Quant Stats'!W$42)</f>
        <v>120</v>
      </c>
      <c r="X130" s="24">
        <f ca="1">+SUMPRODUCT(('Quant Log'!$I$5:$I$1004='Quant Stats'!X$42)*'Quant Log'!$H$5:$H$1004)/COUNTIF('Quant Log'!$I$5:$I$1004,'Quant Stats'!X$42)</f>
        <v>120</v>
      </c>
      <c r="Y130" s="24">
        <f ca="1">+SUMPRODUCT(('Quant Log'!$I$5:$I$1004='Quant Stats'!Y$42)*'Quant Log'!$H$5:$H$1004)/COUNTIF('Quant Log'!$I$5:$I$1004,'Quant Stats'!Y$42)</f>
        <v>140</v>
      </c>
      <c r="Z130" s="24">
        <f ca="1">+SUM('Quant Log'!H5:H1004)/COUNTA('Quant Log'!$F$5:$F$1004)</f>
        <v>134.23076923076923</v>
      </c>
    </row>
  </sheetData>
  <mergeCells count="7">
    <mergeCell ref="B1:I1"/>
    <mergeCell ref="F7:G7"/>
    <mergeCell ref="M7:N7"/>
    <mergeCell ref="F23:G23"/>
    <mergeCell ref="M23:N23"/>
    <mergeCell ref="B4:C4"/>
    <mergeCell ref="B2:C2"/>
  </mergeCells>
  <phoneticPr fontId="14" type="noConversion"/>
  <conditionalFormatting sqref="F8:F9 F24:F25">
    <cfRule type="expression" dxfId="17" priority="1" stopIfTrue="1">
      <formula>$U8=3</formula>
    </cfRule>
    <cfRule type="expression" dxfId="16" priority="2" stopIfTrue="1">
      <formula>$U8=2</formula>
    </cfRule>
    <cfRule type="expression" dxfId="15" priority="3" stopIfTrue="1">
      <formula>$U8=1</formula>
    </cfRule>
  </conditionalFormatting>
  <dataValidations count="2">
    <dataValidation type="list" allowBlank="1" showInputMessage="1" showErrorMessage="1" sqref="D4">
      <formula1>db!$D$5:$D$22</formula1>
    </dataValidation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1004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.140625" style="1"/>
    <col min="16" max="21" width="0" style="1" hidden="1" customWidth="1"/>
    <col min="22" max="16384" width="9.140625" style="1"/>
  </cols>
  <sheetData>
    <row r="1" spans="1:21" s="2" customFormat="1" ht="80.25" customHeight="1">
      <c r="B1" s="70" t="s">
        <v>142</v>
      </c>
      <c r="C1" s="70"/>
      <c r="D1" s="70"/>
      <c r="E1" s="70"/>
      <c r="F1" s="70"/>
      <c r="G1" s="70"/>
      <c r="H1" s="70"/>
      <c r="I1" s="70"/>
      <c r="J1" s="72"/>
      <c r="K1" s="72"/>
    </row>
    <row r="2" spans="1:21" s="3" customFormat="1" ht="21.75" customHeight="1">
      <c r="B2" s="71" t="s">
        <v>131</v>
      </c>
      <c r="C2" s="71"/>
      <c r="D2" s="71"/>
      <c r="E2" s="16"/>
    </row>
    <row r="3" spans="1:21">
      <c r="A3" s="31">
        <v>0</v>
      </c>
      <c r="L3" s="1"/>
    </row>
    <row r="4" spans="1:21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18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95</v>
      </c>
      <c r="Q4" s="30" t="s">
        <v>96</v>
      </c>
      <c r="R4" s="30" t="s">
        <v>98</v>
      </c>
      <c r="S4" s="30" t="s">
        <v>99</v>
      </c>
      <c r="T4" s="31" t="s">
        <v>97</v>
      </c>
      <c r="U4" s="30" t="s">
        <v>94</v>
      </c>
    </row>
    <row r="5" spans="1:21" ht="15.75" thickBot="1">
      <c r="B5" s="36">
        <v>1</v>
      </c>
      <c r="C5" s="36" t="s">
        <v>67</v>
      </c>
      <c r="D5" s="37">
        <v>40150</v>
      </c>
      <c r="E5" s="36" t="s">
        <v>21</v>
      </c>
      <c r="F5" s="36" t="s">
        <v>3</v>
      </c>
      <c r="G5" s="36" t="s">
        <v>57</v>
      </c>
      <c r="H5" s="36">
        <v>150</v>
      </c>
      <c r="I5" s="36" t="s">
        <v>30</v>
      </c>
      <c r="J5" s="36" t="s">
        <v>65</v>
      </c>
      <c r="K5" s="36" t="s">
        <v>65</v>
      </c>
      <c r="L5" s="42" t="s">
        <v>3</v>
      </c>
      <c r="M5" s="43">
        <f>IF(ISBLANK(F5),"",IF(F5=L5,1,0))</f>
        <v>1</v>
      </c>
      <c r="N5" s="42" t="s">
        <v>61</v>
      </c>
      <c r="P5" s="32">
        <f t="shared" ref="P5:P68" si="0">IF(M5=1,1,0)</f>
        <v>1</v>
      </c>
      <c r="Q5" s="32">
        <f t="shared" ref="Q5:Q68" si="1">IF(ISBLANK(E5),0,IF(P5=0,1,0))</f>
        <v>0</v>
      </c>
      <c r="R5" s="32">
        <f t="shared" ref="R5:R68" si="2">IF(H5&gt;T5,1,0)</f>
        <v>1</v>
      </c>
      <c r="S5" s="32">
        <f t="shared" ref="S5:S68" si="3">IF(OR(G5="Process of Elim. (50 /50)",G5="Guess (No Confidence)"),1,0)</f>
        <v>1</v>
      </c>
      <c r="T5" s="30">
        <f ca="1">+VLOOKUP($E5,db!$B$26:$C$30,2,FALSE)</f>
        <v>120</v>
      </c>
      <c r="U5" s="30">
        <f>IF($A$3=0,0,IF(Q5=1,1,IF(R5=1,2,IF(S5=1,3,0))))</f>
        <v>0</v>
      </c>
    </row>
    <row r="6" spans="1:21" ht="15.75" thickBot="1">
      <c r="B6" s="38">
        <f>+B5+1</f>
        <v>2</v>
      </c>
      <c r="C6" s="38" t="s">
        <v>67</v>
      </c>
      <c r="D6" s="39">
        <v>40150</v>
      </c>
      <c r="E6" s="38" t="s">
        <v>24</v>
      </c>
      <c r="F6" s="38" t="s">
        <v>3</v>
      </c>
      <c r="G6" s="38" t="s">
        <v>58</v>
      </c>
      <c r="H6" s="38">
        <v>145</v>
      </c>
      <c r="I6" s="38" t="s">
        <v>28</v>
      </c>
      <c r="J6" s="38" t="s">
        <v>65</v>
      </c>
      <c r="K6" s="38" t="s">
        <v>65</v>
      </c>
      <c r="L6" s="40" t="s">
        <v>3</v>
      </c>
      <c r="M6" s="41">
        <f t="shared" ref="M6:M69" si="4">IF(ISBLANK(F6),"",IF(F6=L6,1,0))</f>
        <v>1</v>
      </c>
      <c r="N6" s="40" t="s">
        <v>61</v>
      </c>
      <c r="P6" s="32">
        <f t="shared" si="0"/>
        <v>1</v>
      </c>
      <c r="Q6" s="32">
        <f t="shared" si="1"/>
        <v>0</v>
      </c>
      <c r="R6" s="32">
        <f t="shared" si="2"/>
        <v>1</v>
      </c>
      <c r="S6" s="32">
        <f t="shared" si="3"/>
        <v>1</v>
      </c>
      <c r="T6" s="30">
        <f ca="1">+VLOOKUP($E6,db!$B$26:$C$30,2,FALSE)</f>
        <v>120</v>
      </c>
      <c r="U6" s="30">
        <f t="shared" ref="U6:U69" si="5">IF($A$3=0,0,IF(Q6=1,1,IF(R6=1,2,IF(S6=1,3,0))))</f>
        <v>0</v>
      </c>
    </row>
    <row r="7" spans="1:21" ht="15.75" thickBot="1">
      <c r="B7" s="36">
        <f t="shared" ref="B7:B70" si="6">+B6+1</f>
        <v>3</v>
      </c>
      <c r="C7" s="36" t="s">
        <v>67</v>
      </c>
      <c r="D7" s="37">
        <v>40150</v>
      </c>
      <c r="E7" s="36" t="s">
        <v>21</v>
      </c>
      <c r="F7" s="36" t="s">
        <v>3</v>
      </c>
      <c r="G7" s="36" t="s">
        <v>56</v>
      </c>
      <c r="H7" s="36">
        <v>160</v>
      </c>
      <c r="I7" s="36" t="s">
        <v>32</v>
      </c>
      <c r="J7" s="36" t="s">
        <v>65</v>
      </c>
      <c r="K7" s="36" t="s">
        <v>65</v>
      </c>
      <c r="L7" s="42" t="s">
        <v>3</v>
      </c>
      <c r="M7" s="43">
        <f t="shared" si="4"/>
        <v>1</v>
      </c>
      <c r="N7" s="42" t="s">
        <v>61</v>
      </c>
      <c r="P7" s="32">
        <f t="shared" si="0"/>
        <v>1</v>
      </c>
      <c r="Q7" s="32">
        <f t="shared" si="1"/>
        <v>0</v>
      </c>
      <c r="R7" s="32">
        <f t="shared" si="2"/>
        <v>1</v>
      </c>
      <c r="S7" s="32">
        <f t="shared" si="3"/>
        <v>0</v>
      </c>
      <c r="T7" s="30">
        <f ca="1">+VLOOKUP($E7,db!$B$26:$C$30,2,FALSE)</f>
        <v>120</v>
      </c>
      <c r="U7" s="30">
        <f t="shared" si="5"/>
        <v>0</v>
      </c>
    </row>
    <row r="8" spans="1:21" ht="15.75" thickBot="1">
      <c r="B8" s="38">
        <f t="shared" si="6"/>
        <v>4</v>
      </c>
      <c r="C8" s="38" t="s">
        <v>67</v>
      </c>
      <c r="D8" s="39">
        <v>40150</v>
      </c>
      <c r="E8" s="38" t="s">
        <v>21</v>
      </c>
      <c r="F8" s="38" t="s">
        <v>3</v>
      </c>
      <c r="G8" s="38" t="s">
        <v>56</v>
      </c>
      <c r="H8" s="38">
        <v>180</v>
      </c>
      <c r="I8" s="38" t="s">
        <v>23</v>
      </c>
      <c r="J8" s="38" t="s">
        <v>65</v>
      </c>
      <c r="K8" s="38" t="s">
        <v>65</v>
      </c>
      <c r="L8" s="40" t="s">
        <v>3</v>
      </c>
      <c r="M8" s="41">
        <f t="shared" si="4"/>
        <v>1</v>
      </c>
      <c r="N8" s="40" t="s">
        <v>61</v>
      </c>
      <c r="P8" s="32">
        <f t="shared" si="0"/>
        <v>1</v>
      </c>
      <c r="Q8" s="32">
        <f t="shared" si="1"/>
        <v>0</v>
      </c>
      <c r="R8" s="32">
        <f t="shared" si="2"/>
        <v>1</v>
      </c>
      <c r="S8" s="32">
        <f t="shared" si="3"/>
        <v>0</v>
      </c>
      <c r="T8" s="30">
        <f ca="1">+VLOOKUP($E8,db!$B$26:$C$30,2,FALSE)</f>
        <v>120</v>
      </c>
      <c r="U8" s="30">
        <f t="shared" si="5"/>
        <v>0</v>
      </c>
    </row>
    <row r="9" spans="1:21" ht="15.75" thickBot="1">
      <c r="B9" s="36">
        <f t="shared" si="6"/>
        <v>5</v>
      </c>
      <c r="C9" s="36" t="s">
        <v>67</v>
      </c>
      <c r="D9" s="37">
        <v>40150</v>
      </c>
      <c r="E9" s="36" t="s">
        <v>21</v>
      </c>
      <c r="F9" s="36" t="s">
        <v>3</v>
      </c>
      <c r="G9" s="36" t="s">
        <v>56</v>
      </c>
      <c r="H9" s="36">
        <v>120</v>
      </c>
      <c r="I9" s="36" t="s">
        <v>30</v>
      </c>
      <c r="J9" s="36" t="s">
        <v>65</v>
      </c>
      <c r="K9" s="36" t="s">
        <v>65</v>
      </c>
      <c r="L9" s="42" t="s">
        <v>3</v>
      </c>
      <c r="M9" s="43">
        <f t="shared" si="4"/>
        <v>1</v>
      </c>
      <c r="N9" s="42" t="s">
        <v>61</v>
      </c>
      <c r="P9" s="32">
        <f t="shared" si="0"/>
        <v>1</v>
      </c>
      <c r="Q9" s="32">
        <f t="shared" si="1"/>
        <v>0</v>
      </c>
      <c r="R9" s="32">
        <f t="shared" si="2"/>
        <v>0</v>
      </c>
      <c r="S9" s="32">
        <f t="shared" si="3"/>
        <v>0</v>
      </c>
      <c r="T9" s="30">
        <f ca="1">+VLOOKUP($E9,db!$B$26:$C$30,2,FALSE)</f>
        <v>120</v>
      </c>
      <c r="U9" s="30">
        <f t="shared" si="5"/>
        <v>0</v>
      </c>
    </row>
    <row r="10" spans="1:21" ht="15.75" thickBot="1">
      <c r="B10" s="38">
        <f t="shared" si="6"/>
        <v>6</v>
      </c>
      <c r="C10" s="38" t="s">
        <v>67</v>
      </c>
      <c r="D10" s="39">
        <v>40150</v>
      </c>
      <c r="E10" s="38" t="s">
        <v>19</v>
      </c>
      <c r="F10" s="38" t="s">
        <v>3</v>
      </c>
      <c r="G10" s="38" t="s">
        <v>56</v>
      </c>
      <c r="H10" s="38">
        <v>120</v>
      </c>
      <c r="I10" s="38" t="s">
        <v>29</v>
      </c>
      <c r="J10" s="38" t="s">
        <v>65</v>
      </c>
      <c r="K10" s="38" t="s">
        <v>65</v>
      </c>
      <c r="L10" s="40" t="s">
        <v>3</v>
      </c>
      <c r="M10" s="41">
        <f t="shared" si="4"/>
        <v>1</v>
      </c>
      <c r="N10" s="40" t="s">
        <v>61</v>
      </c>
      <c r="P10" s="32">
        <f t="shared" si="0"/>
        <v>1</v>
      </c>
      <c r="Q10" s="32">
        <f t="shared" si="1"/>
        <v>0</v>
      </c>
      <c r="R10" s="32">
        <f t="shared" si="2"/>
        <v>0</v>
      </c>
      <c r="S10" s="32">
        <f t="shared" si="3"/>
        <v>0</v>
      </c>
      <c r="T10" s="30">
        <f ca="1">+VLOOKUP($E10,db!$B$26:$C$30,2,FALSE)</f>
        <v>120</v>
      </c>
      <c r="U10" s="30">
        <f t="shared" si="5"/>
        <v>0</v>
      </c>
    </row>
    <row r="11" spans="1:21" ht="15.75" thickBot="1">
      <c r="B11" s="36">
        <f t="shared" si="6"/>
        <v>7</v>
      </c>
      <c r="C11" s="36" t="s">
        <v>67</v>
      </c>
      <c r="D11" s="37">
        <v>40150</v>
      </c>
      <c r="E11" s="36" t="s">
        <v>21</v>
      </c>
      <c r="F11" s="36" t="s">
        <v>3</v>
      </c>
      <c r="G11" s="36" t="s">
        <v>56</v>
      </c>
      <c r="H11" s="36">
        <v>120</v>
      </c>
      <c r="I11" s="36" t="s">
        <v>22</v>
      </c>
      <c r="J11" s="36" t="s">
        <v>65</v>
      </c>
      <c r="K11" s="36" t="s">
        <v>65</v>
      </c>
      <c r="L11" s="42" t="s">
        <v>3</v>
      </c>
      <c r="M11" s="43">
        <f t="shared" si="4"/>
        <v>1</v>
      </c>
      <c r="N11" s="42" t="s">
        <v>61</v>
      </c>
      <c r="P11" s="32">
        <f t="shared" si="0"/>
        <v>1</v>
      </c>
      <c r="Q11" s="32">
        <f t="shared" si="1"/>
        <v>0</v>
      </c>
      <c r="R11" s="32">
        <f t="shared" si="2"/>
        <v>0</v>
      </c>
      <c r="S11" s="32">
        <f t="shared" si="3"/>
        <v>0</v>
      </c>
      <c r="T11" s="30">
        <f ca="1">+VLOOKUP($E11,db!$B$26:$C$30,2,FALSE)</f>
        <v>120</v>
      </c>
      <c r="U11" s="30">
        <f t="shared" si="5"/>
        <v>0</v>
      </c>
    </row>
    <row r="12" spans="1:21" ht="15.75" thickBot="1">
      <c r="B12" s="38">
        <f t="shared" si="6"/>
        <v>8</v>
      </c>
      <c r="C12" s="38" t="s">
        <v>67</v>
      </c>
      <c r="D12" s="39">
        <v>40150</v>
      </c>
      <c r="E12" s="38" t="s">
        <v>21</v>
      </c>
      <c r="F12" s="38" t="s">
        <v>3</v>
      </c>
      <c r="G12" s="38" t="s">
        <v>57</v>
      </c>
      <c r="H12" s="38">
        <v>120</v>
      </c>
      <c r="I12" s="38" t="s">
        <v>32</v>
      </c>
      <c r="J12" s="38" t="s">
        <v>65</v>
      </c>
      <c r="K12" s="38" t="s">
        <v>65</v>
      </c>
      <c r="L12" s="40" t="s">
        <v>3</v>
      </c>
      <c r="M12" s="41">
        <f t="shared" si="4"/>
        <v>1</v>
      </c>
      <c r="N12" s="40" t="s">
        <v>61</v>
      </c>
      <c r="P12" s="32">
        <f t="shared" si="0"/>
        <v>1</v>
      </c>
      <c r="Q12" s="32">
        <f t="shared" si="1"/>
        <v>0</v>
      </c>
      <c r="R12" s="32">
        <f t="shared" si="2"/>
        <v>0</v>
      </c>
      <c r="S12" s="32">
        <f t="shared" si="3"/>
        <v>1</v>
      </c>
      <c r="T12" s="30">
        <f ca="1">+VLOOKUP($E12,db!$B$26:$C$30,2,FALSE)</f>
        <v>120</v>
      </c>
      <c r="U12" s="30">
        <f t="shared" si="5"/>
        <v>0</v>
      </c>
    </row>
    <row r="13" spans="1:21" ht="15.75" thickBot="1">
      <c r="B13" s="36">
        <f t="shared" si="6"/>
        <v>9</v>
      </c>
      <c r="C13" s="36" t="s">
        <v>67</v>
      </c>
      <c r="D13" s="37">
        <v>40150</v>
      </c>
      <c r="E13" s="36" t="s">
        <v>21</v>
      </c>
      <c r="F13" s="36" t="s">
        <v>3</v>
      </c>
      <c r="G13" s="36" t="s">
        <v>56</v>
      </c>
      <c r="H13" s="36">
        <v>120</v>
      </c>
      <c r="I13" s="36" t="s">
        <v>32</v>
      </c>
      <c r="J13" s="36" t="s">
        <v>65</v>
      </c>
      <c r="K13" s="36" t="s">
        <v>65</v>
      </c>
      <c r="L13" s="42" t="s">
        <v>3</v>
      </c>
      <c r="M13" s="43">
        <f t="shared" si="4"/>
        <v>1</v>
      </c>
      <c r="N13" s="42" t="s">
        <v>61</v>
      </c>
      <c r="P13" s="32">
        <f t="shared" si="0"/>
        <v>1</v>
      </c>
      <c r="Q13" s="32">
        <f t="shared" si="1"/>
        <v>0</v>
      </c>
      <c r="R13" s="32">
        <f t="shared" si="2"/>
        <v>0</v>
      </c>
      <c r="S13" s="32">
        <f t="shared" si="3"/>
        <v>0</v>
      </c>
      <c r="T13" s="30">
        <f ca="1">+VLOOKUP($E13,db!$B$26:$C$30,2,FALSE)</f>
        <v>120</v>
      </c>
      <c r="U13" s="30">
        <f t="shared" si="5"/>
        <v>0</v>
      </c>
    </row>
    <row r="14" spans="1:21" ht="15.75" thickBot="1">
      <c r="B14" s="38">
        <f t="shared" si="6"/>
        <v>10</v>
      </c>
      <c r="C14" s="38" t="s">
        <v>67</v>
      </c>
      <c r="D14" s="39">
        <v>40150</v>
      </c>
      <c r="E14" s="38" t="s">
        <v>19</v>
      </c>
      <c r="F14" s="38" t="s">
        <v>8</v>
      </c>
      <c r="G14" s="38" t="s">
        <v>58</v>
      </c>
      <c r="H14" s="38">
        <v>140</v>
      </c>
      <c r="I14" s="38" t="s">
        <v>28</v>
      </c>
      <c r="J14" s="38" t="s">
        <v>65</v>
      </c>
      <c r="K14" s="38" t="s">
        <v>65</v>
      </c>
      <c r="L14" s="40" t="s">
        <v>3</v>
      </c>
      <c r="M14" s="41">
        <f t="shared" si="4"/>
        <v>0</v>
      </c>
      <c r="N14" s="40" t="s">
        <v>61</v>
      </c>
      <c r="P14" s="32">
        <f t="shared" si="0"/>
        <v>0</v>
      </c>
      <c r="Q14" s="32">
        <f t="shared" si="1"/>
        <v>1</v>
      </c>
      <c r="R14" s="32">
        <f t="shared" si="2"/>
        <v>1</v>
      </c>
      <c r="S14" s="32">
        <f t="shared" si="3"/>
        <v>1</v>
      </c>
      <c r="T14" s="30">
        <f ca="1">+VLOOKUP($E14,db!$B$26:$C$30,2,FALSE)</f>
        <v>120</v>
      </c>
      <c r="U14" s="30">
        <f t="shared" si="5"/>
        <v>0</v>
      </c>
    </row>
    <row r="15" spans="1:21" ht="15.75" thickBot="1">
      <c r="B15" s="36">
        <f t="shared" si="6"/>
        <v>11</v>
      </c>
      <c r="C15" s="36" t="s">
        <v>67</v>
      </c>
      <c r="D15" s="37">
        <v>40150</v>
      </c>
      <c r="E15" s="36" t="s">
        <v>21</v>
      </c>
      <c r="F15" s="36" t="s">
        <v>3</v>
      </c>
      <c r="G15" s="36" t="s">
        <v>56</v>
      </c>
      <c r="H15" s="36">
        <v>120</v>
      </c>
      <c r="I15" s="36" t="s">
        <v>23</v>
      </c>
      <c r="J15" s="36" t="s">
        <v>65</v>
      </c>
      <c r="K15" s="36" t="s">
        <v>65</v>
      </c>
      <c r="L15" s="42" t="s">
        <v>3</v>
      </c>
      <c r="M15" s="43">
        <f t="shared" si="4"/>
        <v>1</v>
      </c>
      <c r="N15" s="42" t="s">
        <v>61</v>
      </c>
      <c r="P15" s="32">
        <f t="shared" si="0"/>
        <v>1</v>
      </c>
      <c r="Q15" s="32">
        <f t="shared" si="1"/>
        <v>0</v>
      </c>
      <c r="R15" s="32">
        <f t="shared" si="2"/>
        <v>0</v>
      </c>
      <c r="S15" s="32">
        <f t="shared" si="3"/>
        <v>0</v>
      </c>
      <c r="T15" s="30">
        <f ca="1">+VLOOKUP($E15,db!$B$26:$C$30,2,FALSE)</f>
        <v>120</v>
      </c>
      <c r="U15" s="30">
        <f t="shared" si="5"/>
        <v>0</v>
      </c>
    </row>
    <row r="16" spans="1:21" ht="15.75" thickBot="1">
      <c r="B16" s="38">
        <f t="shared" si="6"/>
        <v>12</v>
      </c>
      <c r="C16" s="38" t="s">
        <v>67</v>
      </c>
      <c r="D16" s="39">
        <v>40151</v>
      </c>
      <c r="E16" s="38" t="s">
        <v>19</v>
      </c>
      <c r="F16" s="38" t="s">
        <v>13</v>
      </c>
      <c r="G16" s="38" t="s">
        <v>56</v>
      </c>
      <c r="H16" s="38">
        <v>130</v>
      </c>
      <c r="I16" s="38" t="s">
        <v>28</v>
      </c>
      <c r="J16" s="38" t="s">
        <v>65</v>
      </c>
      <c r="K16" s="38" t="s">
        <v>65</v>
      </c>
      <c r="L16" s="40" t="s">
        <v>8</v>
      </c>
      <c r="M16" s="41">
        <f t="shared" si="4"/>
        <v>0</v>
      </c>
      <c r="N16" s="40" t="s">
        <v>61</v>
      </c>
      <c r="P16" s="32">
        <f t="shared" si="0"/>
        <v>0</v>
      </c>
      <c r="Q16" s="32">
        <f t="shared" si="1"/>
        <v>1</v>
      </c>
      <c r="R16" s="32">
        <f t="shared" si="2"/>
        <v>1</v>
      </c>
      <c r="S16" s="32">
        <f t="shared" si="3"/>
        <v>0</v>
      </c>
      <c r="T16" s="30">
        <f ca="1">+VLOOKUP($E16,db!$B$26:$C$30,2,FALSE)</f>
        <v>120</v>
      </c>
      <c r="U16" s="30">
        <f t="shared" si="5"/>
        <v>0</v>
      </c>
    </row>
    <row r="17" spans="2:21" ht="15.75" thickBot="1">
      <c r="B17" s="36">
        <f t="shared" si="6"/>
        <v>13</v>
      </c>
      <c r="C17" s="36" t="s">
        <v>67</v>
      </c>
      <c r="D17" s="37">
        <v>40150</v>
      </c>
      <c r="E17" s="36" t="s">
        <v>21</v>
      </c>
      <c r="F17" s="36" t="s">
        <v>8</v>
      </c>
      <c r="G17" s="36" t="s">
        <v>56</v>
      </c>
      <c r="H17" s="36"/>
      <c r="I17" s="36" t="s">
        <v>31</v>
      </c>
      <c r="J17" s="36"/>
      <c r="K17" s="36"/>
      <c r="L17" s="42" t="s">
        <v>12</v>
      </c>
      <c r="M17" s="43">
        <f t="shared" si="4"/>
        <v>0</v>
      </c>
      <c r="N17" s="42" t="s">
        <v>62</v>
      </c>
      <c r="P17" s="32">
        <f t="shared" si="0"/>
        <v>0</v>
      </c>
      <c r="Q17" s="32">
        <f t="shared" si="1"/>
        <v>1</v>
      </c>
      <c r="R17" s="32">
        <f t="shared" si="2"/>
        <v>0</v>
      </c>
      <c r="S17" s="32">
        <f t="shared" si="3"/>
        <v>0</v>
      </c>
      <c r="T17" s="30">
        <f ca="1">+VLOOKUP($E17,db!$B$26:$C$30,2,FALSE)</f>
        <v>120</v>
      </c>
      <c r="U17" s="30">
        <f t="shared" si="5"/>
        <v>0</v>
      </c>
    </row>
    <row r="18" spans="2:21" ht="15.75" thickBot="1">
      <c r="B18" s="38">
        <f t="shared" si="6"/>
        <v>14</v>
      </c>
      <c r="C18" s="38" t="s">
        <v>67</v>
      </c>
      <c r="D18" s="39"/>
      <c r="E18" s="38" t="s">
        <v>24</v>
      </c>
      <c r="F18" s="38" t="s">
        <v>3</v>
      </c>
      <c r="G18" s="38" t="s">
        <v>57</v>
      </c>
      <c r="H18" s="38"/>
      <c r="I18" s="38" t="s">
        <v>27</v>
      </c>
      <c r="J18" s="38"/>
      <c r="K18" s="38"/>
      <c r="L18" s="40" t="s">
        <v>3</v>
      </c>
      <c r="M18" s="41">
        <f t="shared" si="4"/>
        <v>1</v>
      </c>
      <c r="N18" s="40" t="s">
        <v>18</v>
      </c>
      <c r="P18" s="32">
        <f t="shared" si="0"/>
        <v>1</v>
      </c>
      <c r="Q18" s="32">
        <f t="shared" si="1"/>
        <v>0</v>
      </c>
      <c r="R18" s="32">
        <f t="shared" si="2"/>
        <v>0</v>
      </c>
      <c r="S18" s="32">
        <f t="shared" si="3"/>
        <v>1</v>
      </c>
      <c r="T18" s="30">
        <f ca="1">+VLOOKUP($E18,db!$B$26:$C$30,2,FALSE)</f>
        <v>120</v>
      </c>
      <c r="U18" s="30">
        <f t="shared" si="5"/>
        <v>0</v>
      </c>
    </row>
    <row r="19" spans="2:21" ht="15.75" thickBot="1">
      <c r="B19" s="36">
        <f t="shared" si="6"/>
        <v>15</v>
      </c>
      <c r="C19" s="36" t="s">
        <v>66</v>
      </c>
      <c r="D19" s="37"/>
      <c r="E19" s="36" t="s">
        <v>24</v>
      </c>
      <c r="F19" s="36" t="s">
        <v>8</v>
      </c>
      <c r="G19" s="36" t="s">
        <v>57</v>
      </c>
      <c r="H19" s="36"/>
      <c r="I19" s="36" t="s">
        <v>25</v>
      </c>
      <c r="J19" s="36"/>
      <c r="K19" s="36"/>
      <c r="L19" s="42" t="s">
        <v>13</v>
      </c>
      <c r="M19" s="43">
        <f t="shared" si="4"/>
        <v>0</v>
      </c>
      <c r="N19" s="42" t="s">
        <v>18</v>
      </c>
      <c r="P19" s="32">
        <f t="shared" si="0"/>
        <v>0</v>
      </c>
      <c r="Q19" s="32">
        <f t="shared" si="1"/>
        <v>1</v>
      </c>
      <c r="R19" s="32">
        <f t="shared" si="2"/>
        <v>0</v>
      </c>
      <c r="S19" s="32">
        <f t="shared" si="3"/>
        <v>1</v>
      </c>
      <c r="T19" s="30">
        <f ca="1">+VLOOKUP($E19,db!$B$26:$C$30,2,FALSE)</f>
        <v>120</v>
      </c>
      <c r="U19" s="30">
        <f t="shared" si="5"/>
        <v>0</v>
      </c>
    </row>
    <row r="20" spans="2:21" ht="15.75" thickBot="1">
      <c r="B20" s="38">
        <f t="shared" si="6"/>
        <v>16</v>
      </c>
      <c r="C20" s="38" t="s">
        <v>66</v>
      </c>
      <c r="D20" s="39"/>
      <c r="E20" s="38" t="s">
        <v>24</v>
      </c>
      <c r="F20" s="38" t="s">
        <v>12</v>
      </c>
      <c r="G20" s="38" t="s">
        <v>56</v>
      </c>
      <c r="H20" s="38"/>
      <c r="I20" s="38" t="s">
        <v>32</v>
      </c>
      <c r="J20" s="38"/>
      <c r="K20" s="38"/>
      <c r="L20" s="40" t="s">
        <v>12</v>
      </c>
      <c r="M20" s="41">
        <f t="shared" si="4"/>
        <v>1</v>
      </c>
      <c r="N20" s="40" t="s">
        <v>61</v>
      </c>
      <c r="P20" s="32">
        <f t="shared" si="0"/>
        <v>1</v>
      </c>
      <c r="Q20" s="32">
        <f t="shared" si="1"/>
        <v>0</v>
      </c>
      <c r="R20" s="32">
        <f t="shared" si="2"/>
        <v>0</v>
      </c>
      <c r="S20" s="32">
        <f t="shared" si="3"/>
        <v>0</v>
      </c>
      <c r="T20" s="30">
        <f ca="1">+VLOOKUP($E20,db!$B$26:$C$30,2,FALSE)</f>
        <v>120</v>
      </c>
      <c r="U20" s="30">
        <f t="shared" si="5"/>
        <v>0</v>
      </c>
    </row>
    <row r="21" spans="2:21" ht="15.75" thickBot="1">
      <c r="B21" s="36">
        <f t="shared" si="6"/>
        <v>17</v>
      </c>
      <c r="C21" s="36"/>
      <c r="D21" s="37"/>
      <c r="E21" s="36"/>
      <c r="F21" s="36"/>
      <c r="G21" s="36"/>
      <c r="H21" s="36"/>
      <c r="I21" s="36"/>
      <c r="J21" s="36"/>
      <c r="K21" s="36"/>
      <c r="L21" s="42"/>
      <c r="M21" s="43" t="str">
        <f t="shared" si="4"/>
        <v/>
      </c>
      <c r="N21" s="42"/>
      <c r="P21" s="32">
        <f t="shared" si="0"/>
        <v>0</v>
      </c>
      <c r="Q21" s="32">
        <f t="shared" si="1"/>
        <v>0</v>
      </c>
      <c r="R21" s="32" t="e">
        <f t="shared" si="2"/>
        <v>#N/A</v>
      </c>
      <c r="S21" s="32">
        <f t="shared" si="3"/>
        <v>0</v>
      </c>
      <c r="T21" s="30" t="e">
        <f ca="1">+VLOOKUP($E21,db!$B$26:$C$30,2,FALSE)</f>
        <v>#N/A</v>
      </c>
      <c r="U21" s="30">
        <f t="shared" si="5"/>
        <v>0</v>
      </c>
    </row>
    <row r="22" spans="2:21" ht="15.75" thickBot="1">
      <c r="B22" s="38">
        <f t="shared" si="6"/>
        <v>18</v>
      </c>
      <c r="C22" s="38"/>
      <c r="D22" s="39"/>
      <c r="E22" s="38"/>
      <c r="F22" s="38"/>
      <c r="G22" s="38"/>
      <c r="H22" s="38"/>
      <c r="I22" s="38"/>
      <c r="J22" s="38"/>
      <c r="K22" s="38"/>
      <c r="L22" s="40"/>
      <c r="M22" s="41" t="str">
        <f t="shared" si="4"/>
        <v/>
      </c>
      <c r="N22" s="40"/>
      <c r="P22" s="32">
        <f t="shared" si="0"/>
        <v>0</v>
      </c>
      <c r="Q22" s="32">
        <f t="shared" si="1"/>
        <v>0</v>
      </c>
      <c r="R22" s="32" t="e">
        <f t="shared" si="2"/>
        <v>#N/A</v>
      </c>
      <c r="S22" s="32">
        <f t="shared" si="3"/>
        <v>0</v>
      </c>
      <c r="T22" s="30" t="e">
        <f ca="1">+VLOOKUP($E22,db!$B$26:$C$30,2,FALSE)</f>
        <v>#N/A</v>
      </c>
      <c r="U22" s="30">
        <f t="shared" si="5"/>
        <v>0</v>
      </c>
    </row>
    <row r="23" spans="2:21" ht="15.75" thickBot="1">
      <c r="B23" s="36">
        <f t="shared" si="6"/>
        <v>19</v>
      </c>
      <c r="C23" s="36"/>
      <c r="D23" s="37"/>
      <c r="E23" s="36"/>
      <c r="F23" s="36"/>
      <c r="G23" s="36"/>
      <c r="H23" s="36"/>
      <c r="I23" s="36"/>
      <c r="J23" s="36"/>
      <c r="K23" s="36"/>
      <c r="L23" s="42"/>
      <c r="M23" s="43" t="str">
        <f t="shared" si="4"/>
        <v/>
      </c>
      <c r="N23" s="42"/>
      <c r="P23" s="32">
        <f t="shared" si="0"/>
        <v>0</v>
      </c>
      <c r="Q23" s="32">
        <f t="shared" si="1"/>
        <v>0</v>
      </c>
      <c r="R23" s="32" t="e">
        <f t="shared" si="2"/>
        <v>#N/A</v>
      </c>
      <c r="S23" s="32">
        <f t="shared" si="3"/>
        <v>0</v>
      </c>
      <c r="T23" s="30" t="e">
        <f ca="1">+VLOOKUP($E23,db!$B$26:$C$30,2,FALSE)</f>
        <v>#N/A</v>
      </c>
      <c r="U23" s="30">
        <f t="shared" si="5"/>
        <v>0</v>
      </c>
    </row>
    <row r="24" spans="2:21" ht="15.75" thickBot="1">
      <c r="B24" s="38">
        <f t="shared" si="6"/>
        <v>20</v>
      </c>
      <c r="C24" s="38"/>
      <c r="D24" s="39"/>
      <c r="E24" s="38"/>
      <c r="F24" s="38"/>
      <c r="G24" s="38"/>
      <c r="H24" s="38"/>
      <c r="I24" s="38"/>
      <c r="J24" s="38"/>
      <c r="K24" s="38"/>
      <c r="L24" s="40"/>
      <c r="M24" s="41" t="str">
        <f t="shared" si="4"/>
        <v/>
      </c>
      <c r="N24" s="40"/>
      <c r="P24" s="32">
        <f t="shared" si="0"/>
        <v>0</v>
      </c>
      <c r="Q24" s="32">
        <f t="shared" si="1"/>
        <v>0</v>
      </c>
      <c r="R24" s="32" t="e">
        <f t="shared" si="2"/>
        <v>#N/A</v>
      </c>
      <c r="S24" s="32">
        <f t="shared" si="3"/>
        <v>0</v>
      </c>
      <c r="T24" s="30" t="e">
        <f ca="1">+VLOOKUP($E24,db!$B$26:$C$30,2,FALSE)</f>
        <v>#N/A</v>
      </c>
      <c r="U24" s="30">
        <f t="shared" si="5"/>
        <v>0</v>
      </c>
    </row>
    <row r="25" spans="2:21" ht="15.75" thickBot="1">
      <c r="B25" s="36">
        <f t="shared" si="6"/>
        <v>21</v>
      </c>
      <c r="C25" s="36"/>
      <c r="D25" s="37"/>
      <c r="E25" s="36"/>
      <c r="F25" s="36"/>
      <c r="G25" s="36"/>
      <c r="H25" s="36"/>
      <c r="I25" s="36"/>
      <c r="J25" s="36"/>
      <c r="K25" s="36"/>
      <c r="L25" s="42"/>
      <c r="M25" s="43" t="str">
        <f t="shared" si="4"/>
        <v/>
      </c>
      <c r="N25" s="42"/>
      <c r="P25" s="32">
        <f t="shared" si="0"/>
        <v>0</v>
      </c>
      <c r="Q25" s="32">
        <f t="shared" si="1"/>
        <v>0</v>
      </c>
      <c r="R25" s="32" t="e">
        <f t="shared" si="2"/>
        <v>#N/A</v>
      </c>
      <c r="S25" s="32">
        <f t="shared" si="3"/>
        <v>0</v>
      </c>
      <c r="T25" s="30" t="e">
        <f ca="1">+VLOOKUP($E25,db!$B$26:$C$30,2,FALSE)</f>
        <v>#N/A</v>
      </c>
      <c r="U25" s="30">
        <f t="shared" si="5"/>
        <v>0</v>
      </c>
    </row>
    <row r="26" spans="2:21" ht="15.75" thickBot="1">
      <c r="B26" s="38">
        <f t="shared" si="6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40"/>
      <c r="M26" s="41" t="str">
        <f t="shared" si="4"/>
        <v/>
      </c>
      <c r="N26" s="40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 ca="1">+VLOOKUP($E26,db!$B$26:$C$30,2,FALSE)</f>
        <v>#N/A</v>
      </c>
      <c r="U26" s="30">
        <f t="shared" si="5"/>
        <v>0</v>
      </c>
    </row>
    <row r="27" spans="2:21" ht="15.75" thickBot="1">
      <c r="B27" s="36">
        <f t="shared" si="6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42"/>
      <c r="M27" s="43" t="str">
        <f t="shared" si="4"/>
        <v/>
      </c>
      <c r="N27" s="42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 ca="1">+VLOOKUP($E27,db!$B$26:$C$30,2,FALSE)</f>
        <v>#N/A</v>
      </c>
      <c r="U27" s="30">
        <f t="shared" si="5"/>
        <v>0</v>
      </c>
    </row>
    <row r="28" spans="2:21" ht="15.75" thickBot="1">
      <c r="B28" s="38">
        <f t="shared" si="6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40"/>
      <c r="M28" s="41" t="str">
        <f t="shared" si="4"/>
        <v/>
      </c>
      <c r="N28" s="40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 ca="1">+VLOOKUP($E28,db!$B$26:$C$30,2,FALSE)</f>
        <v>#N/A</v>
      </c>
      <c r="U28" s="30">
        <f t="shared" si="5"/>
        <v>0</v>
      </c>
    </row>
    <row r="29" spans="2:21" ht="15.75" thickBot="1">
      <c r="B29" s="36">
        <f t="shared" si="6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42"/>
      <c r="M29" s="43" t="str">
        <f t="shared" si="4"/>
        <v/>
      </c>
      <c r="N29" s="42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 ca="1">+VLOOKUP($E29,db!$B$26:$C$30,2,FALSE)</f>
        <v>#N/A</v>
      </c>
      <c r="U29" s="30">
        <f t="shared" si="5"/>
        <v>0</v>
      </c>
    </row>
    <row r="30" spans="2:21" ht="15.75" thickBot="1">
      <c r="B30" s="38">
        <f t="shared" si="6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40"/>
      <c r="M30" s="41" t="str">
        <f t="shared" si="4"/>
        <v/>
      </c>
      <c r="N30" s="40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 ca="1">+VLOOKUP($E30,db!$B$26:$C$30,2,FALSE)</f>
        <v>#N/A</v>
      </c>
      <c r="U30" s="30">
        <f t="shared" si="5"/>
        <v>0</v>
      </c>
    </row>
    <row r="31" spans="2:21" ht="15.75" thickBot="1">
      <c r="B31" s="36">
        <f t="shared" si="6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42"/>
      <c r="M31" s="43" t="str">
        <f t="shared" si="4"/>
        <v/>
      </c>
      <c r="N31" s="42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 ca="1">+VLOOKUP($E31,db!$B$26:$C$30,2,FALSE)</f>
        <v>#N/A</v>
      </c>
      <c r="U31" s="30">
        <f t="shared" si="5"/>
        <v>0</v>
      </c>
    </row>
    <row r="32" spans="2:21" ht="15.75" thickBot="1">
      <c r="B32" s="38">
        <f t="shared" si="6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40"/>
      <c r="M32" s="41" t="str">
        <f t="shared" si="4"/>
        <v/>
      </c>
      <c r="N32" s="40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 ca="1">+VLOOKUP($E32,db!$B$26:$C$30,2,FALSE)</f>
        <v>#N/A</v>
      </c>
      <c r="U32" s="30">
        <f t="shared" si="5"/>
        <v>0</v>
      </c>
    </row>
    <row r="33" spans="2:21" ht="15.75" thickBot="1">
      <c r="B33" s="36">
        <f t="shared" si="6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42"/>
      <c r="M33" s="43" t="str">
        <f t="shared" si="4"/>
        <v/>
      </c>
      <c r="N33" s="42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 ca="1">+VLOOKUP($E33,db!$B$26:$C$30,2,FALSE)</f>
        <v>#N/A</v>
      </c>
      <c r="U33" s="30">
        <f t="shared" si="5"/>
        <v>0</v>
      </c>
    </row>
    <row r="34" spans="2:21" ht="15.75" thickBot="1">
      <c r="B34" s="38">
        <f t="shared" si="6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40"/>
      <c r="M34" s="41" t="str">
        <f t="shared" si="4"/>
        <v/>
      </c>
      <c r="N34" s="40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 ca="1">+VLOOKUP($E34,db!$B$26:$C$30,2,FALSE)</f>
        <v>#N/A</v>
      </c>
      <c r="U34" s="30">
        <f t="shared" si="5"/>
        <v>0</v>
      </c>
    </row>
    <row r="35" spans="2:21" ht="15.75" thickBot="1">
      <c r="B35" s="36">
        <f t="shared" si="6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42"/>
      <c r="M35" s="43" t="str">
        <f t="shared" si="4"/>
        <v/>
      </c>
      <c r="N35" s="42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 ca="1">+VLOOKUP($E35,db!$B$26:$C$30,2,FALSE)</f>
        <v>#N/A</v>
      </c>
      <c r="U35" s="30">
        <f t="shared" si="5"/>
        <v>0</v>
      </c>
    </row>
    <row r="36" spans="2:21" ht="15.75" thickBot="1">
      <c r="B36" s="38">
        <f t="shared" si="6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40"/>
      <c r="M36" s="41" t="str">
        <f t="shared" si="4"/>
        <v/>
      </c>
      <c r="N36" s="40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 ca="1">+VLOOKUP($E36,db!$B$26:$C$30,2,FALSE)</f>
        <v>#N/A</v>
      </c>
      <c r="U36" s="30">
        <f t="shared" si="5"/>
        <v>0</v>
      </c>
    </row>
    <row r="37" spans="2:21" ht="15.75" thickBot="1">
      <c r="B37" s="36">
        <f t="shared" si="6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42"/>
      <c r="M37" s="43" t="str">
        <f t="shared" si="4"/>
        <v/>
      </c>
      <c r="N37" s="42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 ca="1">+VLOOKUP($E37,db!$B$26:$C$30,2,FALSE)</f>
        <v>#N/A</v>
      </c>
      <c r="U37" s="30">
        <f t="shared" si="5"/>
        <v>0</v>
      </c>
    </row>
    <row r="38" spans="2:21" ht="15.75" thickBot="1">
      <c r="B38" s="38">
        <f t="shared" si="6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40"/>
      <c r="M38" s="41" t="str">
        <f t="shared" si="4"/>
        <v/>
      </c>
      <c r="N38" s="40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 ca="1">+VLOOKUP($E38,db!$B$26:$C$30,2,FALSE)</f>
        <v>#N/A</v>
      </c>
      <c r="U38" s="30">
        <f t="shared" si="5"/>
        <v>0</v>
      </c>
    </row>
    <row r="39" spans="2:21" ht="15.75" thickBot="1">
      <c r="B39" s="36">
        <f t="shared" si="6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42"/>
      <c r="M39" s="43" t="str">
        <f t="shared" si="4"/>
        <v/>
      </c>
      <c r="N39" s="42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 ca="1">+VLOOKUP($E39,db!$B$26:$C$30,2,FALSE)</f>
        <v>#N/A</v>
      </c>
      <c r="U39" s="30">
        <f t="shared" si="5"/>
        <v>0</v>
      </c>
    </row>
    <row r="40" spans="2:21" ht="15.75" thickBot="1">
      <c r="B40" s="38">
        <f t="shared" si="6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40"/>
      <c r="M40" s="41" t="str">
        <f t="shared" si="4"/>
        <v/>
      </c>
      <c r="N40" s="40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 ca="1">+VLOOKUP($E40,db!$B$26:$C$30,2,FALSE)</f>
        <v>#N/A</v>
      </c>
      <c r="U40" s="30">
        <f t="shared" si="5"/>
        <v>0</v>
      </c>
    </row>
    <row r="41" spans="2:21" ht="15.75" thickBot="1">
      <c r="B41" s="36">
        <f t="shared" si="6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42"/>
      <c r="M41" s="43" t="str">
        <f t="shared" si="4"/>
        <v/>
      </c>
      <c r="N41" s="42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 ca="1">+VLOOKUP($E41,db!$B$26:$C$30,2,FALSE)</f>
        <v>#N/A</v>
      </c>
      <c r="U41" s="30">
        <f t="shared" si="5"/>
        <v>0</v>
      </c>
    </row>
    <row r="42" spans="2:21" ht="15.75" thickBot="1">
      <c r="B42" s="38">
        <f t="shared" si="6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40"/>
      <c r="M42" s="41" t="str">
        <f t="shared" si="4"/>
        <v/>
      </c>
      <c r="N42" s="40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 ca="1">+VLOOKUP($E42,db!$B$26:$C$30,2,FALSE)</f>
        <v>#N/A</v>
      </c>
      <c r="U42" s="30">
        <f t="shared" si="5"/>
        <v>0</v>
      </c>
    </row>
    <row r="43" spans="2:21" ht="15.75" thickBot="1">
      <c r="B43" s="36">
        <f t="shared" si="6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42"/>
      <c r="M43" s="43" t="str">
        <f t="shared" si="4"/>
        <v/>
      </c>
      <c r="N43" s="42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 ca="1">+VLOOKUP($E43,db!$B$26:$C$30,2,FALSE)</f>
        <v>#N/A</v>
      </c>
      <c r="U43" s="30">
        <f t="shared" si="5"/>
        <v>0</v>
      </c>
    </row>
    <row r="44" spans="2:21" ht="15.75" thickBot="1">
      <c r="B44" s="38">
        <f t="shared" si="6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40"/>
      <c r="M44" s="41" t="str">
        <f t="shared" si="4"/>
        <v/>
      </c>
      <c r="N44" s="40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 ca="1">+VLOOKUP($E44,db!$B$26:$C$30,2,FALSE)</f>
        <v>#N/A</v>
      </c>
      <c r="U44" s="30">
        <f t="shared" si="5"/>
        <v>0</v>
      </c>
    </row>
    <row r="45" spans="2:21" ht="15.75" thickBot="1">
      <c r="B45" s="36">
        <f t="shared" si="6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42"/>
      <c r="M45" s="43" t="str">
        <f t="shared" si="4"/>
        <v/>
      </c>
      <c r="N45" s="42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 ca="1">+VLOOKUP($E45,db!$B$26:$C$30,2,FALSE)</f>
        <v>#N/A</v>
      </c>
      <c r="U45" s="30">
        <f t="shared" si="5"/>
        <v>0</v>
      </c>
    </row>
    <row r="46" spans="2:21" ht="15.75" thickBot="1">
      <c r="B46" s="38">
        <f t="shared" si="6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40"/>
      <c r="M46" s="41" t="str">
        <f t="shared" si="4"/>
        <v/>
      </c>
      <c r="N46" s="40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 ca="1">+VLOOKUP($E46,db!$B$26:$C$30,2,FALSE)</f>
        <v>#N/A</v>
      </c>
      <c r="U46" s="30">
        <f t="shared" si="5"/>
        <v>0</v>
      </c>
    </row>
    <row r="47" spans="2:21" ht="15.75" thickBot="1">
      <c r="B47" s="36">
        <f t="shared" si="6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42"/>
      <c r="M47" s="43" t="str">
        <f t="shared" si="4"/>
        <v/>
      </c>
      <c r="N47" s="42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 ca="1">+VLOOKUP($E47,db!$B$26:$C$30,2,FALSE)</f>
        <v>#N/A</v>
      </c>
      <c r="U47" s="30">
        <f t="shared" si="5"/>
        <v>0</v>
      </c>
    </row>
    <row r="48" spans="2:21" ht="15.75" thickBot="1">
      <c r="B48" s="38">
        <f t="shared" si="6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40"/>
      <c r="M48" s="41" t="str">
        <f t="shared" si="4"/>
        <v/>
      </c>
      <c r="N48" s="40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 ca="1">+VLOOKUP($E48,db!$B$26:$C$30,2,FALSE)</f>
        <v>#N/A</v>
      </c>
      <c r="U48" s="30">
        <f t="shared" si="5"/>
        <v>0</v>
      </c>
    </row>
    <row r="49" spans="2:21" ht="15.75" thickBot="1">
      <c r="B49" s="36">
        <f t="shared" si="6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42"/>
      <c r="M49" s="43" t="str">
        <f t="shared" si="4"/>
        <v/>
      </c>
      <c r="N49" s="42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 ca="1">+VLOOKUP($E49,db!$B$26:$C$30,2,FALSE)</f>
        <v>#N/A</v>
      </c>
      <c r="U49" s="30">
        <f t="shared" si="5"/>
        <v>0</v>
      </c>
    </row>
    <row r="50" spans="2:21" ht="15.75" thickBot="1">
      <c r="B50" s="38">
        <f t="shared" si="6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40"/>
      <c r="M50" s="41" t="str">
        <f t="shared" si="4"/>
        <v/>
      </c>
      <c r="N50" s="40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 ca="1">+VLOOKUP($E50,db!$B$26:$C$30,2,FALSE)</f>
        <v>#N/A</v>
      </c>
      <c r="U50" s="30">
        <f t="shared" si="5"/>
        <v>0</v>
      </c>
    </row>
    <row r="51" spans="2:21" ht="15.75" thickBot="1">
      <c r="B51" s="36">
        <f t="shared" si="6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42"/>
      <c r="M51" s="43" t="str">
        <f t="shared" si="4"/>
        <v/>
      </c>
      <c r="N51" s="42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 ca="1">+VLOOKUP($E51,db!$B$26:$C$30,2,FALSE)</f>
        <v>#N/A</v>
      </c>
      <c r="U51" s="30">
        <f t="shared" si="5"/>
        <v>0</v>
      </c>
    </row>
    <row r="52" spans="2:21" ht="15.75" thickBot="1">
      <c r="B52" s="38">
        <f t="shared" si="6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40"/>
      <c r="M52" s="41" t="str">
        <f t="shared" si="4"/>
        <v/>
      </c>
      <c r="N52" s="40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 ca="1">+VLOOKUP($E52,db!$B$26:$C$30,2,FALSE)</f>
        <v>#N/A</v>
      </c>
      <c r="U52" s="30">
        <f t="shared" si="5"/>
        <v>0</v>
      </c>
    </row>
    <row r="53" spans="2:21" ht="15.75" thickBot="1">
      <c r="B53" s="36">
        <f t="shared" si="6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42"/>
      <c r="M53" s="43" t="str">
        <f t="shared" si="4"/>
        <v/>
      </c>
      <c r="N53" s="42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 ca="1">+VLOOKUP($E53,db!$B$26:$C$30,2,FALSE)</f>
        <v>#N/A</v>
      </c>
      <c r="U53" s="30">
        <f t="shared" si="5"/>
        <v>0</v>
      </c>
    </row>
    <row r="54" spans="2:21" ht="15.75" thickBot="1">
      <c r="B54" s="38">
        <f t="shared" si="6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40"/>
      <c r="M54" s="41" t="str">
        <f t="shared" si="4"/>
        <v/>
      </c>
      <c r="N54" s="40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 ca="1">+VLOOKUP($E54,db!$B$26:$C$30,2,FALSE)</f>
        <v>#N/A</v>
      </c>
      <c r="U54" s="30">
        <f t="shared" si="5"/>
        <v>0</v>
      </c>
    </row>
    <row r="55" spans="2:21" ht="15.75" thickBot="1">
      <c r="B55" s="36">
        <f t="shared" si="6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42"/>
      <c r="M55" s="43" t="str">
        <f t="shared" si="4"/>
        <v/>
      </c>
      <c r="N55" s="42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 ca="1">+VLOOKUP($E55,db!$B$26:$C$30,2,FALSE)</f>
        <v>#N/A</v>
      </c>
      <c r="U55" s="30">
        <f t="shared" si="5"/>
        <v>0</v>
      </c>
    </row>
    <row r="56" spans="2:21" ht="15.75" thickBot="1">
      <c r="B56" s="38">
        <f t="shared" si="6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40"/>
      <c r="M56" s="41" t="str">
        <f t="shared" si="4"/>
        <v/>
      </c>
      <c r="N56" s="40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 ca="1">+VLOOKUP($E56,db!$B$26:$C$30,2,FALSE)</f>
        <v>#N/A</v>
      </c>
      <c r="U56" s="30">
        <f t="shared" si="5"/>
        <v>0</v>
      </c>
    </row>
    <row r="57" spans="2:21" ht="15.75" thickBot="1">
      <c r="B57" s="36">
        <f t="shared" si="6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42"/>
      <c r="M57" s="43" t="str">
        <f t="shared" si="4"/>
        <v/>
      </c>
      <c r="N57" s="42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 ca="1">+VLOOKUP($E57,db!$B$26:$C$30,2,FALSE)</f>
        <v>#N/A</v>
      </c>
      <c r="U57" s="30">
        <f t="shared" si="5"/>
        <v>0</v>
      </c>
    </row>
    <row r="58" spans="2:21" ht="15.75" thickBot="1">
      <c r="B58" s="38">
        <f t="shared" si="6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40"/>
      <c r="M58" s="41" t="str">
        <f t="shared" si="4"/>
        <v/>
      </c>
      <c r="N58" s="40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 ca="1">+VLOOKUP($E58,db!$B$26:$C$30,2,FALSE)</f>
        <v>#N/A</v>
      </c>
      <c r="U58" s="30">
        <f t="shared" si="5"/>
        <v>0</v>
      </c>
    </row>
    <row r="59" spans="2:21" ht="15.75" thickBot="1">
      <c r="B59" s="36">
        <f t="shared" si="6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42"/>
      <c r="M59" s="43" t="str">
        <f t="shared" si="4"/>
        <v/>
      </c>
      <c r="N59" s="42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 ca="1">+VLOOKUP($E59,db!$B$26:$C$30,2,FALSE)</f>
        <v>#N/A</v>
      </c>
      <c r="U59" s="30">
        <f t="shared" si="5"/>
        <v>0</v>
      </c>
    </row>
    <row r="60" spans="2:21" ht="15.75" thickBot="1">
      <c r="B60" s="38">
        <f t="shared" si="6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40"/>
      <c r="M60" s="41" t="str">
        <f t="shared" si="4"/>
        <v/>
      </c>
      <c r="N60" s="40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 ca="1">+VLOOKUP($E60,db!$B$26:$C$30,2,FALSE)</f>
        <v>#N/A</v>
      </c>
      <c r="U60" s="30">
        <f t="shared" si="5"/>
        <v>0</v>
      </c>
    </row>
    <row r="61" spans="2:21" ht="15.75" thickBot="1">
      <c r="B61" s="36">
        <f t="shared" si="6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42"/>
      <c r="M61" s="43" t="str">
        <f t="shared" si="4"/>
        <v/>
      </c>
      <c r="N61" s="42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 ca="1">+VLOOKUP($E61,db!$B$26:$C$30,2,FALSE)</f>
        <v>#N/A</v>
      </c>
      <c r="U61" s="30">
        <f t="shared" si="5"/>
        <v>0</v>
      </c>
    </row>
    <row r="62" spans="2:21" ht="15.75" thickBot="1">
      <c r="B62" s="38">
        <f t="shared" si="6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40"/>
      <c r="M62" s="41" t="str">
        <f t="shared" si="4"/>
        <v/>
      </c>
      <c r="N62" s="40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 ca="1">+VLOOKUP($E62,db!$B$26:$C$30,2,FALSE)</f>
        <v>#N/A</v>
      </c>
      <c r="U62" s="30">
        <f t="shared" si="5"/>
        <v>0</v>
      </c>
    </row>
    <row r="63" spans="2:21" ht="15.75" thickBot="1">
      <c r="B63" s="36">
        <f t="shared" si="6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42"/>
      <c r="M63" s="43" t="str">
        <f t="shared" si="4"/>
        <v/>
      </c>
      <c r="N63" s="42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 ca="1">+VLOOKUP($E63,db!$B$26:$C$30,2,FALSE)</f>
        <v>#N/A</v>
      </c>
      <c r="U63" s="30">
        <f t="shared" si="5"/>
        <v>0</v>
      </c>
    </row>
    <row r="64" spans="2:21" ht="15.75" thickBot="1">
      <c r="B64" s="38">
        <f t="shared" si="6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40"/>
      <c r="M64" s="41" t="str">
        <f t="shared" si="4"/>
        <v/>
      </c>
      <c r="N64" s="40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 ca="1">+VLOOKUP($E64,db!$B$26:$C$30,2,FALSE)</f>
        <v>#N/A</v>
      </c>
      <c r="U64" s="30">
        <f t="shared" si="5"/>
        <v>0</v>
      </c>
    </row>
    <row r="65" spans="2:21" ht="15.75" thickBot="1">
      <c r="B65" s="36">
        <f t="shared" si="6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42"/>
      <c r="M65" s="43" t="str">
        <f t="shared" si="4"/>
        <v/>
      </c>
      <c r="N65" s="42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 ca="1">+VLOOKUP($E65,db!$B$26:$C$30,2,FALSE)</f>
        <v>#N/A</v>
      </c>
      <c r="U65" s="30">
        <f t="shared" si="5"/>
        <v>0</v>
      </c>
    </row>
    <row r="66" spans="2:21" ht="15.75" thickBot="1">
      <c r="B66" s="38">
        <f t="shared" si="6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40"/>
      <c r="M66" s="41" t="str">
        <f t="shared" si="4"/>
        <v/>
      </c>
      <c r="N66" s="40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 ca="1">+VLOOKUP($E66,db!$B$26:$C$30,2,FALSE)</f>
        <v>#N/A</v>
      </c>
      <c r="U66" s="30">
        <f t="shared" si="5"/>
        <v>0</v>
      </c>
    </row>
    <row r="67" spans="2:21" ht="15.75" thickBot="1">
      <c r="B67" s="36">
        <f t="shared" si="6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42"/>
      <c r="M67" s="43" t="str">
        <f t="shared" si="4"/>
        <v/>
      </c>
      <c r="N67" s="42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 ca="1">+VLOOKUP($E67,db!$B$26:$C$30,2,FALSE)</f>
        <v>#N/A</v>
      </c>
      <c r="U67" s="30">
        <f t="shared" si="5"/>
        <v>0</v>
      </c>
    </row>
    <row r="68" spans="2:21" ht="15.75" thickBot="1">
      <c r="B68" s="38">
        <f t="shared" si="6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40"/>
      <c r="M68" s="41" t="str">
        <f t="shared" si="4"/>
        <v/>
      </c>
      <c r="N68" s="40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 ca="1">+VLOOKUP($E68,db!$B$26:$C$30,2,FALSE)</f>
        <v>#N/A</v>
      </c>
      <c r="U68" s="30">
        <f t="shared" si="5"/>
        <v>0</v>
      </c>
    </row>
    <row r="69" spans="2:21" ht="15.75" thickBot="1">
      <c r="B69" s="36">
        <f t="shared" si="6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42"/>
      <c r="M69" s="43" t="str">
        <f t="shared" si="4"/>
        <v/>
      </c>
      <c r="N69" s="42"/>
      <c r="P69" s="32">
        <f t="shared" ref="P69:P132" si="7">IF(M69=1,1,0)</f>
        <v>0</v>
      </c>
      <c r="Q69" s="32">
        <f t="shared" ref="Q69:Q132" si="8">IF(ISBLANK(E69),0,IF(P69=0,1,0))</f>
        <v>0</v>
      </c>
      <c r="R69" s="32" t="e">
        <f t="shared" ref="R69:R132" si="9">IF(H69&gt;T69,1,0)</f>
        <v>#N/A</v>
      </c>
      <c r="S69" s="32">
        <f t="shared" ref="S69:S132" si="10">IF(OR(G69="Process of Elim. (50 /50)",G69="Guess (No Confidence)"),1,0)</f>
        <v>0</v>
      </c>
      <c r="T69" s="30" t="e">
        <f ca="1">+VLOOKUP($E69,db!$B$26:$C$30,2,FALSE)</f>
        <v>#N/A</v>
      </c>
      <c r="U69" s="30">
        <f t="shared" si="5"/>
        <v>0</v>
      </c>
    </row>
    <row r="70" spans="2:21" ht="15.75" thickBot="1">
      <c r="B70" s="38">
        <f t="shared" si="6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40"/>
      <c r="M70" s="41" t="str">
        <f t="shared" ref="M70:M133" si="11">IF(ISBLANK(F70),"",IF(F70=L70,1,0))</f>
        <v/>
      </c>
      <c r="N70" s="40"/>
      <c r="P70" s="32">
        <f t="shared" si="7"/>
        <v>0</v>
      </c>
      <c r="Q70" s="32">
        <f t="shared" si="8"/>
        <v>0</v>
      </c>
      <c r="R70" s="32" t="e">
        <f t="shared" si="9"/>
        <v>#N/A</v>
      </c>
      <c r="S70" s="32">
        <f t="shared" si="10"/>
        <v>0</v>
      </c>
      <c r="T70" s="30" t="e">
        <f ca="1">+VLOOKUP($E70,db!$B$26:$C$30,2,FALSE)</f>
        <v>#N/A</v>
      </c>
      <c r="U70" s="30">
        <f t="shared" ref="U70:U133" si="12">IF($A$3=0,0,IF(Q70=1,1,IF(R70=1,2,IF(S70=1,3,0))))</f>
        <v>0</v>
      </c>
    </row>
    <row r="71" spans="2:21" ht="15.75" thickBot="1">
      <c r="B71" s="36">
        <f t="shared" ref="B71:B134" si="13">+B70+1</f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42"/>
      <c r="M71" s="43" t="str">
        <f t="shared" si="11"/>
        <v/>
      </c>
      <c r="N71" s="42"/>
      <c r="P71" s="32">
        <f t="shared" si="7"/>
        <v>0</v>
      </c>
      <c r="Q71" s="32">
        <f t="shared" si="8"/>
        <v>0</v>
      </c>
      <c r="R71" s="32" t="e">
        <f t="shared" si="9"/>
        <v>#N/A</v>
      </c>
      <c r="S71" s="32">
        <f t="shared" si="10"/>
        <v>0</v>
      </c>
      <c r="T71" s="30" t="e">
        <f ca="1">+VLOOKUP($E71,db!$B$26:$C$30,2,FALSE)</f>
        <v>#N/A</v>
      </c>
      <c r="U71" s="30">
        <f t="shared" si="12"/>
        <v>0</v>
      </c>
    </row>
    <row r="72" spans="2:21" ht="15.75" thickBot="1">
      <c r="B72" s="38">
        <f t="shared" si="13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40"/>
      <c r="M72" s="41" t="str">
        <f t="shared" si="11"/>
        <v/>
      </c>
      <c r="N72" s="40"/>
      <c r="P72" s="32">
        <f t="shared" si="7"/>
        <v>0</v>
      </c>
      <c r="Q72" s="32">
        <f t="shared" si="8"/>
        <v>0</v>
      </c>
      <c r="R72" s="32" t="e">
        <f t="shared" si="9"/>
        <v>#N/A</v>
      </c>
      <c r="S72" s="32">
        <f t="shared" si="10"/>
        <v>0</v>
      </c>
      <c r="T72" s="30" t="e">
        <f ca="1">+VLOOKUP($E72,db!$B$26:$C$30,2,FALSE)</f>
        <v>#N/A</v>
      </c>
      <c r="U72" s="30">
        <f t="shared" si="12"/>
        <v>0</v>
      </c>
    </row>
    <row r="73" spans="2:21" ht="15.75" thickBot="1">
      <c r="B73" s="36">
        <f t="shared" si="13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42"/>
      <c r="M73" s="43" t="str">
        <f t="shared" si="11"/>
        <v/>
      </c>
      <c r="N73" s="42"/>
      <c r="P73" s="32">
        <f t="shared" si="7"/>
        <v>0</v>
      </c>
      <c r="Q73" s="32">
        <f t="shared" si="8"/>
        <v>0</v>
      </c>
      <c r="R73" s="32" t="e">
        <f t="shared" si="9"/>
        <v>#N/A</v>
      </c>
      <c r="S73" s="32">
        <f t="shared" si="10"/>
        <v>0</v>
      </c>
      <c r="T73" s="30" t="e">
        <f ca="1">+VLOOKUP($E73,db!$B$26:$C$30,2,FALSE)</f>
        <v>#N/A</v>
      </c>
      <c r="U73" s="30">
        <f t="shared" si="12"/>
        <v>0</v>
      </c>
    </row>
    <row r="74" spans="2:21" ht="15.75" thickBot="1">
      <c r="B74" s="38">
        <f t="shared" si="13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40"/>
      <c r="M74" s="41" t="str">
        <f t="shared" si="11"/>
        <v/>
      </c>
      <c r="N74" s="40"/>
      <c r="P74" s="32">
        <f t="shared" si="7"/>
        <v>0</v>
      </c>
      <c r="Q74" s="32">
        <f t="shared" si="8"/>
        <v>0</v>
      </c>
      <c r="R74" s="32" t="e">
        <f t="shared" si="9"/>
        <v>#N/A</v>
      </c>
      <c r="S74" s="32">
        <f t="shared" si="10"/>
        <v>0</v>
      </c>
      <c r="T74" s="30" t="e">
        <f ca="1">+VLOOKUP($E74,db!$B$26:$C$30,2,FALSE)</f>
        <v>#N/A</v>
      </c>
      <c r="U74" s="30">
        <f t="shared" si="12"/>
        <v>0</v>
      </c>
    </row>
    <row r="75" spans="2:21" ht="15.75" thickBot="1">
      <c r="B75" s="36">
        <f t="shared" si="13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42"/>
      <c r="M75" s="43" t="str">
        <f t="shared" si="11"/>
        <v/>
      </c>
      <c r="N75" s="42"/>
      <c r="P75" s="32">
        <f t="shared" si="7"/>
        <v>0</v>
      </c>
      <c r="Q75" s="32">
        <f t="shared" si="8"/>
        <v>0</v>
      </c>
      <c r="R75" s="32" t="e">
        <f t="shared" si="9"/>
        <v>#N/A</v>
      </c>
      <c r="S75" s="32">
        <f t="shared" si="10"/>
        <v>0</v>
      </c>
      <c r="T75" s="30" t="e">
        <f ca="1">+VLOOKUP($E75,db!$B$26:$C$30,2,FALSE)</f>
        <v>#N/A</v>
      </c>
      <c r="U75" s="30">
        <f t="shared" si="12"/>
        <v>0</v>
      </c>
    </row>
    <row r="76" spans="2:21" ht="15.75" thickBot="1">
      <c r="B76" s="38">
        <f t="shared" si="13"/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40"/>
      <c r="M76" s="41" t="str">
        <f t="shared" si="11"/>
        <v/>
      </c>
      <c r="N76" s="40"/>
      <c r="P76" s="32">
        <f t="shared" si="7"/>
        <v>0</v>
      </c>
      <c r="Q76" s="32">
        <f t="shared" si="8"/>
        <v>0</v>
      </c>
      <c r="R76" s="32" t="e">
        <f t="shared" si="9"/>
        <v>#N/A</v>
      </c>
      <c r="S76" s="32">
        <f t="shared" si="10"/>
        <v>0</v>
      </c>
      <c r="T76" s="30" t="e">
        <f ca="1">+VLOOKUP($E76,db!$B$26:$C$30,2,FALSE)</f>
        <v>#N/A</v>
      </c>
      <c r="U76" s="30">
        <f t="shared" si="12"/>
        <v>0</v>
      </c>
    </row>
    <row r="77" spans="2:21" ht="15.75" thickBot="1">
      <c r="B77" s="36">
        <f t="shared" si="13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42"/>
      <c r="M77" s="43" t="str">
        <f t="shared" si="11"/>
        <v/>
      </c>
      <c r="N77" s="42"/>
      <c r="P77" s="32">
        <f t="shared" si="7"/>
        <v>0</v>
      </c>
      <c r="Q77" s="32">
        <f t="shared" si="8"/>
        <v>0</v>
      </c>
      <c r="R77" s="32" t="e">
        <f t="shared" si="9"/>
        <v>#N/A</v>
      </c>
      <c r="S77" s="32">
        <f t="shared" si="10"/>
        <v>0</v>
      </c>
      <c r="T77" s="30" t="e">
        <f ca="1">+VLOOKUP($E77,db!$B$26:$C$30,2,FALSE)</f>
        <v>#N/A</v>
      </c>
      <c r="U77" s="30">
        <f t="shared" si="12"/>
        <v>0</v>
      </c>
    </row>
    <row r="78" spans="2:21" ht="15.75" thickBot="1">
      <c r="B78" s="38">
        <f t="shared" si="13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40"/>
      <c r="M78" s="41" t="str">
        <f t="shared" si="11"/>
        <v/>
      </c>
      <c r="N78" s="40"/>
      <c r="P78" s="32">
        <f t="shared" si="7"/>
        <v>0</v>
      </c>
      <c r="Q78" s="32">
        <f t="shared" si="8"/>
        <v>0</v>
      </c>
      <c r="R78" s="32" t="e">
        <f t="shared" si="9"/>
        <v>#N/A</v>
      </c>
      <c r="S78" s="32">
        <f t="shared" si="10"/>
        <v>0</v>
      </c>
      <c r="T78" s="30" t="e">
        <f ca="1">+VLOOKUP($E78,db!$B$26:$C$30,2,FALSE)</f>
        <v>#N/A</v>
      </c>
      <c r="U78" s="30">
        <f t="shared" si="12"/>
        <v>0</v>
      </c>
    </row>
    <row r="79" spans="2:21" ht="15.75" thickBot="1">
      <c r="B79" s="36">
        <f t="shared" si="13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42"/>
      <c r="M79" s="43" t="str">
        <f t="shared" si="11"/>
        <v/>
      </c>
      <c r="N79" s="42"/>
      <c r="P79" s="32">
        <f t="shared" si="7"/>
        <v>0</v>
      </c>
      <c r="Q79" s="32">
        <f t="shared" si="8"/>
        <v>0</v>
      </c>
      <c r="R79" s="32" t="e">
        <f t="shared" si="9"/>
        <v>#N/A</v>
      </c>
      <c r="S79" s="32">
        <f t="shared" si="10"/>
        <v>0</v>
      </c>
      <c r="T79" s="30" t="e">
        <f ca="1">+VLOOKUP($E79,db!$B$26:$C$30,2,FALSE)</f>
        <v>#N/A</v>
      </c>
      <c r="U79" s="30">
        <f t="shared" si="12"/>
        <v>0</v>
      </c>
    </row>
    <row r="80" spans="2:21" ht="15.75" thickBot="1">
      <c r="B80" s="38">
        <f t="shared" si="13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40"/>
      <c r="M80" s="41" t="str">
        <f t="shared" si="11"/>
        <v/>
      </c>
      <c r="N80" s="40"/>
      <c r="P80" s="32">
        <f t="shared" si="7"/>
        <v>0</v>
      </c>
      <c r="Q80" s="32">
        <f t="shared" si="8"/>
        <v>0</v>
      </c>
      <c r="R80" s="32" t="e">
        <f t="shared" si="9"/>
        <v>#N/A</v>
      </c>
      <c r="S80" s="32">
        <f t="shared" si="10"/>
        <v>0</v>
      </c>
      <c r="T80" s="30" t="e">
        <f ca="1">+VLOOKUP($E80,db!$B$26:$C$30,2,FALSE)</f>
        <v>#N/A</v>
      </c>
      <c r="U80" s="30">
        <f t="shared" si="12"/>
        <v>0</v>
      </c>
    </row>
    <row r="81" spans="2:21" ht="15.75" thickBot="1">
      <c r="B81" s="36">
        <f t="shared" si="13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42"/>
      <c r="M81" s="43" t="str">
        <f t="shared" si="11"/>
        <v/>
      </c>
      <c r="N81" s="42"/>
      <c r="P81" s="32">
        <f t="shared" si="7"/>
        <v>0</v>
      </c>
      <c r="Q81" s="32">
        <f t="shared" si="8"/>
        <v>0</v>
      </c>
      <c r="R81" s="32" t="e">
        <f t="shared" si="9"/>
        <v>#N/A</v>
      </c>
      <c r="S81" s="32">
        <f t="shared" si="10"/>
        <v>0</v>
      </c>
      <c r="T81" s="30" t="e">
        <f ca="1">+VLOOKUP($E81,db!$B$26:$C$30,2,FALSE)</f>
        <v>#N/A</v>
      </c>
      <c r="U81" s="30">
        <f t="shared" si="12"/>
        <v>0</v>
      </c>
    </row>
    <row r="82" spans="2:21" ht="15.75" thickBot="1">
      <c r="B82" s="38">
        <f t="shared" si="13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40"/>
      <c r="M82" s="41" t="str">
        <f t="shared" si="11"/>
        <v/>
      </c>
      <c r="N82" s="40"/>
      <c r="P82" s="32">
        <f t="shared" si="7"/>
        <v>0</v>
      </c>
      <c r="Q82" s="32">
        <f t="shared" si="8"/>
        <v>0</v>
      </c>
      <c r="R82" s="32" t="e">
        <f t="shared" si="9"/>
        <v>#N/A</v>
      </c>
      <c r="S82" s="32">
        <f t="shared" si="10"/>
        <v>0</v>
      </c>
      <c r="T82" s="30" t="e">
        <f ca="1">+VLOOKUP($E82,db!$B$26:$C$30,2,FALSE)</f>
        <v>#N/A</v>
      </c>
      <c r="U82" s="30">
        <f t="shared" si="12"/>
        <v>0</v>
      </c>
    </row>
    <row r="83" spans="2:21" ht="15.75" thickBot="1">
      <c r="B83" s="36">
        <f t="shared" si="13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42"/>
      <c r="M83" s="43" t="str">
        <f t="shared" si="11"/>
        <v/>
      </c>
      <c r="N83" s="42"/>
      <c r="P83" s="32">
        <f t="shared" si="7"/>
        <v>0</v>
      </c>
      <c r="Q83" s="32">
        <f t="shared" si="8"/>
        <v>0</v>
      </c>
      <c r="R83" s="32" t="e">
        <f t="shared" si="9"/>
        <v>#N/A</v>
      </c>
      <c r="S83" s="32">
        <f t="shared" si="10"/>
        <v>0</v>
      </c>
      <c r="T83" s="30" t="e">
        <f ca="1">+VLOOKUP($E83,db!$B$26:$C$30,2,FALSE)</f>
        <v>#N/A</v>
      </c>
      <c r="U83" s="30">
        <f t="shared" si="12"/>
        <v>0</v>
      </c>
    </row>
    <row r="84" spans="2:21" ht="15.75" thickBot="1">
      <c r="B84" s="38">
        <f t="shared" si="13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40"/>
      <c r="M84" s="41" t="str">
        <f t="shared" si="11"/>
        <v/>
      </c>
      <c r="N84" s="40"/>
      <c r="P84" s="32">
        <f t="shared" si="7"/>
        <v>0</v>
      </c>
      <c r="Q84" s="32">
        <f t="shared" si="8"/>
        <v>0</v>
      </c>
      <c r="R84" s="32" t="e">
        <f t="shared" si="9"/>
        <v>#N/A</v>
      </c>
      <c r="S84" s="32">
        <f t="shared" si="10"/>
        <v>0</v>
      </c>
      <c r="T84" s="30" t="e">
        <f ca="1">+VLOOKUP($E84,db!$B$26:$C$30,2,FALSE)</f>
        <v>#N/A</v>
      </c>
      <c r="U84" s="30">
        <f t="shared" si="12"/>
        <v>0</v>
      </c>
    </row>
    <row r="85" spans="2:21" ht="15.75" thickBot="1">
      <c r="B85" s="36">
        <f t="shared" si="13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42"/>
      <c r="M85" s="43" t="str">
        <f t="shared" si="11"/>
        <v/>
      </c>
      <c r="N85" s="42"/>
      <c r="P85" s="32">
        <f t="shared" si="7"/>
        <v>0</v>
      </c>
      <c r="Q85" s="32">
        <f t="shared" si="8"/>
        <v>0</v>
      </c>
      <c r="R85" s="32" t="e">
        <f t="shared" si="9"/>
        <v>#N/A</v>
      </c>
      <c r="S85" s="32">
        <f t="shared" si="10"/>
        <v>0</v>
      </c>
      <c r="T85" s="30" t="e">
        <f ca="1">+VLOOKUP($E85,db!$B$26:$C$30,2,FALSE)</f>
        <v>#N/A</v>
      </c>
      <c r="U85" s="30">
        <f t="shared" si="12"/>
        <v>0</v>
      </c>
    </row>
    <row r="86" spans="2:21" ht="15.75" thickBot="1">
      <c r="B86" s="38">
        <f t="shared" si="13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40"/>
      <c r="M86" s="41" t="str">
        <f t="shared" si="11"/>
        <v/>
      </c>
      <c r="N86" s="40"/>
      <c r="P86" s="32">
        <f t="shared" si="7"/>
        <v>0</v>
      </c>
      <c r="Q86" s="32">
        <f t="shared" si="8"/>
        <v>0</v>
      </c>
      <c r="R86" s="32" t="e">
        <f t="shared" si="9"/>
        <v>#N/A</v>
      </c>
      <c r="S86" s="32">
        <f t="shared" si="10"/>
        <v>0</v>
      </c>
      <c r="T86" s="30" t="e">
        <f ca="1">+VLOOKUP($E86,db!$B$26:$C$30,2,FALSE)</f>
        <v>#N/A</v>
      </c>
      <c r="U86" s="30">
        <f t="shared" si="12"/>
        <v>0</v>
      </c>
    </row>
    <row r="87" spans="2:21" ht="15.75" thickBot="1">
      <c r="B87" s="36">
        <f t="shared" si="13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42"/>
      <c r="M87" s="43" t="str">
        <f t="shared" si="11"/>
        <v/>
      </c>
      <c r="N87" s="42"/>
      <c r="P87" s="32">
        <f t="shared" si="7"/>
        <v>0</v>
      </c>
      <c r="Q87" s="32">
        <f t="shared" si="8"/>
        <v>0</v>
      </c>
      <c r="R87" s="32" t="e">
        <f t="shared" si="9"/>
        <v>#N/A</v>
      </c>
      <c r="S87" s="32">
        <f t="shared" si="10"/>
        <v>0</v>
      </c>
      <c r="T87" s="30" t="e">
        <f ca="1">+VLOOKUP($E87,db!$B$26:$C$30,2,FALSE)</f>
        <v>#N/A</v>
      </c>
      <c r="U87" s="30">
        <f t="shared" si="12"/>
        <v>0</v>
      </c>
    </row>
    <row r="88" spans="2:21" ht="15.75" thickBot="1">
      <c r="B88" s="38">
        <f t="shared" si="13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40"/>
      <c r="M88" s="41" t="str">
        <f t="shared" si="11"/>
        <v/>
      </c>
      <c r="N88" s="40"/>
      <c r="P88" s="32">
        <f t="shared" si="7"/>
        <v>0</v>
      </c>
      <c r="Q88" s="32">
        <f t="shared" si="8"/>
        <v>0</v>
      </c>
      <c r="R88" s="32" t="e">
        <f t="shared" si="9"/>
        <v>#N/A</v>
      </c>
      <c r="S88" s="32">
        <f t="shared" si="10"/>
        <v>0</v>
      </c>
      <c r="T88" s="30" t="e">
        <f ca="1">+VLOOKUP($E88,db!$B$26:$C$30,2,FALSE)</f>
        <v>#N/A</v>
      </c>
      <c r="U88" s="30">
        <f t="shared" si="12"/>
        <v>0</v>
      </c>
    </row>
    <row r="89" spans="2:21" ht="15.75" thickBot="1">
      <c r="B89" s="36">
        <f t="shared" si="13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42"/>
      <c r="M89" s="43" t="str">
        <f t="shared" si="11"/>
        <v/>
      </c>
      <c r="N89" s="42"/>
      <c r="P89" s="32">
        <f t="shared" si="7"/>
        <v>0</v>
      </c>
      <c r="Q89" s="32">
        <f t="shared" si="8"/>
        <v>0</v>
      </c>
      <c r="R89" s="32" t="e">
        <f t="shared" si="9"/>
        <v>#N/A</v>
      </c>
      <c r="S89" s="32">
        <f t="shared" si="10"/>
        <v>0</v>
      </c>
      <c r="T89" s="30" t="e">
        <f ca="1">+VLOOKUP($E89,db!$B$26:$C$30,2,FALSE)</f>
        <v>#N/A</v>
      </c>
      <c r="U89" s="30">
        <f t="shared" si="12"/>
        <v>0</v>
      </c>
    </row>
    <row r="90" spans="2:21" ht="15.75" thickBot="1">
      <c r="B90" s="38">
        <f t="shared" si="13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40"/>
      <c r="M90" s="41" t="str">
        <f t="shared" si="11"/>
        <v/>
      </c>
      <c r="N90" s="40"/>
      <c r="P90" s="32">
        <f t="shared" si="7"/>
        <v>0</v>
      </c>
      <c r="Q90" s="32">
        <f t="shared" si="8"/>
        <v>0</v>
      </c>
      <c r="R90" s="32" t="e">
        <f t="shared" si="9"/>
        <v>#N/A</v>
      </c>
      <c r="S90" s="32">
        <f t="shared" si="10"/>
        <v>0</v>
      </c>
      <c r="T90" s="30" t="e">
        <f ca="1">+VLOOKUP($E90,db!$B$26:$C$30,2,FALSE)</f>
        <v>#N/A</v>
      </c>
      <c r="U90" s="30">
        <f t="shared" si="12"/>
        <v>0</v>
      </c>
    </row>
    <row r="91" spans="2:21" ht="15.75" thickBot="1">
      <c r="B91" s="36">
        <f t="shared" si="13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42"/>
      <c r="M91" s="43" t="str">
        <f t="shared" si="11"/>
        <v/>
      </c>
      <c r="N91" s="42"/>
      <c r="P91" s="32">
        <f t="shared" si="7"/>
        <v>0</v>
      </c>
      <c r="Q91" s="32">
        <f t="shared" si="8"/>
        <v>0</v>
      </c>
      <c r="R91" s="32" t="e">
        <f t="shared" si="9"/>
        <v>#N/A</v>
      </c>
      <c r="S91" s="32">
        <f t="shared" si="10"/>
        <v>0</v>
      </c>
      <c r="T91" s="30" t="e">
        <f ca="1">+VLOOKUP($E91,db!$B$26:$C$30,2,FALSE)</f>
        <v>#N/A</v>
      </c>
      <c r="U91" s="30">
        <f t="shared" si="12"/>
        <v>0</v>
      </c>
    </row>
    <row r="92" spans="2:21" ht="15.75" thickBot="1">
      <c r="B92" s="38">
        <f t="shared" si="13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40"/>
      <c r="M92" s="41" t="str">
        <f t="shared" si="11"/>
        <v/>
      </c>
      <c r="N92" s="40"/>
      <c r="P92" s="32">
        <f t="shared" si="7"/>
        <v>0</v>
      </c>
      <c r="Q92" s="32">
        <f t="shared" si="8"/>
        <v>0</v>
      </c>
      <c r="R92" s="32" t="e">
        <f t="shared" si="9"/>
        <v>#N/A</v>
      </c>
      <c r="S92" s="32">
        <f t="shared" si="10"/>
        <v>0</v>
      </c>
      <c r="T92" s="30" t="e">
        <f ca="1">+VLOOKUP($E92,db!$B$26:$C$30,2,FALSE)</f>
        <v>#N/A</v>
      </c>
      <c r="U92" s="30">
        <f t="shared" si="12"/>
        <v>0</v>
      </c>
    </row>
    <row r="93" spans="2:21" ht="15.75" thickBot="1">
      <c r="B93" s="36">
        <f t="shared" si="13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42"/>
      <c r="M93" s="43" t="str">
        <f t="shared" si="11"/>
        <v/>
      </c>
      <c r="N93" s="42"/>
      <c r="P93" s="32">
        <f t="shared" si="7"/>
        <v>0</v>
      </c>
      <c r="Q93" s="32">
        <f t="shared" si="8"/>
        <v>0</v>
      </c>
      <c r="R93" s="32" t="e">
        <f t="shared" si="9"/>
        <v>#N/A</v>
      </c>
      <c r="S93" s="32">
        <f t="shared" si="10"/>
        <v>0</v>
      </c>
      <c r="T93" s="30" t="e">
        <f ca="1">+VLOOKUP($E93,db!$B$26:$C$30,2,FALSE)</f>
        <v>#N/A</v>
      </c>
      <c r="U93" s="30">
        <f t="shared" si="12"/>
        <v>0</v>
      </c>
    </row>
    <row r="94" spans="2:21" ht="15.75" thickBot="1">
      <c r="B94" s="38">
        <f t="shared" si="13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40"/>
      <c r="M94" s="41" t="str">
        <f t="shared" si="11"/>
        <v/>
      </c>
      <c r="N94" s="40"/>
      <c r="P94" s="32">
        <f t="shared" si="7"/>
        <v>0</v>
      </c>
      <c r="Q94" s="32">
        <f t="shared" si="8"/>
        <v>0</v>
      </c>
      <c r="R94" s="32" t="e">
        <f t="shared" si="9"/>
        <v>#N/A</v>
      </c>
      <c r="S94" s="32">
        <f t="shared" si="10"/>
        <v>0</v>
      </c>
      <c r="T94" s="30" t="e">
        <f ca="1">+VLOOKUP($E94,db!$B$26:$C$30,2,FALSE)</f>
        <v>#N/A</v>
      </c>
      <c r="U94" s="30">
        <f t="shared" si="12"/>
        <v>0</v>
      </c>
    </row>
    <row r="95" spans="2:21" ht="15.75" thickBot="1">
      <c r="B95" s="36">
        <f t="shared" si="13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42"/>
      <c r="M95" s="43" t="str">
        <f t="shared" si="11"/>
        <v/>
      </c>
      <c r="N95" s="42"/>
      <c r="P95" s="32">
        <f t="shared" si="7"/>
        <v>0</v>
      </c>
      <c r="Q95" s="32">
        <f t="shared" si="8"/>
        <v>0</v>
      </c>
      <c r="R95" s="32" t="e">
        <f t="shared" si="9"/>
        <v>#N/A</v>
      </c>
      <c r="S95" s="32">
        <f t="shared" si="10"/>
        <v>0</v>
      </c>
      <c r="T95" s="30" t="e">
        <f ca="1">+VLOOKUP($E95,db!$B$26:$C$30,2,FALSE)</f>
        <v>#N/A</v>
      </c>
      <c r="U95" s="30">
        <f t="shared" si="12"/>
        <v>0</v>
      </c>
    </row>
    <row r="96" spans="2:21" ht="15.75" thickBot="1">
      <c r="B96" s="38">
        <f t="shared" si="13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40"/>
      <c r="M96" s="41" t="str">
        <f t="shared" si="11"/>
        <v/>
      </c>
      <c r="N96" s="40"/>
      <c r="P96" s="32">
        <f t="shared" si="7"/>
        <v>0</v>
      </c>
      <c r="Q96" s="32">
        <f t="shared" si="8"/>
        <v>0</v>
      </c>
      <c r="R96" s="32" t="e">
        <f t="shared" si="9"/>
        <v>#N/A</v>
      </c>
      <c r="S96" s="32">
        <f t="shared" si="10"/>
        <v>0</v>
      </c>
      <c r="T96" s="30" t="e">
        <f ca="1">+VLOOKUP($E96,db!$B$26:$C$30,2,FALSE)</f>
        <v>#N/A</v>
      </c>
      <c r="U96" s="30">
        <f t="shared" si="12"/>
        <v>0</v>
      </c>
    </row>
    <row r="97" spans="2:21" ht="15.75" thickBot="1">
      <c r="B97" s="36">
        <f t="shared" si="13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42"/>
      <c r="M97" s="43" t="str">
        <f t="shared" si="11"/>
        <v/>
      </c>
      <c r="N97" s="42"/>
      <c r="P97" s="32">
        <f t="shared" si="7"/>
        <v>0</v>
      </c>
      <c r="Q97" s="32">
        <f t="shared" si="8"/>
        <v>0</v>
      </c>
      <c r="R97" s="32" t="e">
        <f t="shared" si="9"/>
        <v>#N/A</v>
      </c>
      <c r="S97" s="32">
        <f t="shared" si="10"/>
        <v>0</v>
      </c>
      <c r="T97" s="30" t="e">
        <f ca="1">+VLOOKUP($E97,db!$B$26:$C$30,2,FALSE)</f>
        <v>#N/A</v>
      </c>
      <c r="U97" s="30">
        <f t="shared" si="12"/>
        <v>0</v>
      </c>
    </row>
    <row r="98" spans="2:21" ht="15.75" thickBot="1">
      <c r="B98" s="38">
        <f t="shared" si="13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40"/>
      <c r="M98" s="41" t="str">
        <f t="shared" si="11"/>
        <v/>
      </c>
      <c r="N98" s="40"/>
      <c r="P98" s="32">
        <f t="shared" si="7"/>
        <v>0</v>
      </c>
      <c r="Q98" s="32">
        <f t="shared" si="8"/>
        <v>0</v>
      </c>
      <c r="R98" s="32" t="e">
        <f t="shared" si="9"/>
        <v>#N/A</v>
      </c>
      <c r="S98" s="32">
        <f t="shared" si="10"/>
        <v>0</v>
      </c>
      <c r="T98" s="30" t="e">
        <f ca="1">+VLOOKUP($E98,db!$B$26:$C$30,2,FALSE)</f>
        <v>#N/A</v>
      </c>
      <c r="U98" s="30">
        <f t="shared" si="12"/>
        <v>0</v>
      </c>
    </row>
    <row r="99" spans="2:21" ht="15.75" thickBot="1">
      <c r="B99" s="36">
        <f t="shared" si="13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42"/>
      <c r="M99" s="43" t="str">
        <f t="shared" si="11"/>
        <v/>
      </c>
      <c r="N99" s="42"/>
      <c r="P99" s="32">
        <f t="shared" si="7"/>
        <v>0</v>
      </c>
      <c r="Q99" s="32">
        <f t="shared" si="8"/>
        <v>0</v>
      </c>
      <c r="R99" s="32" t="e">
        <f t="shared" si="9"/>
        <v>#N/A</v>
      </c>
      <c r="S99" s="32">
        <f t="shared" si="10"/>
        <v>0</v>
      </c>
      <c r="T99" s="30" t="e">
        <f ca="1">+VLOOKUP($E99,db!$B$26:$C$30,2,FALSE)</f>
        <v>#N/A</v>
      </c>
      <c r="U99" s="30">
        <f t="shared" si="12"/>
        <v>0</v>
      </c>
    </row>
    <row r="100" spans="2:21" ht="15.75" thickBot="1">
      <c r="B100" s="38">
        <f t="shared" si="13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40"/>
      <c r="M100" s="41" t="str">
        <f t="shared" si="11"/>
        <v/>
      </c>
      <c r="N100" s="40"/>
      <c r="P100" s="32">
        <f t="shared" si="7"/>
        <v>0</v>
      </c>
      <c r="Q100" s="32">
        <f t="shared" si="8"/>
        <v>0</v>
      </c>
      <c r="R100" s="32" t="e">
        <f t="shared" si="9"/>
        <v>#N/A</v>
      </c>
      <c r="S100" s="32">
        <f t="shared" si="10"/>
        <v>0</v>
      </c>
      <c r="T100" s="30" t="e">
        <f ca="1">+VLOOKUP($E100,db!$B$26:$C$30,2,FALSE)</f>
        <v>#N/A</v>
      </c>
      <c r="U100" s="30">
        <f t="shared" si="12"/>
        <v>0</v>
      </c>
    </row>
    <row r="101" spans="2:21" ht="15.75" thickBot="1">
      <c r="B101" s="36">
        <f t="shared" si="13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42"/>
      <c r="M101" s="43" t="str">
        <f t="shared" si="11"/>
        <v/>
      </c>
      <c r="N101" s="42"/>
      <c r="P101" s="32">
        <f t="shared" si="7"/>
        <v>0</v>
      </c>
      <c r="Q101" s="32">
        <f t="shared" si="8"/>
        <v>0</v>
      </c>
      <c r="R101" s="32" t="e">
        <f t="shared" si="9"/>
        <v>#N/A</v>
      </c>
      <c r="S101" s="32">
        <f t="shared" si="10"/>
        <v>0</v>
      </c>
      <c r="T101" s="30" t="e">
        <f ca="1">+VLOOKUP($E101,db!$B$26:$C$30,2,FALSE)</f>
        <v>#N/A</v>
      </c>
      <c r="U101" s="30">
        <f t="shared" si="12"/>
        <v>0</v>
      </c>
    </row>
    <row r="102" spans="2:21" ht="15.75" thickBot="1">
      <c r="B102" s="38">
        <f t="shared" si="13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40"/>
      <c r="M102" s="41" t="str">
        <f t="shared" si="11"/>
        <v/>
      </c>
      <c r="N102" s="40"/>
      <c r="P102" s="32">
        <f t="shared" si="7"/>
        <v>0</v>
      </c>
      <c r="Q102" s="32">
        <f t="shared" si="8"/>
        <v>0</v>
      </c>
      <c r="R102" s="32" t="e">
        <f t="shared" si="9"/>
        <v>#N/A</v>
      </c>
      <c r="S102" s="32">
        <f t="shared" si="10"/>
        <v>0</v>
      </c>
      <c r="T102" s="30" t="e">
        <f ca="1">+VLOOKUP($E102,db!$B$26:$C$30,2,FALSE)</f>
        <v>#N/A</v>
      </c>
      <c r="U102" s="30">
        <f t="shared" si="12"/>
        <v>0</v>
      </c>
    </row>
    <row r="103" spans="2:21" ht="15.75" thickBot="1">
      <c r="B103" s="36">
        <f t="shared" si="13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42"/>
      <c r="M103" s="43" t="str">
        <f t="shared" si="11"/>
        <v/>
      </c>
      <c r="N103" s="42"/>
      <c r="P103" s="32">
        <f t="shared" si="7"/>
        <v>0</v>
      </c>
      <c r="Q103" s="32">
        <f t="shared" si="8"/>
        <v>0</v>
      </c>
      <c r="R103" s="32" t="e">
        <f t="shared" si="9"/>
        <v>#N/A</v>
      </c>
      <c r="S103" s="32">
        <f t="shared" si="10"/>
        <v>0</v>
      </c>
      <c r="T103" s="30" t="e">
        <f ca="1">+VLOOKUP($E103,db!$B$26:$C$30,2,FALSE)</f>
        <v>#N/A</v>
      </c>
      <c r="U103" s="30">
        <f t="shared" si="12"/>
        <v>0</v>
      </c>
    </row>
    <row r="104" spans="2:21" ht="15.75" thickBot="1">
      <c r="B104" s="38">
        <f t="shared" si="13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40"/>
      <c r="M104" s="41" t="str">
        <f t="shared" si="11"/>
        <v/>
      </c>
      <c r="N104" s="40"/>
      <c r="P104" s="32">
        <f t="shared" si="7"/>
        <v>0</v>
      </c>
      <c r="Q104" s="32">
        <f t="shared" si="8"/>
        <v>0</v>
      </c>
      <c r="R104" s="32" t="e">
        <f t="shared" si="9"/>
        <v>#N/A</v>
      </c>
      <c r="S104" s="32">
        <f t="shared" si="10"/>
        <v>0</v>
      </c>
      <c r="T104" s="30" t="e">
        <f ca="1">+VLOOKUP($E104,db!$B$26:$C$30,2,FALSE)</f>
        <v>#N/A</v>
      </c>
      <c r="U104" s="30">
        <f t="shared" si="12"/>
        <v>0</v>
      </c>
    </row>
    <row r="105" spans="2:21" ht="15.75" thickBot="1">
      <c r="B105" s="36">
        <f t="shared" si="13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42"/>
      <c r="M105" s="43" t="str">
        <f t="shared" si="11"/>
        <v/>
      </c>
      <c r="N105" s="42"/>
      <c r="P105" s="32">
        <f t="shared" si="7"/>
        <v>0</v>
      </c>
      <c r="Q105" s="32">
        <f t="shared" si="8"/>
        <v>0</v>
      </c>
      <c r="R105" s="32" t="e">
        <f t="shared" si="9"/>
        <v>#N/A</v>
      </c>
      <c r="S105" s="32">
        <f t="shared" si="10"/>
        <v>0</v>
      </c>
      <c r="T105" s="30" t="e">
        <f ca="1">+VLOOKUP($E105,db!$B$26:$C$30,2,FALSE)</f>
        <v>#N/A</v>
      </c>
      <c r="U105" s="30">
        <f t="shared" si="12"/>
        <v>0</v>
      </c>
    </row>
    <row r="106" spans="2:21" ht="15.75" thickBot="1">
      <c r="B106" s="38">
        <f t="shared" si="13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40"/>
      <c r="M106" s="41" t="str">
        <f t="shared" si="11"/>
        <v/>
      </c>
      <c r="N106" s="40"/>
      <c r="P106" s="32">
        <f t="shared" si="7"/>
        <v>0</v>
      </c>
      <c r="Q106" s="32">
        <f t="shared" si="8"/>
        <v>0</v>
      </c>
      <c r="R106" s="32" t="e">
        <f t="shared" si="9"/>
        <v>#N/A</v>
      </c>
      <c r="S106" s="32">
        <f t="shared" si="10"/>
        <v>0</v>
      </c>
      <c r="T106" s="30" t="e">
        <f ca="1">+VLOOKUP($E106,db!$B$26:$C$30,2,FALSE)</f>
        <v>#N/A</v>
      </c>
      <c r="U106" s="30">
        <f t="shared" si="12"/>
        <v>0</v>
      </c>
    </row>
    <row r="107" spans="2:21" ht="15.75" thickBot="1">
      <c r="B107" s="36">
        <f t="shared" si="13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42"/>
      <c r="M107" s="43" t="str">
        <f t="shared" si="11"/>
        <v/>
      </c>
      <c r="N107" s="42"/>
      <c r="P107" s="32">
        <f t="shared" si="7"/>
        <v>0</v>
      </c>
      <c r="Q107" s="32">
        <f t="shared" si="8"/>
        <v>0</v>
      </c>
      <c r="R107" s="32" t="e">
        <f t="shared" si="9"/>
        <v>#N/A</v>
      </c>
      <c r="S107" s="32">
        <f t="shared" si="10"/>
        <v>0</v>
      </c>
      <c r="T107" s="30" t="e">
        <f ca="1">+VLOOKUP($E107,db!$B$26:$C$30,2,FALSE)</f>
        <v>#N/A</v>
      </c>
      <c r="U107" s="30">
        <f t="shared" si="12"/>
        <v>0</v>
      </c>
    </row>
    <row r="108" spans="2:21" ht="15.75" thickBot="1">
      <c r="B108" s="38">
        <f t="shared" si="13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40"/>
      <c r="M108" s="41" t="str">
        <f t="shared" si="11"/>
        <v/>
      </c>
      <c r="N108" s="40"/>
      <c r="P108" s="32">
        <f t="shared" si="7"/>
        <v>0</v>
      </c>
      <c r="Q108" s="32">
        <f t="shared" si="8"/>
        <v>0</v>
      </c>
      <c r="R108" s="32" t="e">
        <f t="shared" si="9"/>
        <v>#N/A</v>
      </c>
      <c r="S108" s="32">
        <f t="shared" si="10"/>
        <v>0</v>
      </c>
      <c r="T108" s="30" t="e">
        <f ca="1">+VLOOKUP($E108,db!$B$26:$C$30,2,FALSE)</f>
        <v>#N/A</v>
      </c>
      <c r="U108" s="30">
        <f t="shared" si="12"/>
        <v>0</v>
      </c>
    </row>
    <row r="109" spans="2:21" ht="15.75" thickBot="1">
      <c r="B109" s="36">
        <f t="shared" si="13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42"/>
      <c r="M109" s="43" t="str">
        <f t="shared" si="11"/>
        <v/>
      </c>
      <c r="N109" s="42"/>
      <c r="P109" s="32">
        <f t="shared" si="7"/>
        <v>0</v>
      </c>
      <c r="Q109" s="32">
        <f t="shared" si="8"/>
        <v>0</v>
      </c>
      <c r="R109" s="32" t="e">
        <f t="shared" si="9"/>
        <v>#N/A</v>
      </c>
      <c r="S109" s="32">
        <f t="shared" si="10"/>
        <v>0</v>
      </c>
      <c r="T109" s="30" t="e">
        <f ca="1">+VLOOKUP($E109,db!$B$26:$C$30,2,FALSE)</f>
        <v>#N/A</v>
      </c>
      <c r="U109" s="30">
        <f t="shared" si="12"/>
        <v>0</v>
      </c>
    </row>
    <row r="110" spans="2:21" ht="15.75" thickBot="1">
      <c r="B110" s="38">
        <f t="shared" si="13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40"/>
      <c r="M110" s="41" t="str">
        <f t="shared" si="11"/>
        <v/>
      </c>
      <c r="N110" s="40"/>
      <c r="P110" s="32">
        <f t="shared" si="7"/>
        <v>0</v>
      </c>
      <c r="Q110" s="32">
        <f t="shared" si="8"/>
        <v>0</v>
      </c>
      <c r="R110" s="32" t="e">
        <f t="shared" si="9"/>
        <v>#N/A</v>
      </c>
      <c r="S110" s="32">
        <f t="shared" si="10"/>
        <v>0</v>
      </c>
      <c r="T110" s="30" t="e">
        <f ca="1">+VLOOKUP($E110,db!$B$26:$C$30,2,FALSE)</f>
        <v>#N/A</v>
      </c>
      <c r="U110" s="30">
        <f t="shared" si="12"/>
        <v>0</v>
      </c>
    </row>
    <row r="111" spans="2:21" ht="15.75" thickBot="1">
      <c r="B111" s="36">
        <f t="shared" si="13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42"/>
      <c r="M111" s="43" t="str">
        <f t="shared" si="11"/>
        <v/>
      </c>
      <c r="N111" s="42"/>
      <c r="P111" s="32">
        <f t="shared" si="7"/>
        <v>0</v>
      </c>
      <c r="Q111" s="32">
        <f t="shared" si="8"/>
        <v>0</v>
      </c>
      <c r="R111" s="32" t="e">
        <f t="shared" si="9"/>
        <v>#N/A</v>
      </c>
      <c r="S111" s="32">
        <f t="shared" si="10"/>
        <v>0</v>
      </c>
      <c r="T111" s="30" t="e">
        <f ca="1">+VLOOKUP($E111,db!$B$26:$C$30,2,FALSE)</f>
        <v>#N/A</v>
      </c>
      <c r="U111" s="30">
        <f t="shared" si="12"/>
        <v>0</v>
      </c>
    </row>
    <row r="112" spans="2:21" ht="15.75" thickBot="1">
      <c r="B112" s="38">
        <f t="shared" si="13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40"/>
      <c r="M112" s="41" t="str">
        <f t="shared" si="11"/>
        <v/>
      </c>
      <c r="N112" s="40"/>
      <c r="P112" s="32">
        <f t="shared" si="7"/>
        <v>0</v>
      </c>
      <c r="Q112" s="32">
        <f t="shared" si="8"/>
        <v>0</v>
      </c>
      <c r="R112" s="32" t="e">
        <f t="shared" si="9"/>
        <v>#N/A</v>
      </c>
      <c r="S112" s="32">
        <f t="shared" si="10"/>
        <v>0</v>
      </c>
      <c r="T112" s="30" t="e">
        <f ca="1">+VLOOKUP($E112,db!$B$26:$C$30,2,FALSE)</f>
        <v>#N/A</v>
      </c>
      <c r="U112" s="30">
        <f t="shared" si="12"/>
        <v>0</v>
      </c>
    </row>
    <row r="113" spans="2:21" ht="15.75" thickBot="1">
      <c r="B113" s="36">
        <f t="shared" si="13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42"/>
      <c r="M113" s="43" t="str">
        <f t="shared" si="11"/>
        <v/>
      </c>
      <c r="N113" s="42"/>
      <c r="P113" s="32">
        <f t="shared" si="7"/>
        <v>0</v>
      </c>
      <c r="Q113" s="32">
        <f t="shared" si="8"/>
        <v>0</v>
      </c>
      <c r="R113" s="32" t="e">
        <f t="shared" si="9"/>
        <v>#N/A</v>
      </c>
      <c r="S113" s="32">
        <f t="shared" si="10"/>
        <v>0</v>
      </c>
      <c r="T113" s="30" t="e">
        <f ca="1">+VLOOKUP($E113,db!$B$26:$C$30,2,FALSE)</f>
        <v>#N/A</v>
      </c>
      <c r="U113" s="30">
        <f t="shared" si="12"/>
        <v>0</v>
      </c>
    </row>
    <row r="114" spans="2:21" ht="15.75" thickBot="1">
      <c r="B114" s="38">
        <f t="shared" si="13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40"/>
      <c r="M114" s="41" t="str">
        <f t="shared" si="11"/>
        <v/>
      </c>
      <c r="N114" s="40"/>
      <c r="P114" s="32">
        <f t="shared" si="7"/>
        <v>0</v>
      </c>
      <c r="Q114" s="32">
        <f t="shared" si="8"/>
        <v>0</v>
      </c>
      <c r="R114" s="32" t="e">
        <f t="shared" si="9"/>
        <v>#N/A</v>
      </c>
      <c r="S114" s="32">
        <f t="shared" si="10"/>
        <v>0</v>
      </c>
      <c r="T114" s="30" t="e">
        <f ca="1">+VLOOKUP($E114,db!$B$26:$C$30,2,FALSE)</f>
        <v>#N/A</v>
      </c>
      <c r="U114" s="30">
        <f t="shared" si="12"/>
        <v>0</v>
      </c>
    </row>
    <row r="115" spans="2:21" ht="15.75" thickBot="1">
      <c r="B115" s="36">
        <f t="shared" si="13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42"/>
      <c r="M115" s="43" t="str">
        <f t="shared" si="11"/>
        <v/>
      </c>
      <c r="N115" s="42"/>
      <c r="P115" s="32">
        <f t="shared" si="7"/>
        <v>0</v>
      </c>
      <c r="Q115" s="32">
        <f t="shared" si="8"/>
        <v>0</v>
      </c>
      <c r="R115" s="32" t="e">
        <f t="shared" si="9"/>
        <v>#N/A</v>
      </c>
      <c r="S115" s="32">
        <f t="shared" si="10"/>
        <v>0</v>
      </c>
      <c r="T115" s="30" t="e">
        <f ca="1">+VLOOKUP($E115,db!$B$26:$C$30,2,FALSE)</f>
        <v>#N/A</v>
      </c>
      <c r="U115" s="30">
        <f t="shared" si="12"/>
        <v>0</v>
      </c>
    </row>
    <row r="116" spans="2:21" ht="15.75" thickBot="1">
      <c r="B116" s="38">
        <f t="shared" si="13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40"/>
      <c r="M116" s="41" t="str">
        <f t="shared" si="11"/>
        <v/>
      </c>
      <c r="N116" s="40"/>
      <c r="P116" s="32">
        <f t="shared" si="7"/>
        <v>0</v>
      </c>
      <c r="Q116" s="32">
        <f t="shared" si="8"/>
        <v>0</v>
      </c>
      <c r="R116" s="32" t="e">
        <f t="shared" si="9"/>
        <v>#N/A</v>
      </c>
      <c r="S116" s="32">
        <f t="shared" si="10"/>
        <v>0</v>
      </c>
      <c r="T116" s="30" t="e">
        <f ca="1">+VLOOKUP($E116,db!$B$26:$C$30,2,FALSE)</f>
        <v>#N/A</v>
      </c>
      <c r="U116" s="30">
        <f t="shared" si="12"/>
        <v>0</v>
      </c>
    </row>
    <row r="117" spans="2:21" ht="15.75" thickBot="1">
      <c r="B117" s="36">
        <f t="shared" si="13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42"/>
      <c r="M117" s="43" t="str">
        <f t="shared" si="11"/>
        <v/>
      </c>
      <c r="N117" s="42"/>
      <c r="P117" s="32">
        <f t="shared" si="7"/>
        <v>0</v>
      </c>
      <c r="Q117" s="32">
        <f t="shared" si="8"/>
        <v>0</v>
      </c>
      <c r="R117" s="32" t="e">
        <f t="shared" si="9"/>
        <v>#N/A</v>
      </c>
      <c r="S117" s="32">
        <f t="shared" si="10"/>
        <v>0</v>
      </c>
      <c r="T117" s="30" t="e">
        <f ca="1">+VLOOKUP($E117,db!$B$26:$C$30,2,FALSE)</f>
        <v>#N/A</v>
      </c>
      <c r="U117" s="30">
        <f t="shared" si="12"/>
        <v>0</v>
      </c>
    </row>
    <row r="118" spans="2:21" ht="15.75" thickBot="1">
      <c r="B118" s="38">
        <f t="shared" si="13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40"/>
      <c r="M118" s="41" t="str">
        <f t="shared" si="11"/>
        <v/>
      </c>
      <c r="N118" s="40"/>
      <c r="P118" s="32">
        <f t="shared" si="7"/>
        <v>0</v>
      </c>
      <c r="Q118" s="32">
        <f t="shared" si="8"/>
        <v>0</v>
      </c>
      <c r="R118" s="32" t="e">
        <f t="shared" si="9"/>
        <v>#N/A</v>
      </c>
      <c r="S118" s="32">
        <f t="shared" si="10"/>
        <v>0</v>
      </c>
      <c r="T118" s="30" t="e">
        <f ca="1">+VLOOKUP($E118,db!$B$26:$C$30,2,FALSE)</f>
        <v>#N/A</v>
      </c>
      <c r="U118" s="30">
        <f t="shared" si="12"/>
        <v>0</v>
      </c>
    </row>
    <row r="119" spans="2:21" ht="15.75" thickBot="1">
      <c r="B119" s="36">
        <f t="shared" si="13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42"/>
      <c r="M119" s="43" t="str">
        <f t="shared" si="11"/>
        <v/>
      </c>
      <c r="N119" s="42"/>
      <c r="P119" s="32">
        <f t="shared" si="7"/>
        <v>0</v>
      </c>
      <c r="Q119" s="32">
        <f t="shared" si="8"/>
        <v>0</v>
      </c>
      <c r="R119" s="32" t="e">
        <f t="shared" si="9"/>
        <v>#N/A</v>
      </c>
      <c r="S119" s="32">
        <f t="shared" si="10"/>
        <v>0</v>
      </c>
      <c r="T119" s="30" t="e">
        <f ca="1">+VLOOKUP($E119,db!$B$26:$C$30,2,FALSE)</f>
        <v>#N/A</v>
      </c>
      <c r="U119" s="30">
        <f t="shared" si="12"/>
        <v>0</v>
      </c>
    </row>
    <row r="120" spans="2:21" ht="15.75" thickBot="1">
      <c r="B120" s="38">
        <f t="shared" si="13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40"/>
      <c r="M120" s="41" t="str">
        <f t="shared" si="11"/>
        <v/>
      </c>
      <c r="N120" s="40"/>
      <c r="P120" s="32">
        <f t="shared" si="7"/>
        <v>0</v>
      </c>
      <c r="Q120" s="32">
        <f t="shared" si="8"/>
        <v>0</v>
      </c>
      <c r="R120" s="32" t="e">
        <f t="shared" si="9"/>
        <v>#N/A</v>
      </c>
      <c r="S120" s="32">
        <f t="shared" si="10"/>
        <v>0</v>
      </c>
      <c r="T120" s="30" t="e">
        <f ca="1">+VLOOKUP($E120,db!$B$26:$C$30,2,FALSE)</f>
        <v>#N/A</v>
      </c>
      <c r="U120" s="30">
        <f t="shared" si="12"/>
        <v>0</v>
      </c>
    </row>
    <row r="121" spans="2:21" ht="15.75" thickBot="1">
      <c r="B121" s="36">
        <f t="shared" si="13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42"/>
      <c r="M121" s="43" t="str">
        <f t="shared" si="11"/>
        <v/>
      </c>
      <c r="N121" s="42"/>
      <c r="P121" s="32">
        <f t="shared" si="7"/>
        <v>0</v>
      </c>
      <c r="Q121" s="32">
        <f t="shared" si="8"/>
        <v>0</v>
      </c>
      <c r="R121" s="32" t="e">
        <f t="shared" si="9"/>
        <v>#N/A</v>
      </c>
      <c r="S121" s="32">
        <f t="shared" si="10"/>
        <v>0</v>
      </c>
      <c r="T121" s="30" t="e">
        <f ca="1">+VLOOKUP($E121,db!$B$26:$C$30,2,FALSE)</f>
        <v>#N/A</v>
      </c>
      <c r="U121" s="30">
        <f t="shared" si="12"/>
        <v>0</v>
      </c>
    </row>
    <row r="122" spans="2:21" ht="15.75" thickBot="1">
      <c r="B122" s="38">
        <f t="shared" si="13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40"/>
      <c r="M122" s="41" t="str">
        <f t="shared" si="11"/>
        <v/>
      </c>
      <c r="N122" s="40"/>
      <c r="P122" s="32">
        <f t="shared" si="7"/>
        <v>0</v>
      </c>
      <c r="Q122" s="32">
        <f t="shared" si="8"/>
        <v>0</v>
      </c>
      <c r="R122" s="32" t="e">
        <f t="shared" si="9"/>
        <v>#N/A</v>
      </c>
      <c r="S122" s="32">
        <f t="shared" si="10"/>
        <v>0</v>
      </c>
      <c r="T122" s="30" t="e">
        <f ca="1">+VLOOKUP($E122,db!$B$26:$C$30,2,FALSE)</f>
        <v>#N/A</v>
      </c>
      <c r="U122" s="30">
        <f t="shared" si="12"/>
        <v>0</v>
      </c>
    </row>
    <row r="123" spans="2:21" ht="15.75" thickBot="1">
      <c r="B123" s="36">
        <f t="shared" si="13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42"/>
      <c r="M123" s="43" t="str">
        <f t="shared" si="11"/>
        <v/>
      </c>
      <c r="N123" s="42"/>
      <c r="P123" s="32">
        <f t="shared" si="7"/>
        <v>0</v>
      </c>
      <c r="Q123" s="32">
        <f t="shared" si="8"/>
        <v>0</v>
      </c>
      <c r="R123" s="32" t="e">
        <f t="shared" si="9"/>
        <v>#N/A</v>
      </c>
      <c r="S123" s="32">
        <f t="shared" si="10"/>
        <v>0</v>
      </c>
      <c r="T123" s="30" t="e">
        <f ca="1">+VLOOKUP($E123,db!$B$26:$C$30,2,FALSE)</f>
        <v>#N/A</v>
      </c>
      <c r="U123" s="30">
        <f t="shared" si="12"/>
        <v>0</v>
      </c>
    </row>
    <row r="124" spans="2:21" ht="15.75" thickBot="1">
      <c r="B124" s="38">
        <f t="shared" si="13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40"/>
      <c r="M124" s="41" t="str">
        <f t="shared" si="11"/>
        <v/>
      </c>
      <c r="N124" s="40"/>
      <c r="P124" s="32">
        <f t="shared" si="7"/>
        <v>0</v>
      </c>
      <c r="Q124" s="32">
        <f t="shared" si="8"/>
        <v>0</v>
      </c>
      <c r="R124" s="32" t="e">
        <f t="shared" si="9"/>
        <v>#N/A</v>
      </c>
      <c r="S124" s="32">
        <f t="shared" si="10"/>
        <v>0</v>
      </c>
      <c r="T124" s="30" t="e">
        <f ca="1">+VLOOKUP($E124,db!$B$26:$C$30,2,FALSE)</f>
        <v>#N/A</v>
      </c>
      <c r="U124" s="30">
        <f t="shared" si="12"/>
        <v>0</v>
      </c>
    </row>
    <row r="125" spans="2:21" ht="15.75" thickBot="1">
      <c r="B125" s="36">
        <f t="shared" si="13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42"/>
      <c r="M125" s="43" t="str">
        <f t="shared" si="11"/>
        <v/>
      </c>
      <c r="N125" s="42"/>
      <c r="P125" s="32">
        <f t="shared" si="7"/>
        <v>0</v>
      </c>
      <c r="Q125" s="32">
        <f t="shared" si="8"/>
        <v>0</v>
      </c>
      <c r="R125" s="32" t="e">
        <f t="shared" si="9"/>
        <v>#N/A</v>
      </c>
      <c r="S125" s="32">
        <f t="shared" si="10"/>
        <v>0</v>
      </c>
      <c r="T125" s="30" t="e">
        <f ca="1">+VLOOKUP($E125,db!$B$26:$C$30,2,FALSE)</f>
        <v>#N/A</v>
      </c>
      <c r="U125" s="30">
        <f t="shared" si="12"/>
        <v>0</v>
      </c>
    </row>
    <row r="126" spans="2:21" ht="15.75" thickBot="1">
      <c r="B126" s="38">
        <f t="shared" si="13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40"/>
      <c r="M126" s="41" t="str">
        <f t="shared" si="11"/>
        <v/>
      </c>
      <c r="N126" s="40"/>
      <c r="P126" s="32">
        <f t="shared" si="7"/>
        <v>0</v>
      </c>
      <c r="Q126" s="32">
        <f t="shared" si="8"/>
        <v>0</v>
      </c>
      <c r="R126" s="32" t="e">
        <f t="shared" si="9"/>
        <v>#N/A</v>
      </c>
      <c r="S126" s="32">
        <f t="shared" si="10"/>
        <v>0</v>
      </c>
      <c r="T126" s="30" t="e">
        <f ca="1">+VLOOKUP($E126,db!$B$26:$C$30,2,FALSE)</f>
        <v>#N/A</v>
      </c>
      <c r="U126" s="30">
        <f t="shared" si="12"/>
        <v>0</v>
      </c>
    </row>
    <row r="127" spans="2:21" ht="15.75" thickBot="1">
      <c r="B127" s="36">
        <f t="shared" si="13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42"/>
      <c r="M127" s="43" t="str">
        <f t="shared" si="11"/>
        <v/>
      </c>
      <c r="N127" s="42"/>
      <c r="P127" s="32">
        <f t="shared" si="7"/>
        <v>0</v>
      </c>
      <c r="Q127" s="32">
        <f t="shared" si="8"/>
        <v>0</v>
      </c>
      <c r="R127" s="32" t="e">
        <f t="shared" si="9"/>
        <v>#N/A</v>
      </c>
      <c r="S127" s="32">
        <f t="shared" si="10"/>
        <v>0</v>
      </c>
      <c r="T127" s="30" t="e">
        <f ca="1">+VLOOKUP($E127,db!$B$26:$C$30,2,FALSE)</f>
        <v>#N/A</v>
      </c>
      <c r="U127" s="30">
        <f t="shared" si="12"/>
        <v>0</v>
      </c>
    </row>
    <row r="128" spans="2:21" ht="15.75" thickBot="1">
      <c r="B128" s="38">
        <f t="shared" si="13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40"/>
      <c r="M128" s="41" t="str">
        <f t="shared" si="11"/>
        <v/>
      </c>
      <c r="N128" s="40"/>
      <c r="P128" s="32">
        <f t="shared" si="7"/>
        <v>0</v>
      </c>
      <c r="Q128" s="32">
        <f t="shared" si="8"/>
        <v>0</v>
      </c>
      <c r="R128" s="32" t="e">
        <f t="shared" si="9"/>
        <v>#N/A</v>
      </c>
      <c r="S128" s="32">
        <f t="shared" si="10"/>
        <v>0</v>
      </c>
      <c r="T128" s="30" t="e">
        <f ca="1">+VLOOKUP($E128,db!$B$26:$C$30,2,FALSE)</f>
        <v>#N/A</v>
      </c>
      <c r="U128" s="30">
        <f t="shared" si="12"/>
        <v>0</v>
      </c>
    </row>
    <row r="129" spans="2:21" ht="15.75" thickBot="1">
      <c r="B129" s="36">
        <f t="shared" si="13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42"/>
      <c r="M129" s="43" t="str">
        <f t="shared" si="11"/>
        <v/>
      </c>
      <c r="N129" s="42"/>
      <c r="P129" s="32">
        <f t="shared" si="7"/>
        <v>0</v>
      </c>
      <c r="Q129" s="32">
        <f t="shared" si="8"/>
        <v>0</v>
      </c>
      <c r="R129" s="32" t="e">
        <f t="shared" si="9"/>
        <v>#N/A</v>
      </c>
      <c r="S129" s="32">
        <f t="shared" si="10"/>
        <v>0</v>
      </c>
      <c r="T129" s="30" t="e">
        <f ca="1">+VLOOKUP($E129,db!$B$26:$C$30,2,FALSE)</f>
        <v>#N/A</v>
      </c>
      <c r="U129" s="30">
        <f t="shared" si="12"/>
        <v>0</v>
      </c>
    </row>
    <row r="130" spans="2:21" ht="15.75" thickBot="1">
      <c r="B130" s="38">
        <f t="shared" si="13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40"/>
      <c r="M130" s="41" t="str">
        <f t="shared" si="11"/>
        <v/>
      </c>
      <c r="N130" s="40"/>
      <c r="P130" s="32">
        <f t="shared" si="7"/>
        <v>0</v>
      </c>
      <c r="Q130" s="32">
        <f t="shared" si="8"/>
        <v>0</v>
      </c>
      <c r="R130" s="32" t="e">
        <f t="shared" si="9"/>
        <v>#N/A</v>
      </c>
      <c r="S130" s="32">
        <f t="shared" si="10"/>
        <v>0</v>
      </c>
      <c r="T130" s="30" t="e">
        <f ca="1">+VLOOKUP($E130,db!$B$26:$C$30,2,FALSE)</f>
        <v>#N/A</v>
      </c>
      <c r="U130" s="30">
        <f t="shared" si="12"/>
        <v>0</v>
      </c>
    </row>
    <row r="131" spans="2:21" ht="15.75" thickBot="1">
      <c r="B131" s="36">
        <f t="shared" si="13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42"/>
      <c r="M131" s="43" t="str">
        <f t="shared" si="11"/>
        <v/>
      </c>
      <c r="N131" s="42"/>
      <c r="P131" s="32">
        <f t="shared" si="7"/>
        <v>0</v>
      </c>
      <c r="Q131" s="32">
        <f t="shared" si="8"/>
        <v>0</v>
      </c>
      <c r="R131" s="32" t="e">
        <f t="shared" si="9"/>
        <v>#N/A</v>
      </c>
      <c r="S131" s="32">
        <f t="shared" si="10"/>
        <v>0</v>
      </c>
      <c r="T131" s="30" t="e">
        <f ca="1">+VLOOKUP($E131,db!$B$26:$C$30,2,FALSE)</f>
        <v>#N/A</v>
      </c>
      <c r="U131" s="30">
        <f t="shared" si="12"/>
        <v>0</v>
      </c>
    </row>
    <row r="132" spans="2:21" ht="15.75" thickBot="1">
      <c r="B132" s="38">
        <f t="shared" si="13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40"/>
      <c r="M132" s="41" t="str">
        <f t="shared" si="11"/>
        <v/>
      </c>
      <c r="N132" s="40"/>
      <c r="P132" s="32">
        <f t="shared" si="7"/>
        <v>0</v>
      </c>
      <c r="Q132" s="32">
        <f t="shared" si="8"/>
        <v>0</v>
      </c>
      <c r="R132" s="32" t="e">
        <f t="shared" si="9"/>
        <v>#N/A</v>
      </c>
      <c r="S132" s="32">
        <f t="shared" si="10"/>
        <v>0</v>
      </c>
      <c r="T132" s="30" t="e">
        <f ca="1">+VLOOKUP($E132,db!$B$26:$C$30,2,FALSE)</f>
        <v>#N/A</v>
      </c>
      <c r="U132" s="30">
        <f t="shared" si="12"/>
        <v>0</v>
      </c>
    </row>
    <row r="133" spans="2:21" ht="15.75" thickBot="1">
      <c r="B133" s="36">
        <f t="shared" si="13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42"/>
      <c r="M133" s="43" t="str">
        <f t="shared" si="11"/>
        <v/>
      </c>
      <c r="N133" s="42"/>
      <c r="P133" s="32">
        <f t="shared" ref="P133:P196" si="14">IF(M133=1,1,0)</f>
        <v>0</v>
      </c>
      <c r="Q133" s="32">
        <f t="shared" ref="Q133:Q196" si="15">IF(ISBLANK(E133),0,IF(P133=0,1,0))</f>
        <v>0</v>
      </c>
      <c r="R133" s="32" t="e">
        <f t="shared" ref="R133:R196" si="16">IF(H133&gt;T133,1,0)</f>
        <v>#N/A</v>
      </c>
      <c r="S133" s="32">
        <f t="shared" ref="S133:S196" si="17">IF(OR(G133="Process of Elim. (50 /50)",G133="Guess (No Confidence)"),1,0)</f>
        <v>0</v>
      </c>
      <c r="T133" s="30" t="e">
        <f ca="1">+VLOOKUP($E133,db!$B$26:$C$30,2,FALSE)</f>
        <v>#N/A</v>
      </c>
      <c r="U133" s="30">
        <f t="shared" si="12"/>
        <v>0</v>
      </c>
    </row>
    <row r="134" spans="2:21" ht="15.75" thickBot="1">
      <c r="B134" s="38">
        <f t="shared" si="13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40"/>
      <c r="M134" s="41" t="str">
        <f t="shared" ref="M134:M197" si="18">IF(ISBLANK(F134),"",IF(F134=L134,1,0))</f>
        <v/>
      </c>
      <c r="N134" s="40"/>
      <c r="P134" s="32">
        <f t="shared" si="14"/>
        <v>0</v>
      </c>
      <c r="Q134" s="32">
        <f t="shared" si="15"/>
        <v>0</v>
      </c>
      <c r="R134" s="32" t="e">
        <f t="shared" si="16"/>
        <v>#N/A</v>
      </c>
      <c r="S134" s="32">
        <f t="shared" si="17"/>
        <v>0</v>
      </c>
      <c r="T134" s="30" t="e">
        <f ca="1">+VLOOKUP($E134,db!$B$26:$C$30,2,FALSE)</f>
        <v>#N/A</v>
      </c>
      <c r="U134" s="30">
        <f t="shared" ref="U134:U197" si="19">IF($A$3=0,0,IF(Q134=1,1,IF(R134=1,2,IF(S134=1,3,0))))</f>
        <v>0</v>
      </c>
    </row>
    <row r="135" spans="2:21" ht="15.75" thickBot="1">
      <c r="B135" s="36">
        <f t="shared" ref="B135:B198" si="20">+B134+1</f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42"/>
      <c r="M135" s="43" t="str">
        <f t="shared" si="18"/>
        <v/>
      </c>
      <c r="N135" s="42"/>
      <c r="P135" s="32">
        <f t="shared" si="14"/>
        <v>0</v>
      </c>
      <c r="Q135" s="32">
        <f t="shared" si="15"/>
        <v>0</v>
      </c>
      <c r="R135" s="32" t="e">
        <f t="shared" si="16"/>
        <v>#N/A</v>
      </c>
      <c r="S135" s="32">
        <f t="shared" si="17"/>
        <v>0</v>
      </c>
      <c r="T135" s="30" t="e">
        <f ca="1">+VLOOKUP($E135,db!$B$26:$C$30,2,FALSE)</f>
        <v>#N/A</v>
      </c>
      <c r="U135" s="30">
        <f t="shared" si="19"/>
        <v>0</v>
      </c>
    </row>
    <row r="136" spans="2:21" ht="15.75" thickBot="1">
      <c r="B136" s="38">
        <f t="shared" si="20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40"/>
      <c r="M136" s="41" t="str">
        <f t="shared" si="18"/>
        <v/>
      </c>
      <c r="N136" s="40"/>
      <c r="P136" s="32">
        <f t="shared" si="14"/>
        <v>0</v>
      </c>
      <c r="Q136" s="32">
        <f t="shared" si="15"/>
        <v>0</v>
      </c>
      <c r="R136" s="32" t="e">
        <f t="shared" si="16"/>
        <v>#N/A</v>
      </c>
      <c r="S136" s="32">
        <f t="shared" si="17"/>
        <v>0</v>
      </c>
      <c r="T136" s="30" t="e">
        <f ca="1">+VLOOKUP($E136,db!$B$26:$C$30,2,FALSE)</f>
        <v>#N/A</v>
      </c>
      <c r="U136" s="30">
        <f t="shared" si="19"/>
        <v>0</v>
      </c>
    </row>
    <row r="137" spans="2:21" ht="15.75" thickBot="1">
      <c r="B137" s="36">
        <f t="shared" si="20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42"/>
      <c r="M137" s="43" t="str">
        <f t="shared" si="18"/>
        <v/>
      </c>
      <c r="N137" s="42"/>
      <c r="P137" s="32">
        <f t="shared" si="14"/>
        <v>0</v>
      </c>
      <c r="Q137" s="32">
        <f t="shared" si="15"/>
        <v>0</v>
      </c>
      <c r="R137" s="32" t="e">
        <f t="shared" si="16"/>
        <v>#N/A</v>
      </c>
      <c r="S137" s="32">
        <f t="shared" si="17"/>
        <v>0</v>
      </c>
      <c r="T137" s="30" t="e">
        <f ca="1">+VLOOKUP($E137,db!$B$26:$C$30,2,FALSE)</f>
        <v>#N/A</v>
      </c>
      <c r="U137" s="30">
        <f t="shared" si="19"/>
        <v>0</v>
      </c>
    </row>
    <row r="138" spans="2:21" ht="15.75" thickBot="1">
      <c r="B138" s="38">
        <f t="shared" si="20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40"/>
      <c r="M138" s="41" t="str">
        <f t="shared" si="18"/>
        <v/>
      </c>
      <c r="N138" s="40"/>
      <c r="P138" s="32">
        <f t="shared" si="14"/>
        <v>0</v>
      </c>
      <c r="Q138" s="32">
        <f t="shared" si="15"/>
        <v>0</v>
      </c>
      <c r="R138" s="32" t="e">
        <f t="shared" si="16"/>
        <v>#N/A</v>
      </c>
      <c r="S138" s="32">
        <f t="shared" si="17"/>
        <v>0</v>
      </c>
      <c r="T138" s="30" t="e">
        <f ca="1">+VLOOKUP($E138,db!$B$26:$C$30,2,FALSE)</f>
        <v>#N/A</v>
      </c>
      <c r="U138" s="30">
        <f t="shared" si="19"/>
        <v>0</v>
      </c>
    </row>
    <row r="139" spans="2:21" ht="15.75" thickBot="1">
      <c r="B139" s="36">
        <f t="shared" si="20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42"/>
      <c r="M139" s="43" t="str">
        <f t="shared" si="18"/>
        <v/>
      </c>
      <c r="N139" s="42"/>
      <c r="P139" s="32">
        <f t="shared" si="14"/>
        <v>0</v>
      </c>
      <c r="Q139" s="32">
        <f t="shared" si="15"/>
        <v>0</v>
      </c>
      <c r="R139" s="32" t="e">
        <f t="shared" si="16"/>
        <v>#N/A</v>
      </c>
      <c r="S139" s="32">
        <f t="shared" si="17"/>
        <v>0</v>
      </c>
      <c r="T139" s="30" t="e">
        <f ca="1">+VLOOKUP($E139,db!$B$26:$C$30,2,FALSE)</f>
        <v>#N/A</v>
      </c>
      <c r="U139" s="30">
        <f t="shared" si="19"/>
        <v>0</v>
      </c>
    </row>
    <row r="140" spans="2:21" ht="15.75" thickBot="1">
      <c r="B140" s="38">
        <f t="shared" si="20"/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40"/>
      <c r="M140" s="41" t="str">
        <f t="shared" si="18"/>
        <v/>
      </c>
      <c r="N140" s="40"/>
      <c r="P140" s="32">
        <f t="shared" si="14"/>
        <v>0</v>
      </c>
      <c r="Q140" s="32">
        <f t="shared" si="15"/>
        <v>0</v>
      </c>
      <c r="R140" s="32" t="e">
        <f t="shared" si="16"/>
        <v>#N/A</v>
      </c>
      <c r="S140" s="32">
        <f t="shared" si="17"/>
        <v>0</v>
      </c>
      <c r="T140" s="30" t="e">
        <f ca="1">+VLOOKUP($E140,db!$B$26:$C$30,2,FALSE)</f>
        <v>#N/A</v>
      </c>
      <c r="U140" s="30">
        <f t="shared" si="19"/>
        <v>0</v>
      </c>
    </row>
    <row r="141" spans="2:21" ht="15.75" thickBot="1">
      <c r="B141" s="36">
        <f t="shared" si="20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42"/>
      <c r="M141" s="43" t="str">
        <f t="shared" si="18"/>
        <v/>
      </c>
      <c r="N141" s="42"/>
      <c r="P141" s="32">
        <f t="shared" si="14"/>
        <v>0</v>
      </c>
      <c r="Q141" s="32">
        <f t="shared" si="15"/>
        <v>0</v>
      </c>
      <c r="R141" s="32" t="e">
        <f t="shared" si="16"/>
        <v>#N/A</v>
      </c>
      <c r="S141" s="32">
        <f t="shared" si="17"/>
        <v>0</v>
      </c>
      <c r="T141" s="30" t="e">
        <f ca="1">+VLOOKUP($E141,db!$B$26:$C$30,2,FALSE)</f>
        <v>#N/A</v>
      </c>
      <c r="U141" s="30">
        <f t="shared" si="19"/>
        <v>0</v>
      </c>
    </row>
    <row r="142" spans="2:21" ht="15.75" thickBot="1">
      <c r="B142" s="38">
        <f t="shared" si="20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40"/>
      <c r="M142" s="41" t="str">
        <f t="shared" si="18"/>
        <v/>
      </c>
      <c r="N142" s="40"/>
      <c r="P142" s="32">
        <f t="shared" si="14"/>
        <v>0</v>
      </c>
      <c r="Q142" s="32">
        <f t="shared" si="15"/>
        <v>0</v>
      </c>
      <c r="R142" s="32" t="e">
        <f t="shared" si="16"/>
        <v>#N/A</v>
      </c>
      <c r="S142" s="32">
        <f t="shared" si="17"/>
        <v>0</v>
      </c>
      <c r="T142" s="30" t="e">
        <f ca="1">+VLOOKUP($E142,db!$B$26:$C$30,2,FALSE)</f>
        <v>#N/A</v>
      </c>
      <c r="U142" s="30">
        <f t="shared" si="19"/>
        <v>0</v>
      </c>
    </row>
    <row r="143" spans="2:21" ht="15.75" thickBot="1">
      <c r="B143" s="36">
        <f t="shared" si="20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42"/>
      <c r="M143" s="43" t="str">
        <f t="shared" si="18"/>
        <v/>
      </c>
      <c r="N143" s="42"/>
      <c r="P143" s="32">
        <f t="shared" si="14"/>
        <v>0</v>
      </c>
      <c r="Q143" s="32">
        <f t="shared" si="15"/>
        <v>0</v>
      </c>
      <c r="R143" s="32" t="e">
        <f t="shared" si="16"/>
        <v>#N/A</v>
      </c>
      <c r="S143" s="32">
        <f t="shared" si="17"/>
        <v>0</v>
      </c>
      <c r="T143" s="30" t="e">
        <f ca="1">+VLOOKUP($E143,db!$B$26:$C$30,2,FALSE)</f>
        <v>#N/A</v>
      </c>
      <c r="U143" s="30">
        <f t="shared" si="19"/>
        <v>0</v>
      </c>
    </row>
    <row r="144" spans="2:21" ht="15.75" thickBot="1">
      <c r="B144" s="38">
        <f t="shared" si="20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40"/>
      <c r="M144" s="41" t="str">
        <f t="shared" si="18"/>
        <v/>
      </c>
      <c r="N144" s="40"/>
      <c r="P144" s="32">
        <f t="shared" si="14"/>
        <v>0</v>
      </c>
      <c r="Q144" s="32">
        <f t="shared" si="15"/>
        <v>0</v>
      </c>
      <c r="R144" s="32" t="e">
        <f t="shared" si="16"/>
        <v>#N/A</v>
      </c>
      <c r="S144" s="32">
        <f t="shared" si="17"/>
        <v>0</v>
      </c>
      <c r="T144" s="30" t="e">
        <f ca="1">+VLOOKUP($E144,db!$B$26:$C$30,2,FALSE)</f>
        <v>#N/A</v>
      </c>
      <c r="U144" s="30">
        <f t="shared" si="19"/>
        <v>0</v>
      </c>
    </row>
    <row r="145" spans="2:21" ht="15.75" thickBot="1">
      <c r="B145" s="36">
        <f t="shared" si="20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42"/>
      <c r="M145" s="43" t="str">
        <f t="shared" si="18"/>
        <v/>
      </c>
      <c r="N145" s="42"/>
      <c r="P145" s="32">
        <f t="shared" si="14"/>
        <v>0</v>
      </c>
      <c r="Q145" s="32">
        <f t="shared" si="15"/>
        <v>0</v>
      </c>
      <c r="R145" s="32" t="e">
        <f t="shared" si="16"/>
        <v>#N/A</v>
      </c>
      <c r="S145" s="32">
        <f t="shared" si="17"/>
        <v>0</v>
      </c>
      <c r="T145" s="30" t="e">
        <f ca="1">+VLOOKUP($E145,db!$B$26:$C$30,2,FALSE)</f>
        <v>#N/A</v>
      </c>
      <c r="U145" s="30">
        <f t="shared" si="19"/>
        <v>0</v>
      </c>
    </row>
    <row r="146" spans="2:21" ht="15.75" thickBot="1">
      <c r="B146" s="38">
        <f t="shared" si="20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40"/>
      <c r="M146" s="41" t="str">
        <f t="shared" si="18"/>
        <v/>
      </c>
      <c r="N146" s="40"/>
      <c r="P146" s="32">
        <f t="shared" si="14"/>
        <v>0</v>
      </c>
      <c r="Q146" s="32">
        <f t="shared" si="15"/>
        <v>0</v>
      </c>
      <c r="R146" s="32" t="e">
        <f t="shared" si="16"/>
        <v>#N/A</v>
      </c>
      <c r="S146" s="32">
        <f t="shared" si="17"/>
        <v>0</v>
      </c>
      <c r="T146" s="30" t="e">
        <f ca="1">+VLOOKUP($E146,db!$B$26:$C$30,2,FALSE)</f>
        <v>#N/A</v>
      </c>
      <c r="U146" s="30">
        <f t="shared" si="19"/>
        <v>0</v>
      </c>
    </row>
    <row r="147" spans="2:21" ht="15.75" thickBot="1">
      <c r="B147" s="36">
        <f t="shared" si="20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42"/>
      <c r="M147" s="43" t="str">
        <f t="shared" si="18"/>
        <v/>
      </c>
      <c r="N147" s="42"/>
      <c r="P147" s="32">
        <f t="shared" si="14"/>
        <v>0</v>
      </c>
      <c r="Q147" s="32">
        <f t="shared" si="15"/>
        <v>0</v>
      </c>
      <c r="R147" s="32" t="e">
        <f t="shared" si="16"/>
        <v>#N/A</v>
      </c>
      <c r="S147" s="32">
        <f t="shared" si="17"/>
        <v>0</v>
      </c>
      <c r="T147" s="30" t="e">
        <f ca="1">+VLOOKUP($E147,db!$B$26:$C$30,2,FALSE)</f>
        <v>#N/A</v>
      </c>
      <c r="U147" s="30">
        <f t="shared" si="19"/>
        <v>0</v>
      </c>
    </row>
    <row r="148" spans="2:21" ht="15.75" thickBot="1">
      <c r="B148" s="38">
        <f t="shared" si="20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40"/>
      <c r="M148" s="41" t="str">
        <f t="shared" si="18"/>
        <v/>
      </c>
      <c r="N148" s="40"/>
      <c r="P148" s="32">
        <f t="shared" si="14"/>
        <v>0</v>
      </c>
      <c r="Q148" s="32">
        <f t="shared" si="15"/>
        <v>0</v>
      </c>
      <c r="R148" s="32" t="e">
        <f t="shared" si="16"/>
        <v>#N/A</v>
      </c>
      <c r="S148" s="32">
        <f t="shared" si="17"/>
        <v>0</v>
      </c>
      <c r="T148" s="30" t="e">
        <f ca="1">+VLOOKUP($E148,db!$B$26:$C$30,2,FALSE)</f>
        <v>#N/A</v>
      </c>
      <c r="U148" s="30">
        <f t="shared" si="19"/>
        <v>0</v>
      </c>
    </row>
    <row r="149" spans="2:21" ht="15.75" thickBot="1">
      <c r="B149" s="36">
        <f t="shared" si="20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42"/>
      <c r="M149" s="43" t="str">
        <f t="shared" si="18"/>
        <v/>
      </c>
      <c r="N149" s="42"/>
      <c r="P149" s="32">
        <f t="shared" si="14"/>
        <v>0</v>
      </c>
      <c r="Q149" s="32">
        <f t="shared" si="15"/>
        <v>0</v>
      </c>
      <c r="R149" s="32" t="e">
        <f t="shared" si="16"/>
        <v>#N/A</v>
      </c>
      <c r="S149" s="32">
        <f t="shared" si="17"/>
        <v>0</v>
      </c>
      <c r="T149" s="30" t="e">
        <f ca="1">+VLOOKUP($E149,db!$B$26:$C$30,2,FALSE)</f>
        <v>#N/A</v>
      </c>
      <c r="U149" s="30">
        <f t="shared" si="19"/>
        <v>0</v>
      </c>
    </row>
    <row r="150" spans="2:21" ht="15.75" thickBot="1">
      <c r="B150" s="38">
        <f t="shared" si="20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40"/>
      <c r="M150" s="41" t="str">
        <f t="shared" si="18"/>
        <v/>
      </c>
      <c r="N150" s="40"/>
      <c r="P150" s="32">
        <f t="shared" si="14"/>
        <v>0</v>
      </c>
      <c r="Q150" s="32">
        <f t="shared" si="15"/>
        <v>0</v>
      </c>
      <c r="R150" s="32" t="e">
        <f t="shared" si="16"/>
        <v>#N/A</v>
      </c>
      <c r="S150" s="32">
        <f t="shared" si="17"/>
        <v>0</v>
      </c>
      <c r="T150" s="30" t="e">
        <f ca="1">+VLOOKUP($E150,db!$B$26:$C$30,2,FALSE)</f>
        <v>#N/A</v>
      </c>
      <c r="U150" s="30">
        <f t="shared" si="19"/>
        <v>0</v>
      </c>
    </row>
    <row r="151" spans="2:21" ht="15.75" thickBot="1">
      <c r="B151" s="36">
        <f t="shared" si="20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42"/>
      <c r="M151" s="43" t="str">
        <f t="shared" si="18"/>
        <v/>
      </c>
      <c r="N151" s="42"/>
      <c r="P151" s="32">
        <f t="shared" si="14"/>
        <v>0</v>
      </c>
      <c r="Q151" s="32">
        <f t="shared" si="15"/>
        <v>0</v>
      </c>
      <c r="R151" s="32" t="e">
        <f t="shared" si="16"/>
        <v>#N/A</v>
      </c>
      <c r="S151" s="32">
        <f t="shared" si="17"/>
        <v>0</v>
      </c>
      <c r="T151" s="30" t="e">
        <f ca="1">+VLOOKUP($E151,db!$B$26:$C$30,2,FALSE)</f>
        <v>#N/A</v>
      </c>
      <c r="U151" s="30">
        <f t="shared" si="19"/>
        <v>0</v>
      </c>
    </row>
    <row r="152" spans="2:21" ht="15.75" thickBot="1">
      <c r="B152" s="38">
        <f t="shared" si="20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40"/>
      <c r="M152" s="41" t="str">
        <f t="shared" si="18"/>
        <v/>
      </c>
      <c r="N152" s="40"/>
      <c r="P152" s="32">
        <f t="shared" si="14"/>
        <v>0</v>
      </c>
      <c r="Q152" s="32">
        <f t="shared" si="15"/>
        <v>0</v>
      </c>
      <c r="R152" s="32" t="e">
        <f t="shared" si="16"/>
        <v>#N/A</v>
      </c>
      <c r="S152" s="32">
        <f t="shared" si="17"/>
        <v>0</v>
      </c>
      <c r="T152" s="30" t="e">
        <f ca="1">+VLOOKUP($E152,db!$B$26:$C$30,2,FALSE)</f>
        <v>#N/A</v>
      </c>
      <c r="U152" s="30">
        <f t="shared" si="19"/>
        <v>0</v>
      </c>
    </row>
    <row r="153" spans="2:21" ht="15.75" thickBot="1">
      <c r="B153" s="36">
        <f t="shared" si="20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42"/>
      <c r="M153" s="43" t="str">
        <f t="shared" si="18"/>
        <v/>
      </c>
      <c r="N153" s="42"/>
      <c r="P153" s="32">
        <f t="shared" si="14"/>
        <v>0</v>
      </c>
      <c r="Q153" s="32">
        <f t="shared" si="15"/>
        <v>0</v>
      </c>
      <c r="R153" s="32" t="e">
        <f t="shared" si="16"/>
        <v>#N/A</v>
      </c>
      <c r="S153" s="32">
        <f t="shared" si="17"/>
        <v>0</v>
      </c>
      <c r="T153" s="30" t="e">
        <f ca="1">+VLOOKUP($E153,db!$B$26:$C$30,2,FALSE)</f>
        <v>#N/A</v>
      </c>
      <c r="U153" s="30">
        <f t="shared" si="19"/>
        <v>0</v>
      </c>
    </row>
    <row r="154" spans="2:21" ht="15.75" thickBot="1">
      <c r="B154" s="38">
        <f t="shared" si="20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40"/>
      <c r="M154" s="41" t="str">
        <f t="shared" si="18"/>
        <v/>
      </c>
      <c r="N154" s="40"/>
      <c r="P154" s="32">
        <f t="shared" si="14"/>
        <v>0</v>
      </c>
      <c r="Q154" s="32">
        <f t="shared" si="15"/>
        <v>0</v>
      </c>
      <c r="R154" s="32" t="e">
        <f t="shared" si="16"/>
        <v>#N/A</v>
      </c>
      <c r="S154" s="32">
        <f t="shared" si="17"/>
        <v>0</v>
      </c>
      <c r="T154" s="30" t="e">
        <f ca="1">+VLOOKUP($E154,db!$B$26:$C$30,2,FALSE)</f>
        <v>#N/A</v>
      </c>
      <c r="U154" s="30">
        <f t="shared" si="19"/>
        <v>0</v>
      </c>
    </row>
    <row r="155" spans="2:21" ht="15.75" thickBot="1">
      <c r="B155" s="36">
        <f t="shared" si="20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42"/>
      <c r="M155" s="43" t="str">
        <f t="shared" si="18"/>
        <v/>
      </c>
      <c r="N155" s="42"/>
      <c r="P155" s="32">
        <f t="shared" si="14"/>
        <v>0</v>
      </c>
      <c r="Q155" s="32">
        <f t="shared" si="15"/>
        <v>0</v>
      </c>
      <c r="R155" s="32" t="e">
        <f t="shared" si="16"/>
        <v>#N/A</v>
      </c>
      <c r="S155" s="32">
        <f t="shared" si="17"/>
        <v>0</v>
      </c>
      <c r="T155" s="30" t="e">
        <f ca="1">+VLOOKUP($E155,db!$B$26:$C$30,2,FALSE)</f>
        <v>#N/A</v>
      </c>
      <c r="U155" s="30">
        <f t="shared" si="19"/>
        <v>0</v>
      </c>
    </row>
    <row r="156" spans="2:21" ht="15.75" thickBot="1">
      <c r="B156" s="38">
        <f t="shared" si="20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40"/>
      <c r="M156" s="41" t="str">
        <f t="shared" si="18"/>
        <v/>
      </c>
      <c r="N156" s="40"/>
      <c r="P156" s="32">
        <f t="shared" si="14"/>
        <v>0</v>
      </c>
      <c r="Q156" s="32">
        <f t="shared" si="15"/>
        <v>0</v>
      </c>
      <c r="R156" s="32" t="e">
        <f t="shared" si="16"/>
        <v>#N/A</v>
      </c>
      <c r="S156" s="32">
        <f t="shared" si="17"/>
        <v>0</v>
      </c>
      <c r="T156" s="30" t="e">
        <f ca="1">+VLOOKUP($E156,db!$B$26:$C$30,2,FALSE)</f>
        <v>#N/A</v>
      </c>
      <c r="U156" s="30">
        <f t="shared" si="19"/>
        <v>0</v>
      </c>
    </row>
    <row r="157" spans="2:21" ht="15.75" thickBot="1">
      <c r="B157" s="36">
        <f t="shared" si="20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42"/>
      <c r="M157" s="43" t="str">
        <f t="shared" si="18"/>
        <v/>
      </c>
      <c r="N157" s="42"/>
      <c r="P157" s="32">
        <f t="shared" si="14"/>
        <v>0</v>
      </c>
      <c r="Q157" s="32">
        <f t="shared" si="15"/>
        <v>0</v>
      </c>
      <c r="R157" s="32" t="e">
        <f t="shared" si="16"/>
        <v>#N/A</v>
      </c>
      <c r="S157" s="32">
        <f t="shared" si="17"/>
        <v>0</v>
      </c>
      <c r="T157" s="30" t="e">
        <f ca="1">+VLOOKUP($E157,db!$B$26:$C$30,2,FALSE)</f>
        <v>#N/A</v>
      </c>
      <c r="U157" s="30">
        <f t="shared" si="19"/>
        <v>0</v>
      </c>
    </row>
    <row r="158" spans="2:21" ht="15.75" thickBot="1">
      <c r="B158" s="38">
        <f t="shared" si="20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40"/>
      <c r="M158" s="41" t="str">
        <f t="shared" si="18"/>
        <v/>
      </c>
      <c r="N158" s="40"/>
      <c r="P158" s="32">
        <f t="shared" si="14"/>
        <v>0</v>
      </c>
      <c r="Q158" s="32">
        <f t="shared" si="15"/>
        <v>0</v>
      </c>
      <c r="R158" s="32" t="e">
        <f t="shared" si="16"/>
        <v>#N/A</v>
      </c>
      <c r="S158" s="32">
        <f t="shared" si="17"/>
        <v>0</v>
      </c>
      <c r="T158" s="30" t="e">
        <f ca="1">+VLOOKUP($E158,db!$B$26:$C$30,2,FALSE)</f>
        <v>#N/A</v>
      </c>
      <c r="U158" s="30">
        <f t="shared" si="19"/>
        <v>0</v>
      </c>
    </row>
    <row r="159" spans="2:21" ht="15.75" thickBot="1">
      <c r="B159" s="36">
        <f t="shared" si="20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42"/>
      <c r="M159" s="43" t="str">
        <f t="shared" si="18"/>
        <v/>
      </c>
      <c r="N159" s="42"/>
      <c r="P159" s="32">
        <f t="shared" si="14"/>
        <v>0</v>
      </c>
      <c r="Q159" s="32">
        <f t="shared" si="15"/>
        <v>0</v>
      </c>
      <c r="R159" s="32" t="e">
        <f t="shared" si="16"/>
        <v>#N/A</v>
      </c>
      <c r="S159" s="32">
        <f t="shared" si="17"/>
        <v>0</v>
      </c>
      <c r="T159" s="30" t="e">
        <f ca="1">+VLOOKUP($E159,db!$B$26:$C$30,2,FALSE)</f>
        <v>#N/A</v>
      </c>
      <c r="U159" s="30">
        <f t="shared" si="19"/>
        <v>0</v>
      </c>
    </row>
    <row r="160" spans="2:21" ht="15.75" thickBot="1">
      <c r="B160" s="38">
        <f t="shared" si="20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40"/>
      <c r="M160" s="41" t="str">
        <f t="shared" si="18"/>
        <v/>
      </c>
      <c r="N160" s="40"/>
      <c r="P160" s="32">
        <f t="shared" si="14"/>
        <v>0</v>
      </c>
      <c r="Q160" s="32">
        <f t="shared" si="15"/>
        <v>0</v>
      </c>
      <c r="R160" s="32" t="e">
        <f t="shared" si="16"/>
        <v>#N/A</v>
      </c>
      <c r="S160" s="32">
        <f t="shared" si="17"/>
        <v>0</v>
      </c>
      <c r="T160" s="30" t="e">
        <f ca="1">+VLOOKUP($E160,db!$B$26:$C$30,2,FALSE)</f>
        <v>#N/A</v>
      </c>
      <c r="U160" s="30">
        <f t="shared" si="19"/>
        <v>0</v>
      </c>
    </row>
    <row r="161" spans="2:21" ht="15.75" thickBot="1">
      <c r="B161" s="36">
        <f t="shared" si="20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42"/>
      <c r="M161" s="43" t="str">
        <f t="shared" si="18"/>
        <v/>
      </c>
      <c r="N161" s="42"/>
      <c r="P161" s="32">
        <f t="shared" si="14"/>
        <v>0</v>
      </c>
      <c r="Q161" s="32">
        <f t="shared" si="15"/>
        <v>0</v>
      </c>
      <c r="R161" s="32" t="e">
        <f t="shared" si="16"/>
        <v>#N/A</v>
      </c>
      <c r="S161" s="32">
        <f t="shared" si="17"/>
        <v>0</v>
      </c>
      <c r="T161" s="30" t="e">
        <f ca="1">+VLOOKUP($E161,db!$B$26:$C$30,2,FALSE)</f>
        <v>#N/A</v>
      </c>
      <c r="U161" s="30">
        <f t="shared" si="19"/>
        <v>0</v>
      </c>
    </row>
    <row r="162" spans="2:21" ht="15.75" thickBot="1">
      <c r="B162" s="38">
        <f t="shared" si="20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40"/>
      <c r="M162" s="41" t="str">
        <f t="shared" si="18"/>
        <v/>
      </c>
      <c r="N162" s="40"/>
      <c r="P162" s="32">
        <f t="shared" si="14"/>
        <v>0</v>
      </c>
      <c r="Q162" s="32">
        <f t="shared" si="15"/>
        <v>0</v>
      </c>
      <c r="R162" s="32" t="e">
        <f t="shared" si="16"/>
        <v>#N/A</v>
      </c>
      <c r="S162" s="32">
        <f t="shared" si="17"/>
        <v>0</v>
      </c>
      <c r="T162" s="30" t="e">
        <f ca="1">+VLOOKUP($E162,db!$B$26:$C$30,2,FALSE)</f>
        <v>#N/A</v>
      </c>
      <c r="U162" s="30">
        <f t="shared" si="19"/>
        <v>0</v>
      </c>
    </row>
    <row r="163" spans="2:21" ht="15.75" thickBot="1">
      <c r="B163" s="36">
        <f t="shared" si="20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42"/>
      <c r="M163" s="43" t="str">
        <f t="shared" si="18"/>
        <v/>
      </c>
      <c r="N163" s="42"/>
      <c r="P163" s="32">
        <f t="shared" si="14"/>
        <v>0</v>
      </c>
      <c r="Q163" s="32">
        <f t="shared" si="15"/>
        <v>0</v>
      </c>
      <c r="R163" s="32" t="e">
        <f t="shared" si="16"/>
        <v>#N/A</v>
      </c>
      <c r="S163" s="32">
        <f t="shared" si="17"/>
        <v>0</v>
      </c>
      <c r="T163" s="30" t="e">
        <f ca="1">+VLOOKUP($E163,db!$B$26:$C$30,2,FALSE)</f>
        <v>#N/A</v>
      </c>
      <c r="U163" s="30">
        <f t="shared" si="19"/>
        <v>0</v>
      </c>
    </row>
    <row r="164" spans="2:21" ht="15.75" thickBot="1">
      <c r="B164" s="38">
        <f t="shared" si="20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40"/>
      <c r="M164" s="41" t="str">
        <f t="shared" si="18"/>
        <v/>
      </c>
      <c r="N164" s="40"/>
      <c r="P164" s="32">
        <f t="shared" si="14"/>
        <v>0</v>
      </c>
      <c r="Q164" s="32">
        <f t="shared" si="15"/>
        <v>0</v>
      </c>
      <c r="R164" s="32" t="e">
        <f t="shared" si="16"/>
        <v>#N/A</v>
      </c>
      <c r="S164" s="32">
        <f t="shared" si="17"/>
        <v>0</v>
      </c>
      <c r="T164" s="30" t="e">
        <f ca="1">+VLOOKUP($E164,db!$B$26:$C$30,2,FALSE)</f>
        <v>#N/A</v>
      </c>
      <c r="U164" s="30">
        <f t="shared" si="19"/>
        <v>0</v>
      </c>
    </row>
    <row r="165" spans="2:21" ht="15.75" thickBot="1">
      <c r="B165" s="36">
        <f t="shared" si="20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42"/>
      <c r="M165" s="43" t="str">
        <f t="shared" si="18"/>
        <v/>
      </c>
      <c r="N165" s="42"/>
      <c r="P165" s="32">
        <f t="shared" si="14"/>
        <v>0</v>
      </c>
      <c r="Q165" s="32">
        <f t="shared" si="15"/>
        <v>0</v>
      </c>
      <c r="R165" s="32" t="e">
        <f t="shared" si="16"/>
        <v>#N/A</v>
      </c>
      <c r="S165" s="32">
        <f t="shared" si="17"/>
        <v>0</v>
      </c>
      <c r="T165" s="30" t="e">
        <f ca="1">+VLOOKUP($E165,db!$B$26:$C$30,2,FALSE)</f>
        <v>#N/A</v>
      </c>
      <c r="U165" s="30">
        <f t="shared" si="19"/>
        <v>0</v>
      </c>
    </row>
    <row r="166" spans="2:21" ht="15.75" thickBot="1">
      <c r="B166" s="38">
        <f t="shared" si="20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40"/>
      <c r="M166" s="41" t="str">
        <f t="shared" si="18"/>
        <v/>
      </c>
      <c r="N166" s="40"/>
      <c r="P166" s="32">
        <f t="shared" si="14"/>
        <v>0</v>
      </c>
      <c r="Q166" s="32">
        <f t="shared" si="15"/>
        <v>0</v>
      </c>
      <c r="R166" s="32" t="e">
        <f t="shared" si="16"/>
        <v>#N/A</v>
      </c>
      <c r="S166" s="32">
        <f t="shared" si="17"/>
        <v>0</v>
      </c>
      <c r="T166" s="30" t="e">
        <f ca="1">+VLOOKUP($E166,db!$B$26:$C$30,2,FALSE)</f>
        <v>#N/A</v>
      </c>
      <c r="U166" s="30">
        <f t="shared" si="19"/>
        <v>0</v>
      </c>
    </row>
    <row r="167" spans="2:21" ht="15.75" thickBot="1">
      <c r="B167" s="36">
        <f t="shared" si="20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42"/>
      <c r="M167" s="43" t="str">
        <f t="shared" si="18"/>
        <v/>
      </c>
      <c r="N167" s="42"/>
      <c r="P167" s="32">
        <f t="shared" si="14"/>
        <v>0</v>
      </c>
      <c r="Q167" s="32">
        <f t="shared" si="15"/>
        <v>0</v>
      </c>
      <c r="R167" s="32" t="e">
        <f t="shared" si="16"/>
        <v>#N/A</v>
      </c>
      <c r="S167" s="32">
        <f t="shared" si="17"/>
        <v>0</v>
      </c>
      <c r="T167" s="30" t="e">
        <f ca="1">+VLOOKUP($E167,db!$B$26:$C$30,2,FALSE)</f>
        <v>#N/A</v>
      </c>
      <c r="U167" s="30">
        <f t="shared" si="19"/>
        <v>0</v>
      </c>
    </row>
    <row r="168" spans="2:21" ht="15.75" thickBot="1">
      <c r="B168" s="38">
        <f t="shared" si="20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40"/>
      <c r="M168" s="41" t="str">
        <f t="shared" si="18"/>
        <v/>
      </c>
      <c r="N168" s="40"/>
      <c r="P168" s="32">
        <f t="shared" si="14"/>
        <v>0</v>
      </c>
      <c r="Q168" s="32">
        <f t="shared" si="15"/>
        <v>0</v>
      </c>
      <c r="R168" s="32" t="e">
        <f t="shared" si="16"/>
        <v>#N/A</v>
      </c>
      <c r="S168" s="32">
        <f t="shared" si="17"/>
        <v>0</v>
      </c>
      <c r="T168" s="30" t="e">
        <f ca="1">+VLOOKUP($E168,db!$B$26:$C$30,2,FALSE)</f>
        <v>#N/A</v>
      </c>
      <c r="U168" s="30">
        <f t="shared" si="19"/>
        <v>0</v>
      </c>
    </row>
    <row r="169" spans="2:21" ht="15.75" thickBot="1">
      <c r="B169" s="36">
        <f t="shared" si="20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42"/>
      <c r="M169" s="43" t="str">
        <f t="shared" si="18"/>
        <v/>
      </c>
      <c r="N169" s="42"/>
      <c r="P169" s="32">
        <f t="shared" si="14"/>
        <v>0</v>
      </c>
      <c r="Q169" s="32">
        <f t="shared" si="15"/>
        <v>0</v>
      </c>
      <c r="R169" s="32" t="e">
        <f t="shared" si="16"/>
        <v>#N/A</v>
      </c>
      <c r="S169" s="32">
        <f t="shared" si="17"/>
        <v>0</v>
      </c>
      <c r="T169" s="30" t="e">
        <f ca="1">+VLOOKUP($E169,db!$B$26:$C$30,2,FALSE)</f>
        <v>#N/A</v>
      </c>
      <c r="U169" s="30">
        <f t="shared" si="19"/>
        <v>0</v>
      </c>
    </row>
    <row r="170" spans="2:21" ht="15.75" thickBot="1">
      <c r="B170" s="38">
        <f t="shared" si="20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40"/>
      <c r="M170" s="41" t="str">
        <f t="shared" si="18"/>
        <v/>
      </c>
      <c r="N170" s="40"/>
      <c r="P170" s="32">
        <f t="shared" si="14"/>
        <v>0</v>
      </c>
      <c r="Q170" s="32">
        <f t="shared" si="15"/>
        <v>0</v>
      </c>
      <c r="R170" s="32" t="e">
        <f t="shared" si="16"/>
        <v>#N/A</v>
      </c>
      <c r="S170" s="32">
        <f t="shared" si="17"/>
        <v>0</v>
      </c>
      <c r="T170" s="30" t="e">
        <f ca="1">+VLOOKUP($E170,db!$B$26:$C$30,2,FALSE)</f>
        <v>#N/A</v>
      </c>
      <c r="U170" s="30">
        <f t="shared" si="19"/>
        <v>0</v>
      </c>
    </row>
    <row r="171" spans="2:21" ht="15.75" thickBot="1">
      <c r="B171" s="36">
        <f t="shared" si="20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42"/>
      <c r="M171" s="43" t="str">
        <f t="shared" si="18"/>
        <v/>
      </c>
      <c r="N171" s="42"/>
      <c r="P171" s="32">
        <f t="shared" si="14"/>
        <v>0</v>
      </c>
      <c r="Q171" s="32">
        <f t="shared" si="15"/>
        <v>0</v>
      </c>
      <c r="R171" s="32" t="e">
        <f t="shared" si="16"/>
        <v>#N/A</v>
      </c>
      <c r="S171" s="32">
        <f t="shared" si="17"/>
        <v>0</v>
      </c>
      <c r="T171" s="30" t="e">
        <f ca="1">+VLOOKUP($E171,db!$B$26:$C$30,2,FALSE)</f>
        <v>#N/A</v>
      </c>
      <c r="U171" s="30">
        <f t="shared" si="19"/>
        <v>0</v>
      </c>
    </row>
    <row r="172" spans="2:21" ht="15.75" thickBot="1">
      <c r="B172" s="38">
        <f t="shared" si="20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40"/>
      <c r="M172" s="41" t="str">
        <f t="shared" si="18"/>
        <v/>
      </c>
      <c r="N172" s="40"/>
      <c r="P172" s="32">
        <f t="shared" si="14"/>
        <v>0</v>
      </c>
      <c r="Q172" s="32">
        <f t="shared" si="15"/>
        <v>0</v>
      </c>
      <c r="R172" s="32" t="e">
        <f t="shared" si="16"/>
        <v>#N/A</v>
      </c>
      <c r="S172" s="32">
        <f t="shared" si="17"/>
        <v>0</v>
      </c>
      <c r="T172" s="30" t="e">
        <f ca="1">+VLOOKUP($E172,db!$B$26:$C$30,2,FALSE)</f>
        <v>#N/A</v>
      </c>
      <c r="U172" s="30">
        <f t="shared" si="19"/>
        <v>0</v>
      </c>
    </row>
    <row r="173" spans="2:21" ht="15.75" thickBot="1">
      <c r="B173" s="36">
        <f t="shared" si="20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42"/>
      <c r="M173" s="43" t="str">
        <f t="shared" si="18"/>
        <v/>
      </c>
      <c r="N173" s="42"/>
      <c r="P173" s="32">
        <f t="shared" si="14"/>
        <v>0</v>
      </c>
      <c r="Q173" s="32">
        <f t="shared" si="15"/>
        <v>0</v>
      </c>
      <c r="R173" s="32" t="e">
        <f t="shared" si="16"/>
        <v>#N/A</v>
      </c>
      <c r="S173" s="32">
        <f t="shared" si="17"/>
        <v>0</v>
      </c>
      <c r="T173" s="30" t="e">
        <f ca="1">+VLOOKUP($E173,db!$B$26:$C$30,2,FALSE)</f>
        <v>#N/A</v>
      </c>
      <c r="U173" s="30">
        <f t="shared" si="19"/>
        <v>0</v>
      </c>
    </row>
    <row r="174" spans="2:21" ht="15.75" thickBot="1">
      <c r="B174" s="38">
        <f t="shared" si="20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40"/>
      <c r="M174" s="41" t="str">
        <f t="shared" si="18"/>
        <v/>
      </c>
      <c r="N174" s="40"/>
      <c r="P174" s="32">
        <f t="shared" si="14"/>
        <v>0</v>
      </c>
      <c r="Q174" s="32">
        <f t="shared" si="15"/>
        <v>0</v>
      </c>
      <c r="R174" s="32" t="e">
        <f t="shared" si="16"/>
        <v>#N/A</v>
      </c>
      <c r="S174" s="32">
        <f t="shared" si="17"/>
        <v>0</v>
      </c>
      <c r="T174" s="30" t="e">
        <f ca="1">+VLOOKUP($E174,db!$B$26:$C$30,2,FALSE)</f>
        <v>#N/A</v>
      </c>
      <c r="U174" s="30">
        <f t="shared" si="19"/>
        <v>0</v>
      </c>
    </row>
    <row r="175" spans="2:21" ht="15.75" thickBot="1">
      <c r="B175" s="36">
        <f t="shared" si="20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42"/>
      <c r="M175" s="43" t="str">
        <f t="shared" si="18"/>
        <v/>
      </c>
      <c r="N175" s="42"/>
      <c r="P175" s="32">
        <f t="shared" si="14"/>
        <v>0</v>
      </c>
      <c r="Q175" s="32">
        <f t="shared" si="15"/>
        <v>0</v>
      </c>
      <c r="R175" s="32" t="e">
        <f t="shared" si="16"/>
        <v>#N/A</v>
      </c>
      <c r="S175" s="32">
        <f t="shared" si="17"/>
        <v>0</v>
      </c>
      <c r="T175" s="30" t="e">
        <f ca="1">+VLOOKUP($E175,db!$B$26:$C$30,2,FALSE)</f>
        <v>#N/A</v>
      </c>
      <c r="U175" s="30">
        <f t="shared" si="19"/>
        <v>0</v>
      </c>
    </row>
    <row r="176" spans="2:21" ht="15.75" thickBot="1">
      <c r="B176" s="38">
        <f t="shared" si="20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40"/>
      <c r="M176" s="41" t="str">
        <f t="shared" si="18"/>
        <v/>
      </c>
      <c r="N176" s="40"/>
      <c r="P176" s="32">
        <f t="shared" si="14"/>
        <v>0</v>
      </c>
      <c r="Q176" s="32">
        <f t="shared" si="15"/>
        <v>0</v>
      </c>
      <c r="R176" s="32" t="e">
        <f t="shared" si="16"/>
        <v>#N/A</v>
      </c>
      <c r="S176" s="32">
        <f t="shared" si="17"/>
        <v>0</v>
      </c>
      <c r="T176" s="30" t="e">
        <f ca="1">+VLOOKUP($E176,db!$B$26:$C$30,2,FALSE)</f>
        <v>#N/A</v>
      </c>
      <c r="U176" s="30">
        <f t="shared" si="19"/>
        <v>0</v>
      </c>
    </row>
    <row r="177" spans="2:21" ht="15.75" thickBot="1">
      <c r="B177" s="36">
        <f t="shared" si="20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42"/>
      <c r="M177" s="43" t="str">
        <f t="shared" si="18"/>
        <v/>
      </c>
      <c r="N177" s="42"/>
      <c r="P177" s="32">
        <f t="shared" si="14"/>
        <v>0</v>
      </c>
      <c r="Q177" s="32">
        <f t="shared" si="15"/>
        <v>0</v>
      </c>
      <c r="R177" s="32" t="e">
        <f t="shared" si="16"/>
        <v>#N/A</v>
      </c>
      <c r="S177" s="32">
        <f t="shared" si="17"/>
        <v>0</v>
      </c>
      <c r="T177" s="30" t="e">
        <f ca="1">+VLOOKUP($E177,db!$B$26:$C$30,2,FALSE)</f>
        <v>#N/A</v>
      </c>
      <c r="U177" s="30">
        <f t="shared" si="19"/>
        <v>0</v>
      </c>
    </row>
    <row r="178" spans="2:21" ht="15.75" thickBot="1">
      <c r="B178" s="38">
        <f t="shared" si="20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40"/>
      <c r="M178" s="41" t="str">
        <f t="shared" si="18"/>
        <v/>
      </c>
      <c r="N178" s="40"/>
      <c r="P178" s="32">
        <f t="shared" si="14"/>
        <v>0</v>
      </c>
      <c r="Q178" s="32">
        <f t="shared" si="15"/>
        <v>0</v>
      </c>
      <c r="R178" s="32" t="e">
        <f t="shared" si="16"/>
        <v>#N/A</v>
      </c>
      <c r="S178" s="32">
        <f t="shared" si="17"/>
        <v>0</v>
      </c>
      <c r="T178" s="30" t="e">
        <f ca="1">+VLOOKUP($E178,db!$B$26:$C$30,2,FALSE)</f>
        <v>#N/A</v>
      </c>
      <c r="U178" s="30">
        <f t="shared" si="19"/>
        <v>0</v>
      </c>
    </row>
    <row r="179" spans="2:21" ht="15.75" thickBot="1">
      <c r="B179" s="36">
        <f t="shared" si="20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42"/>
      <c r="M179" s="43" t="str">
        <f t="shared" si="18"/>
        <v/>
      </c>
      <c r="N179" s="42"/>
      <c r="P179" s="32">
        <f t="shared" si="14"/>
        <v>0</v>
      </c>
      <c r="Q179" s="32">
        <f t="shared" si="15"/>
        <v>0</v>
      </c>
      <c r="R179" s="32" t="e">
        <f t="shared" si="16"/>
        <v>#N/A</v>
      </c>
      <c r="S179" s="32">
        <f t="shared" si="17"/>
        <v>0</v>
      </c>
      <c r="T179" s="30" t="e">
        <f ca="1">+VLOOKUP($E179,db!$B$26:$C$30,2,FALSE)</f>
        <v>#N/A</v>
      </c>
      <c r="U179" s="30">
        <f t="shared" si="19"/>
        <v>0</v>
      </c>
    </row>
    <row r="180" spans="2:21" ht="15.75" thickBot="1">
      <c r="B180" s="38">
        <f t="shared" si="20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40"/>
      <c r="M180" s="41" t="str">
        <f t="shared" si="18"/>
        <v/>
      </c>
      <c r="N180" s="40"/>
      <c r="P180" s="32">
        <f t="shared" si="14"/>
        <v>0</v>
      </c>
      <c r="Q180" s="32">
        <f t="shared" si="15"/>
        <v>0</v>
      </c>
      <c r="R180" s="32" t="e">
        <f t="shared" si="16"/>
        <v>#N/A</v>
      </c>
      <c r="S180" s="32">
        <f t="shared" si="17"/>
        <v>0</v>
      </c>
      <c r="T180" s="30" t="e">
        <f ca="1">+VLOOKUP($E180,db!$B$26:$C$30,2,FALSE)</f>
        <v>#N/A</v>
      </c>
      <c r="U180" s="30">
        <f t="shared" si="19"/>
        <v>0</v>
      </c>
    </row>
    <row r="181" spans="2:21" ht="15.75" thickBot="1">
      <c r="B181" s="36">
        <f t="shared" si="20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42"/>
      <c r="M181" s="43" t="str">
        <f t="shared" si="18"/>
        <v/>
      </c>
      <c r="N181" s="42"/>
      <c r="P181" s="32">
        <f t="shared" si="14"/>
        <v>0</v>
      </c>
      <c r="Q181" s="32">
        <f t="shared" si="15"/>
        <v>0</v>
      </c>
      <c r="R181" s="32" t="e">
        <f t="shared" si="16"/>
        <v>#N/A</v>
      </c>
      <c r="S181" s="32">
        <f t="shared" si="17"/>
        <v>0</v>
      </c>
      <c r="T181" s="30" t="e">
        <f ca="1">+VLOOKUP($E181,db!$B$26:$C$30,2,FALSE)</f>
        <v>#N/A</v>
      </c>
      <c r="U181" s="30">
        <f t="shared" si="19"/>
        <v>0</v>
      </c>
    </row>
    <row r="182" spans="2:21" ht="15.75" thickBot="1">
      <c r="B182" s="38">
        <f t="shared" si="20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40"/>
      <c r="M182" s="41" t="str">
        <f t="shared" si="18"/>
        <v/>
      </c>
      <c r="N182" s="40"/>
      <c r="P182" s="32">
        <f t="shared" si="14"/>
        <v>0</v>
      </c>
      <c r="Q182" s="32">
        <f t="shared" si="15"/>
        <v>0</v>
      </c>
      <c r="R182" s="32" t="e">
        <f t="shared" si="16"/>
        <v>#N/A</v>
      </c>
      <c r="S182" s="32">
        <f t="shared" si="17"/>
        <v>0</v>
      </c>
      <c r="T182" s="30" t="e">
        <f ca="1">+VLOOKUP($E182,db!$B$26:$C$30,2,FALSE)</f>
        <v>#N/A</v>
      </c>
      <c r="U182" s="30">
        <f t="shared" si="19"/>
        <v>0</v>
      </c>
    </row>
    <row r="183" spans="2:21" ht="15.75" thickBot="1">
      <c r="B183" s="36">
        <f t="shared" si="20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42"/>
      <c r="M183" s="43" t="str">
        <f t="shared" si="18"/>
        <v/>
      </c>
      <c r="N183" s="42"/>
      <c r="P183" s="32">
        <f t="shared" si="14"/>
        <v>0</v>
      </c>
      <c r="Q183" s="32">
        <f t="shared" si="15"/>
        <v>0</v>
      </c>
      <c r="R183" s="32" t="e">
        <f t="shared" si="16"/>
        <v>#N/A</v>
      </c>
      <c r="S183" s="32">
        <f t="shared" si="17"/>
        <v>0</v>
      </c>
      <c r="T183" s="30" t="e">
        <f ca="1">+VLOOKUP($E183,db!$B$26:$C$30,2,FALSE)</f>
        <v>#N/A</v>
      </c>
      <c r="U183" s="30">
        <f t="shared" si="19"/>
        <v>0</v>
      </c>
    </row>
    <row r="184" spans="2:21" ht="15.75" thickBot="1">
      <c r="B184" s="38">
        <f t="shared" si="20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40"/>
      <c r="M184" s="41" t="str">
        <f t="shared" si="18"/>
        <v/>
      </c>
      <c r="N184" s="40"/>
      <c r="P184" s="32">
        <f t="shared" si="14"/>
        <v>0</v>
      </c>
      <c r="Q184" s="32">
        <f t="shared" si="15"/>
        <v>0</v>
      </c>
      <c r="R184" s="32" t="e">
        <f t="shared" si="16"/>
        <v>#N/A</v>
      </c>
      <c r="S184" s="32">
        <f t="shared" si="17"/>
        <v>0</v>
      </c>
      <c r="T184" s="30" t="e">
        <f ca="1">+VLOOKUP($E184,db!$B$26:$C$30,2,FALSE)</f>
        <v>#N/A</v>
      </c>
      <c r="U184" s="30">
        <f t="shared" si="19"/>
        <v>0</v>
      </c>
    </row>
    <row r="185" spans="2:21" ht="15.75" thickBot="1">
      <c r="B185" s="36">
        <f t="shared" si="20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42"/>
      <c r="M185" s="43" t="str">
        <f t="shared" si="18"/>
        <v/>
      </c>
      <c r="N185" s="42"/>
      <c r="P185" s="32">
        <f t="shared" si="14"/>
        <v>0</v>
      </c>
      <c r="Q185" s="32">
        <f t="shared" si="15"/>
        <v>0</v>
      </c>
      <c r="R185" s="32" t="e">
        <f t="shared" si="16"/>
        <v>#N/A</v>
      </c>
      <c r="S185" s="32">
        <f t="shared" si="17"/>
        <v>0</v>
      </c>
      <c r="T185" s="30" t="e">
        <f ca="1">+VLOOKUP($E185,db!$B$26:$C$30,2,FALSE)</f>
        <v>#N/A</v>
      </c>
      <c r="U185" s="30">
        <f t="shared" si="19"/>
        <v>0</v>
      </c>
    </row>
    <row r="186" spans="2:21" ht="15.75" thickBot="1">
      <c r="B186" s="38">
        <f t="shared" si="20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40"/>
      <c r="M186" s="41" t="str">
        <f t="shared" si="18"/>
        <v/>
      </c>
      <c r="N186" s="40"/>
      <c r="P186" s="32">
        <f t="shared" si="14"/>
        <v>0</v>
      </c>
      <c r="Q186" s="32">
        <f t="shared" si="15"/>
        <v>0</v>
      </c>
      <c r="R186" s="32" t="e">
        <f t="shared" si="16"/>
        <v>#N/A</v>
      </c>
      <c r="S186" s="32">
        <f t="shared" si="17"/>
        <v>0</v>
      </c>
      <c r="T186" s="30" t="e">
        <f ca="1">+VLOOKUP($E186,db!$B$26:$C$30,2,FALSE)</f>
        <v>#N/A</v>
      </c>
      <c r="U186" s="30">
        <f t="shared" si="19"/>
        <v>0</v>
      </c>
    </row>
    <row r="187" spans="2:21" ht="15.75" thickBot="1">
      <c r="B187" s="36">
        <f t="shared" si="20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42"/>
      <c r="M187" s="43" t="str">
        <f t="shared" si="18"/>
        <v/>
      </c>
      <c r="N187" s="42"/>
      <c r="P187" s="32">
        <f t="shared" si="14"/>
        <v>0</v>
      </c>
      <c r="Q187" s="32">
        <f t="shared" si="15"/>
        <v>0</v>
      </c>
      <c r="R187" s="32" t="e">
        <f t="shared" si="16"/>
        <v>#N/A</v>
      </c>
      <c r="S187" s="32">
        <f t="shared" si="17"/>
        <v>0</v>
      </c>
      <c r="T187" s="30" t="e">
        <f ca="1">+VLOOKUP($E187,db!$B$26:$C$30,2,FALSE)</f>
        <v>#N/A</v>
      </c>
      <c r="U187" s="30">
        <f t="shared" si="19"/>
        <v>0</v>
      </c>
    </row>
    <row r="188" spans="2:21" ht="15.75" thickBot="1">
      <c r="B188" s="38">
        <f t="shared" si="20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40"/>
      <c r="M188" s="41" t="str">
        <f t="shared" si="18"/>
        <v/>
      </c>
      <c r="N188" s="40"/>
      <c r="P188" s="32">
        <f t="shared" si="14"/>
        <v>0</v>
      </c>
      <c r="Q188" s="32">
        <f t="shared" si="15"/>
        <v>0</v>
      </c>
      <c r="R188" s="32" t="e">
        <f t="shared" si="16"/>
        <v>#N/A</v>
      </c>
      <c r="S188" s="32">
        <f t="shared" si="17"/>
        <v>0</v>
      </c>
      <c r="T188" s="30" t="e">
        <f ca="1">+VLOOKUP($E188,db!$B$26:$C$30,2,FALSE)</f>
        <v>#N/A</v>
      </c>
      <c r="U188" s="30">
        <f t="shared" si="19"/>
        <v>0</v>
      </c>
    </row>
    <row r="189" spans="2:21" ht="15.75" thickBot="1">
      <c r="B189" s="36">
        <f t="shared" si="20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42"/>
      <c r="M189" s="43" t="str">
        <f t="shared" si="18"/>
        <v/>
      </c>
      <c r="N189" s="42"/>
      <c r="P189" s="32">
        <f t="shared" si="14"/>
        <v>0</v>
      </c>
      <c r="Q189" s="32">
        <f t="shared" si="15"/>
        <v>0</v>
      </c>
      <c r="R189" s="32" t="e">
        <f t="shared" si="16"/>
        <v>#N/A</v>
      </c>
      <c r="S189" s="32">
        <f t="shared" si="17"/>
        <v>0</v>
      </c>
      <c r="T189" s="30" t="e">
        <f ca="1">+VLOOKUP($E189,db!$B$26:$C$30,2,FALSE)</f>
        <v>#N/A</v>
      </c>
      <c r="U189" s="30">
        <f t="shared" si="19"/>
        <v>0</v>
      </c>
    </row>
    <row r="190" spans="2:21" ht="15.75" thickBot="1">
      <c r="B190" s="38">
        <f t="shared" si="20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40"/>
      <c r="M190" s="41" t="str">
        <f t="shared" si="18"/>
        <v/>
      </c>
      <c r="N190" s="40"/>
      <c r="P190" s="32">
        <f t="shared" si="14"/>
        <v>0</v>
      </c>
      <c r="Q190" s="32">
        <f t="shared" si="15"/>
        <v>0</v>
      </c>
      <c r="R190" s="32" t="e">
        <f t="shared" si="16"/>
        <v>#N/A</v>
      </c>
      <c r="S190" s="32">
        <f t="shared" si="17"/>
        <v>0</v>
      </c>
      <c r="T190" s="30" t="e">
        <f ca="1">+VLOOKUP($E190,db!$B$26:$C$30,2,FALSE)</f>
        <v>#N/A</v>
      </c>
      <c r="U190" s="30">
        <f t="shared" si="19"/>
        <v>0</v>
      </c>
    </row>
    <row r="191" spans="2:21" ht="15.75" thickBot="1">
      <c r="B191" s="36">
        <f t="shared" si="20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42"/>
      <c r="M191" s="43" t="str">
        <f t="shared" si="18"/>
        <v/>
      </c>
      <c r="N191" s="42"/>
      <c r="P191" s="32">
        <f t="shared" si="14"/>
        <v>0</v>
      </c>
      <c r="Q191" s="32">
        <f t="shared" si="15"/>
        <v>0</v>
      </c>
      <c r="R191" s="32" t="e">
        <f t="shared" si="16"/>
        <v>#N/A</v>
      </c>
      <c r="S191" s="32">
        <f t="shared" si="17"/>
        <v>0</v>
      </c>
      <c r="T191" s="30" t="e">
        <f ca="1">+VLOOKUP($E191,db!$B$26:$C$30,2,FALSE)</f>
        <v>#N/A</v>
      </c>
      <c r="U191" s="30">
        <f t="shared" si="19"/>
        <v>0</v>
      </c>
    </row>
    <row r="192" spans="2:21" ht="15.75" thickBot="1">
      <c r="B192" s="38">
        <f t="shared" si="20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40"/>
      <c r="M192" s="41" t="str">
        <f t="shared" si="18"/>
        <v/>
      </c>
      <c r="N192" s="40"/>
      <c r="P192" s="32">
        <f t="shared" si="14"/>
        <v>0</v>
      </c>
      <c r="Q192" s="32">
        <f t="shared" si="15"/>
        <v>0</v>
      </c>
      <c r="R192" s="32" t="e">
        <f t="shared" si="16"/>
        <v>#N/A</v>
      </c>
      <c r="S192" s="32">
        <f t="shared" si="17"/>
        <v>0</v>
      </c>
      <c r="T192" s="30" t="e">
        <f ca="1">+VLOOKUP($E192,db!$B$26:$C$30,2,FALSE)</f>
        <v>#N/A</v>
      </c>
      <c r="U192" s="30">
        <f t="shared" si="19"/>
        <v>0</v>
      </c>
    </row>
    <row r="193" spans="2:21" ht="15.75" thickBot="1">
      <c r="B193" s="36">
        <f t="shared" si="20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42"/>
      <c r="M193" s="43" t="str">
        <f t="shared" si="18"/>
        <v/>
      </c>
      <c r="N193" s="42"/>
      <c r="P193" s="32">
        <f t="shared" si="14"/>
        <v>0</v>
      </c>
      <c r="Q193" s="32">
        <f t="shared" si="15"/>
        <v>0</v>
      </c>
      <c r="R193" s="32" t="e">
        <f t="shared" si="16"/>
        <v>#N/A</v>
      </c>
      <c r="S193" s="32">
        <f t="shared" si="17"/>
        <v>0</v>
      </c>
      <c r="T193" s="30" t="e">
        <f ca="1">+VLOOKUP($E193,db!$B$26:$C$30,2,FALSE)</f>
        <v>#N/A</v>
      </c>
      <c r="U193" s="30">
        <f t="shared" si="19"/>
        <v>0</v>
      </c>
    </row>
    <row r="194" spans="2:21" ht="15.75" thickBot="1">
      <c r="B194" s="38">
        <f t="shared" si="20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40"/>
      <c r="M194" s="41" t="str">
        <f t="shared" si="18"/>
        <v/>
      </c>
      <c r="N194" s="40"/>
      <c r="P194" s="32">
        <f t="shared" si="14"/>
        <v>0</v>
      </c>
      <c r="Q194" s="32">
        <f t="shared" si="15"/>
        <v>0</v>
      </c>
      <c r="R194" s="32" t="e">
        <f t="shared" si="16"/>
        <v>#N/A</v>
      </c>
      <c r="S194" s="32">
        <f t="shared" si="17"/>
        <v>0</v>
      </c>
      <c r="T194" s="30" t="e">
        <f ca="1">+VLOOKUP($E194,db!$B$26:$C$30,2,FALSE)</f>
        <v>#N/A</v>
      </c>
      <c r="U194" s="30">
        <f t="shared" si="19"/>
        <v>0</v>
      </c>
    </row>
    <row r="195" spans="2:21" ht="15.75" thickBot="1">
      <c r="B195" s="36">
        <f t="shared" si="20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42"/>
      <c r="M195" s="43" t="str">
        <f t="shared" si="18"/>
        <v/>
      </c>
      <c r="N195" s="42"/>
      <c r="P195" s="32">
        <f t="shared" si="14"/>
        <v>0</v>
      </c>
      <c r="Q195" s="32">
        <f t="shared" si="15"/>
        <v>0</v>
      </c>
      <c r="R195" s="32" t="e">
        <f t="shared" si="16"/>
        <v>#N/A</v>
      </c>
      <c r="S195" s="32">
        <f t="shared" si="17"/>
        <v>0</v>
      </c>
      <c r="T195" s="30" t="e">
        <f ca="1">+VLOOKUP($E195,db!$B$26:$C$30,2,FALSE)</f>
        <v>#N/A</v>
      </c>
      <c r="U195" s="30">
        <f t="shared" si="19"/>
        <v>0</v>
      </c>
    </row>
    <row r="196" spans="2:21" ht="15.75" thickBot="1">
      <c r="B196" s="38">
        <f t="shared" si="20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40"/>
      <c r="M196" s="41" t="str">
        <f t="shared" si="18"/>
        <v/>
      </c>
      <c r="N196" s="40"/>
      <c r="P196" s="32">
        <f t="shared" si="14"/>
        <v>0</v>
      </c>
      <c r="Q196" s="32">
        <f t="shared" si="15"/>
        <v>0</v>
      </c>
      <c r="R196" s="32" t="e">
        <f t="shared" si="16"/>
        <v>#N/A</v>
      </c>
      <c r="S196" s="32">
        <f t="shared" si="17"/>
        <v>0</v>
      </c>
      <c r="T196" s="30" t="e">
        <f ca="1">+VLOOKUP($E196,db!$B$26:$C$30,2,FALSE)</f>
        <v>#N/A</v>
      </c>
      <c r="U196" s="30">
        <f t="shared" si="19"/>
        <v>0</v>
      </c>
    </row>
    <row r="197" spans="2:21" ht="15.75" thickBot="1">
      <c r="B197" s="36">
        <f t="shared" si="20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42"/>
      <c r="M197" s="43" t="str">
        <f t="shared" si="18"/>
        <v/>
      </c>
      <c r="N197" s="42"/>
      <c r="P197" s="32">
        <f t="shared" ref="P197:P260" si="21">IF(M197=1,1,0)</f>
        <v>0</v>
      </c>
      <c r="Q197" s="32">
        <f t="shared" ref="Q197:Q260" si="22">IF(ISBLANK(E197),0,IF(P197=0,1,0))</f>
        <v>0</v>
      </c>
      <c r="R197" s="32" t="e">
        <f t="shared" ref="R197:R260" si="23">IF(H197&gt;T197,1,0)</f>
        <v>#N/A</v>
      </c>
      <c r="S197" s="32">
        <f t="shared" ref="S197:S260" si="24">IF(OR(G197="Process of Elim. (50 /50)",G197="Guess (No Confidence)"),1,0)</f>
        <v>0</v>
      </c>
      <c r="T197" s="30" t="e">
        <f ca="1">+VLOOKUP($E197,db!$B$26:$C$30,2,FALSE)</f>
        <v>#N/A</v>
      </c>
      <c r="U197" s="30">
        <f t="shared" si="19"/>
        <v>0</v>
      </c>
    </row>
    <row r="198" spans="2:21" ht="15.75" thickBot="1">
      <c r="B198" s="38">
        <f t="shared" si="20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40"/>
      <c r="M198" s="41" t="str">
        <f t="shared" ref="M198:M261" si="25">IF(ISBLANK(F198),"",IF(F198=L198,1,0))</f>
        <v/>
      </c>
      <c r="N198" s="40"/>
      <c r="P198" s="32">
        <f t="shared" si="21"/>
        <v>0</v>
      </c>
      <c r="Q198" s="32">
        <f t="shared" si="22"/>
        <v>0</v>
      </c>
      <c r="R198" s="32" t="e">
        <f t="shared" si="23"/>
        <v>#N/A</v>
      </c>
      <c r="S198" s="32">
        <f t="shared" si="24"/>
        <v>0</v>
      </c>
      <c r="T198" s="30" t="e">
        <f ca="1">+VLOOKUP($E198,db!$B$26:$C$30,2,FALSE)</f>
        <v>#N/A</v>
      </c>
      <c r="U198" s="30">
        <f t="shared" ref="U198:U261" si="26">IF($A$3=0,0,IF(Q198=1,1,IF(R198=1,2,IF(S198=1,3,0))))</f>
        <v>0</v>
      </c>
    </row>
    <row r="199" spans="2:21" ht="15.75" thickBot="1">
      <c r="B199" s="36">
        <f t="shared" ref="B199:B262" si="27">+B198+1</f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42"/>
      <c r="M199" s="43" t="str">
        <f t="shared" si="25"/>
        <v/>
      </c>
      <c r="N199" s="42"/>
      <c r="P199" s="32">
        <f t="shared" si="21"/>
        <v>0</v>
      </c>
      <c r="Q199" s="32">
        <f t="shared" si="22"/>
        <v>0</v>
      </c>
      <c r="R199" s="32" t="e">
        <f t="shared" si="23"/>
        <v>#N/A</v>
      </c>
      <c r="S199" s="32">
        <f t="shared" si="24"/>
        <v>0</v>
      </c>
      <c r="T199" s="30" t="e">
        <f ca="1">+VLOOKUP($E199,db!$B$26:$C$30,2,FALSE)</f>
        <v>#N/A</v>
      </c>
      <c r="U199" s="30">
        <f t="shared" si="26"/>
        <v>0</v>
      </c>
    </row>
    <row r="200" spans="2:21" ht="15.75" thickBot="1">
      <c r="B200" s="38">
        <f t="shared" si="27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40"/>
      <c r="M200" s="41" t="str">
        <f t="shared" si="25"/>
        <v/>
      </c>
      <c r="N200" s="40"/>
      <c r="P200" s="32">
        <f t="shared" si="21"/>
        <v>0</v>
      </c>
      <c r="Q200" s="32">
        <f t="shared" si="22"/>
        <v>0</v>
      </c>
      <c r="R200" s="32" t="e">
        <f t="shared" si="23"/>
        <v>#N/A</v>
      </c>
      <c r="S200" s="32">
        <f t="shared" si="24"/>
        <v>0</v>
      </c>
      <c r="T200" s="30" t="e">
        <f ca="1">+VLOOKUP($E200,db!$B$26:$C$30,2,FALSE)</f>
        <v>#N/A</v>
      </c>
      <c r="U200" s="30">
        <f t="shared" si="26"/>
        <v>0</v>
      </c>
    </row>
    <row r="201" spans="2:21" ht="15.75" thickBot="1">
      <c r="B201" s="36">
        <f t="shared" si="27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42"/>
      <c r="M201" s="43" t="str">
        <f t="shared" si="25"/>
        <v/>
      </c>
      <c r="N201" s="42"/>
      <c r="P201" s="32">
        <f t="shared" si="21"/>
        <v>0</v>
      </c>
      <c r="Q201" s="32">
        <f t="shared" si="22"/>
        <v>0</v>
      </c>
      <c r="R201" s="32" t="e">
        <f t="shared" si="23"/>
        <v>#N/A</v>
      </c>
      <c r="S201" s="32">
        <f t="shared" si="24"/>
        <v>0</v>
      </c>
      <c r="T201" s="30" t="e">
        <f ca="1">+VLOOKUP($E201,db!$B$26:$C$30,2,FALSE)</f>
        <v>#N/A</v>
      </c>
      <c r="U201" s="30">
        <f t="shared" si="26"/>
        <v>0</v>
      </c>
    </row>
    <row r="202" spans="2:21" ht="15.75" thickBot="1">
      <c r="B202" s="38">
        <f t="shared" si="27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40"/>
      <c r="M202" s="41" t="str">
        <f t="shared" si="25"/>
        <v/>
      </c>
      <c r="N202" s="40"/>
      <c r="P202" s="32">
        <f t="shared" si="21"/>
        <v>0</v>
      </c>
      <c r="Q202" s="32">
        <f t="shared" si="22"/>
        <v>0</v>
      </c>
      <c r="R202" s="32" t="e">
        <f t="shared" si="23"/>
        <v>#N/A</v>
      </c>
      <c r="S202" s="32">
        <f t="shared" si="24"/>
        <v>0</v>
      </c>
      <c r="T202" s="30" t="e">
        <f ca="1">+VLOOKUP($E202,db!$B$26:$C$30,2,FALSE)</f>
        <v>#N/A</v>
      </c>
      <c r="U202" s="30">
        <f t="shared" si="26"/>
        <v>0</v>
      </c>
    </row>
    <row r="203" spans="2:21" ht="15.75" thickBot="1">
      <c r="B203" s="36">
        <f t="shared" si="27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42"/>
      <c r="M203" s="43" t="str">
        <f t="shared" si="25"/>
        <v/>
      </c>
      <c r="N203" s="42"/>
      <c r="P203" s="32">
        <f t="shared" si="21"/>
        <v>0</v>
      </c>
      <c r="Q203" s="32">
        <f t="shared" si="22"/>
        <v>0</v>
      </c>
      <c r="R203" s="32" t="e">
        <f t="shared" si="23"/>
        <v>#N/A</v>
      </c>
      <c r="S203" s="32">
        <f t="shared" si="24"/>
        <v>0</v>
      </c>
      <c r="T203" s="30" t="e">
        <f ca="1">+VLOOKUP($E203,db!$B$26:$C$30,2,FALSE)</f>
        <v>#N/A</v>
      </c>
      <c r="U203" s="30">
        <f t="shared" si="26"/>
        <v>0</v>
      </c>
    </row>
    <row r="204" spans="2:21" ht="15.75" thickBot="1">
      <c r="B204" s="38">
        <f t="shared" si="27"/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40"/>
      <c r="M204" s="41" t="str">
        <f t="shared" si="25"/>
        <v/>
      </c>
      <c r="N204" s="40"/>
      <c r="P204" s="32">
        <f t="shared" si="21"/>
        <v>0</v>
      </c>
      <c r="Q204" s="32">
        <f t="shared" si="22"/>
        <v>0</v>
      </c>
      <c r="R204" s="32" t="e">
        <f t="shared" si="23"/>
        <v>#N/A</v>
      </c>
      <c r="S204" s="32">
        <f t="shared" si="24"/>
        <v>0</v>
      </c>
      <c r="T204" s="30" t="e">
        <f ca="1">+VLOOKUP($E204,db!$B$26:$C$30,2,FALSE)</f>
        <v>#N/A</v>
      </c>
      <c r="U204" s="30">
        <f t="shared" si="26"/>
        <v>0</v>
      </c>
    </row>
    <row r="205" spans="2:21" ht="15.75" thickBot="1">
      <c r="B205" s="36">
        <f t="shared" si="27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42"/>
      <c r="M205" s="43" t="str">
        <f t="shared" si="25"/>
        <v/>
      </c>
      <c r="N205" s="42"/>
      <c r="P205" s="32">
        <f t="shared" si="21"/>
        <v>0</v>
      </c>
      <c r="Q205" s="32">
        <f t="shared" si="22"/>
        <v>0</v>
      </c>
      <c r="R205" s="32" t="e">
        <f t="shared" si="23"/>
        <v>#N/A</v>
      </c>
      <c r="S205" s="32">
        <f t="shared" si="24"/>
        <v>0</v>
      </c>
      <c r="T205" s="30" t="e">
        <f ca="1">+VLOOKUP($E205,db!$B$26:$C$30,2,FALSE)</f>
        <v>#N/A</v>
      </c>
      <c r="U205" s="30">
        <f t="shared" si="26"/>
        <v>0</v>
      </c>
    </row>
    <row r="206" spans="2:21" ht="15.75" thickBot="1">
      <c r="B206" s="38">
        <f t="shared" si="27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40"/>
      <c r="M206" s="41" t="str">
        <f t="shared" si="25"/>
        <v/>
      </c>
      <c r="N206" s="40"/>
      <c r="P206" s="32">
        <f t="shared" si="21"/>
        <v>0</v>
      </c>
      <c r="Q206" s="32">
        <f t="shared" si="22"/>
        <v>0</v>
      </c>
      <c r="R206" s="32" t="e">
        <f t="shared" si="23"/>
        <v>#N/A</v>
      </c>
      <c r="S206" s="32">
        <f t="shared" si="24"/>
        <v>0</v>
      </c>
      <c r="T206" s="30" t="e">
        <f ca="1">+VLOOKUP($E206,db!$B$26:$C$30,2,FALSE)</f>
        <v>#N/A</v>
      </c>
      <c r="U206" s="30">
        <f t="shared" si="26"/>
        <v>0</v>
      </c>
    </row>
    <row r="207" spans="2:21" ht="15.75" thickBot="1">
      <c r="B207" s="36">
        <f t="shared" si="27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42"/>
      <c r="M207" s="43" t="str">
        <f t="shared" si="25"/>
        <v/>
      </c>
      <c r="N207" s="42"/>
      <c r="P207" s="32">
        <f t="shared" si="21"/>
        <v>0</v>
      </c>
      <c r="Q207" s="32">
        <f t="shared" si="22"/>
        <v>0</v>
      </c>
      <c r="R207" s="32" t="e">
        <f t="shared" si="23"/>
        <v>#N/A</v>
      </c>
      <c r="S207" s="32">
        <f t="shared" si="24"/>
        <v>0</v>
      </c>
      <c r="T207" s="30" t="e">
        <f ca="1">+VLOOKUP($E207,db!$B$26:$C$30,2,FALSE)</f>
        <v>#N/A</v>
      </c>
      <c r="U207" s="30">
        <f t="shared" si="26"/>
        <v>0</v>
      </c>
    </row>
    <row r="208" spans="2:21" ht="15.75" thickBot="1">
      <c r="B208" s="38">
        <f t="shared" si="27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40"/>
      <c r="M208" s="41" t="str">
        <f t="shared" si="25"/>
        <v/>
      </c>
      <c r="N208" s="40"/>
      <c r="P208" s="32">
        <f t="shared" si="21"/>
        <v>0</v>
      </c>
      <c r="Q208" s="32">
        <f t="shared" si="22"/>
        <v>0</v>
      </c>
      <c r="R208" s="32" t="e">
        <f t="shared" si="23"/>
        <v>#N/A</v>
      </c>
      <c r="S208" s="32">
        <f t="shared" si="24"/>
        <v>0</v>
      </c>
      <c r="T208" s="30" t="e">
        <f ca="1">+VLOOKUP($E208,db!$B$26:$C$30,2,FALSE)</f>
        <v>#N/A</v>
      </c>
      <c r="U208" s="30">
        <f t="shared" si="26"/>
        <v>0</v>
      </c>
    </row>
    <row r="209" spans="2:21" ht="15.75" thickBot="1">
      <c r="B209" s="36">
        <f t="shared" si="27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42"/>
      <c r="M209" s="43" t="str">
        <f t="shared" si="25"/>
        <v/>
      </c>
      <c r="N209" s="42"/>
      <c r="P209" s="32">
        <f t="shared" si="21"/>
        <v>0</v>
      </c>
      <c r="Q209" s="32">
        <f t="shared" si="22"/>
        <v>0</v>
      </c>
      <c r="R209" s="32" t="e">
        <f t="shared" si="23"/>
        <v>#N/A</v>
      </c>
      <c r="S209" s="32">
        <f t="shared" si="24"/>
        <v>0</v>
      </c>
      <c r="T209" s="30" t="e">
        <f ca="1">+VLOOKUP($E209,db!$B$26:$C$30,2,FALSE)</f>
        <v>#N/A</v>
      </c>
      <c r="U209" s="30">
        <f t="shared" si="26"/>
        <v>0</v>
      </c>
    </row>
    <row r="210" spans="2:21" ht="15.75" thickBot="1">
      <c r="B210" s="38">
        <f t="shared" si="27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40"/>
      <c r="M210" s="41" t="str">
        <f t="shared" si="25"/>
        <v/>
      </c>
      <c r="N210" s="40"/>
      <c r="P210" s="32">
        <f t="shared" si="21"/>
        <v>0</v>
      </c>
      <c r="Q210" s="32">
        <f t="shared" si="22"/>
        <v>0</v>
      </c>
      <c r="R210" s="32" t="e">
        <f t="shared" si="23"/>
        <v>#N/A</v>
      </c>
      <c r="S210" s="32">
        <f t="shared" si="24"/>
        <v>0</v>
      </c>
      <c r="T210" s="30" t="e">
        <f ca="1">+VLOOKUP($E210,db!$B$26:$C$30,2,FALSE)</f>
        <v>#N/A</v>
      </c>
      <c r="U210" s="30">
        <f t="shared" si="26"/>
        <v>0</v>
      </c>
    </row>
    <row r="211" spans="2:21" ht="15.75" thickBot="1">
      <c r="B211" s="36">
        <f t="shared" si="27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42"/>
      <c r="M211" s="43" t="str">
        <f t="shared" si="25"/>
        <v/>
      </c>
      <c r="N211" s="42"/>
      <c r="P211" s="32">
        <f t="shared" si="21"/>
        <v>0</v>
      </c>
      <c r="Q211" s="32">
        <f t="shared" si="22"/>
        <v>0</v>
      </c>
      <c r="R211" s="32" t="e">
        <f t="shared" si="23"/>
        <v>#N/A</v>
      </c>
      <c r="S211" s="32">
        <f t="shared" si="24"/>
        <v>0</v>
      </c>
      <c r="T211" s="30" t="e">
        <f ca="1">+VLOOKUP($E211,db!$B$26:$C$30,2,FALSE)</f>
        <v>#N/A</v>
      </c>
      <c r="U211" s="30">
        <f t="shared" si="26"/>
        <v>0</v>
      </c>
    </row>
    <row r="212" spans="2:21" ht="15.75" thickBot="1">
      <c r="B212" s="38">
        <f t="shared" si="27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40"/>
      <c r="M212" s="41" t="str">
        <f t="shared" si="25"/>
        <v/>
      </c>
      <c r="N212" s="40"/>
      <c r="P212" s="32">
        <f t="shared" si="21"/>
        <v>0</v>
      </c>
      <c r="Q212" s="32">
        <f t="shared" si="22"/>
        <v>0</v>
      </c>
      <c r="R212" s="32" t="e">
        <f t="shared" si="23"/>
        <v>#N/A</v>
      </c>
      <c r="S212" s="32">
        <f t="shared" si="24"/>
        <v>0</v>
      </c>
      <c r="T212" s="30" t="e">
        <f ca="1">+VLOOKUP($E212,db!$B$26:$C$30,2,FALSE)</f>
        <v>#N/A</v>
      </c>
      <c r="U212" s="30">
        <f t="shared" si="26"/>
        <v>0</v>
      </c>
    </row>
    <row r="213" spans="2:21" ht="15.75" thickBot="1">
      <c r="B213" s="36">
        <f t="shared" si="27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42"/>
      <c r="M213" s="43" t="str">
        <f t="shared" si="25"/>
        <v/>
      </c>
      <c r="N213" s="42"/>
      <c r="P213" s="32">
        <f t="shared" si="21"/>
        <v>0</v>
      </c>
      <c r="Q213" s="32">
        <f t="shared" si="22"/>
        <v>0</v>
      </c>
      <c r="R213" s="32" t="e">
        <f t="shared" si="23"/>
        <v>#N/A</v>
      </c>
      <c r="S213" s="32">
        <f t="shared" si="24"/>
        <v>0</v>
      </c>
      <c r="T213" s="30" t="e">
        <f ca="1">+VLOOKUP($E213,db!$B$26:$C$30,2,FALSE)</f>
        <v>#N/A</v>
      </c>
      <c r="U213" s="30">
        <f t="shared" si="26"/>
        <v>0</v>
      </c>
    </row>
    <row r="214" spans="2:21" ht="15.75" thickBot="1">
      <c r="B214" s="38">
        <f t="shared" si="27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40"/>
      <c r="M214" s="41" t="str">
        <f t="shared" si="25"/>
        <v/>
      </c>
      <c r="N214" s="40"/>
      <c r="P214" s="32">
        <f t="shared" si="21"/>
        <v>0</v>
      </c>
      <c r="Q214" s="32">
        <f t="shared" si="22"/>
        <v>0</v>
      </c>
      <c r="R214" s="32" t="e">
        <f t="shared" si="23"/>
        <v>#N/A</v>
      </c>
      <c r="S214" s="32">
        <f t="shared" si="24"/>
        <v>0</v>
      </c>
      <c r="T214" s="30" t="e">
        <f ca="1">+VLOOKUP($E214,db!$B$26:$C$30,2,FALSE)</f>
        <v>#N/A</v>
      </c>
      <c r="U214" s="30">
        <f t="shared" si="26"/>
        <v>0</v>
      </c>
    </row>
    <row r="215" spans="2:21" ht="15.75" thickBot="1">
      <c r="B215" s="36">
        <f t="shared" si="27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42"/>
      <c r="M215" s="43" t="str">
        <f t="shared" si="25"/>
        <v/>
      </c>
      <c r="N215" s="42"/>
      <c r="P215" s="32">
        <f t="shared" si="21"/>
        <v>0</v>
      </c>
      <c r="Q215" s="32">
        <f t="shared" si="22"/>
        <v>0</v>
      </c>
      <c r="R215" s="32" t="e">
        <f t="shared" si="23"/>
        <v>#N/A</v>
      </c>
      <c r="S215" s="32">
        <f t="shared" si="24"/>
        <v>0</v>
      </c>
      <c r="T215" s="30" t="e">
        <f ca="1">+VLOOKUP($E215,db!$B$26:$C$30,2,FALSE)</f>
        <v>#N/A</v>
      </c>
      <c r="U215" s="30">
        <f t="shared" si="26"/>
        <v>0</v>
      </c>
    </row>
    <row r="216" spans="2:21" ht="15.75" thickBot="1">
      <c r="B216" s="38">
        <f t="shared" si="27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40"/>
      <c r="M216" s="41" t="str">
        <f t="shared" si="25"/>
        <v/>
      </c>
      <c r="N216" s="40"/>
      <c r="P216" s="32">
        <f t="shared" si="21"/>
        <v>0</v>
      </c>
      <c r="Q216" s="32">
        <f t="shared" si="22"/>
        <v>0</v>
      </c>
      <c r="R216" s="32" t="e">
        <f t="shared" si="23"/>
        <v>#N/A</v>
      </c>
      <c r="S216" s="32">
        <f t="shared" si="24"/>
        <v>0</v>
      </c>
      <c r="T216" s="30" t="e">
        <f ca="1">+VLOOKUP($E216,db!$B$26:$C$30,2,FALSE)</f>
        <v>#N/A</v>
      </c>
      <c r="U216" s="30">
        <f t="shared" si="26"/>
        <v>0</v>
      </c>
    </row>
    <row r="217" spans="2:21" ht="15.75" thickBot="1">
      <c r="B217" s="36">
        <f t="shared" si="27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42"/>
      <c r="M217" s="43" t="str">
        <f t="shared" si="25"/>
        <v/>
      </c>
      <c r="N217" s="42"/>
      <c r="P217" s="32">
        <f t="shared" si="21"/>
        <v>0</v>
      </c>
      <c r="Q217" s="32">
        <f t="shared" si="22"/>
        <v>0</v>
      </c>
      <c r="R217" s="32" t="e">
        <f t="shared" si="23"/>
        <v>#N/A</v>
      </c>
      <c r="S217" s="32">
        <f t="shared" si="24"/>
        <v>0</v>
      </c>
      <c r="T217" s="30" t="e">
        <f ca="1">+VLOOKUP($E217,db!$B$26:$C$30,2,FALSE)</f>
        <v>#N/A</v>
      </c>
      <c r="U217" s="30">
        <f t="shared" si="26"/>
        <v>0</v>
      </c>
    </row>
    <row r="218" spans="2:21" ht="15.75" thickBot="1">
      <c r="B218" s="38">
        <f t="shared" si="27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40"/>
      <c r="M218" s="41" t="str">
        <f t="shared" si="25"/>
        <v/>
      </c>
      <c r="N218" s="40"/>
      <c r="P218" s="32">
        <f t="shared" si="21"/>
        <v>0</v>
      </c>
      <c r="Q218" s="32">
        <f t="shared" si="22"/>
        <v>0</v>
      </c>
      <c r="R218" s="32" t="e">
        <f t="shared" si="23"/>
        <v>#N/A</v>
      </c>
      <c r="S218" s="32">
        <f t="shared" si="24"/>
        <v>0</v>
      </c>
      <c r="T218" s="30" t="e">
        <f ca="1">+VLOOKUP($E218,db!$B$26:$C$30,2,FALSE)</f>
        <v>#N/A</v>
      </c>
      <c r="U218" s="30">
        <f t="shared" si="26"/>
        <v>0</v>
      </c>
    </row>
    <row r="219" spans="2:21" ht="15.75" thickBot="1">
      <c r="B219" s="36">
        <f t="shared" si="27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42"/>
      <c r="M219" s="43" t="str">
        <f t="shared" si="25"/>
        <v/>
      </c>
      <c r="N219" s="42"/>
      <c r="P219" s="32">
        <f t="shared" si="21"/>
        <v>0</v>
      </c>
      <c r="Q219" s="32">
        <f t="shared" si="22"/>
        <v>0</v>
      </c>
      <c r="R219" s="32" t="e">
        <f t="shared" si="23"/>
        <v>#N/A</v>
      </c>
      <c r="S219" s="32">
        <f t="shared" si="24"/>
        <v>0</v>
      </c>
      <c r="T219" s="30" t="e">
        <f ca="1">+VLOOKUP($E219,db!$B$26:$C$30,2,FALSE)</f>
        <v>#N/A</v>
      </c>
      <c r="U219" s="30">
        <f t="shared" si="26"/>
        <v>0</v>
      </c>
    </row>
    <row r="220" spans="2:21" ht="15.75" thickBot="1">
      <c r="B220" s="38">
        <f t="shared" si="27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40"/>
      <c r="M220" s="41" t="str">
        <f t="shared" si="25"/>
        <v/>
      </c>
      <c r="N220" s="40"/>
      <c r="P220" s="32">
        <f t="shared" si="21"/>
        <v>0</v>
      </c>
      <c r="Q220" s="32">
        <f t="shared" si="22"/>
        <v>0</v>
      </c>
      <c r="R220" s="32" t="e">
        <f t="shared" si="23"/>
        <v>#N/A</v>
      </c>
      <c r="S220" s="32">
        <f t="shared" si="24"/>
        <v>0</v>
      </c>
      <c r="T220" s="30" t="e">
        <f ca="1">+VLOOKUP($E220,db!$B$26:$C$30,2,FALSE)</f>
        <v>#N/A</v>
      </c>
      <c r="U220" s="30">
        <f t="shared" si="26"/>
        <v>0</v>
      </c>
    </row>
    <row r="221" spans="2:21" ht="15.75" thickBot="1">
      <c r="B221" s="36">
        <f t="shared" si="27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42"/>
      <c r="M221" s="43" t="str">
        <f t="shared" si="25"/>
        <v/>
      </c>
      <c r="N221" s="42"/>
      <c r="P221" s="32">
        <f t="shared" si="21"/>
        <v>0</v>
      </c>
      <c r="Q221" s="32">
        <f t="shared" si="22"/>
        <v>0</v>
      </c>
      <c r="R221" s="32" t="e">
        <f t="shared" si="23"/>
        <v>#N/A</v>
      </c>
      <c r="S221" s="32">
        <f t="shared" si="24"/>
        <v>0</v>
      </c>
      <c r="T221" s="30" t="e">
        <f ca="1">+VLOOKUP($E221,db!$B$26:$C$30,2,FALSE)</f>
        <v>#N/A</v>
      </c>
      <c r="U221" s="30">
        <f t="shared" si="26"/>
        <v>0</v>
      </c>
    </row>
    <row r="222" spans="2:21" ht="15.75" thickBot="1">
      <c r="B222" s="38">
        <f t="shared" si="27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40"/>
      <c r="M222" s="41" t="str">
        <f t="shared" si="25"/>
        <v/>
      </c>
      <c r="N222" s="40"/>
      <c r="P222" s="32">
        <f t="shared" si="21"/>
        <v>0</v>
      </c>
      <c r="Q222" s="32">
        <f t="shared" si="22"/>
        <v>0</v>
      </c>
      <c r="R222" s="32" t="e">
        <f t="shared" si="23"/>
        <v>#N/A</v>
      </c>
      <c r="S222" s="32">
        <f t="shared" si="24"/>
        <v>0</v>
      </c>
      <c r="T222" s="30" t="e">
        <f ca="1">+VLOOKUP($E222,db!$B$26:$C$30,2,FALSE)</f>
        <v>#N/A</v>
      </c>
      <c r="U222" s="30">
        <f t="shared" si="26"/>
        <v>0</v>
      </c>
    </row>
    <row r="223" spans="2:21" ht="15.75" thickBot="1">
      <c r="B223" s="36">
        <f t="shared" si="27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42"/>
      <c r="M223" s="43" t="str">
        <f t="shared" si="25"/>
        <v/>
      </c>
      <c r="N223" s="42"/>
      <c r="P223" s="32">
        <f t="shared" si="21"/>
        <v>0</v>
      </c>
      <c r="Q223" s="32">
        <f t="shared" si="22"/>
        <v>0</v>
      </c>
      <c r="R223" s="32" t="e">
        <f t="shared" si="23"/>
        <v>#N/A</v>
      </c>
      <c r="S223" s="32">
        <f t="shared" si="24"/>
        <v>0</v>
      </c>
      <c r="T223" s="30" t="e">
        <f ca="1">+VLOOKUP($E223,db!$B$26:$C$30,2,FALSE)</f>
        <v>#N/A</v>
      </c>
      <c r="U223" s="30">
        <f t="shared" si="26"/>
        <v>0</v>
      </c>
    </row>
    <row r="224" spans="2:21" ht="15.75" thickBot="1">
      <c r="B224" s="38">
        <f t="shared" si="27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40"/>
      <c r="M224" s="41" t="str">
        <f t="shared" si="25"/>
        <v/>
      </c>
      <c r="N224" s="40"/>
      <c r="P224" s="32">
        <f t="shared" si="21"/>
        <v>0</v>
      </c>
      <c r="Q224" s="32">
        <f t="shared" si="22"/>
        <v>0</v>
      </c>
      <c r="R224" s="32" t="e">
        <f t="shared" si="23"/>
        <v>#N/A</v>
      </c>
      <c r="S224" s="32">
        <f t="shared" si="24"/>
        <v>0</v>
      </c>
      <c r="T224" s="30" t="e">
        <f ca="1">+VLOOKUP($E224,db!$B$26:$C$30,2,FALSE)</f>
        <v>#N/A</v>
      </c>
      <c r="U224" s="30">
        <f t="shared" si="26"/>
        <v>0</v>
      </c>
    </row>
    <row r="225" spans="2:21" ht="15.75" thickBot="1">
      <c r="B225" s="36">
        <f t="shared" si="27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42"/>
      <c r="M225" s="43" t="str">
        <f t="shared" si="25"/>
        <v/>
      </c>
      <c r="N225" s="42"/>
      <c r="P225" s="32">
        <f t="shared" si="21"/>
        <v>0</v>
      </c>
      <c r="Q225" s="32">
        <f t="shared" si="22"/>
        <v>0</v>
      </c>
      <c r="R225" s="32" t="e">
        <f t="shared" si="23"/>
        <v>#N/A</v>
      </c>
      <c r="S225" s="32">
        <f t="shared" si="24"/>
        <v>0</v>
      </c>
      <c r="T225" s="30" t="e">
        <f ca="1">+VLOOKUP($E225,db!$B$26:$C$30,2,FALSE)</f>
        <v>#N/A</v>
      </c>
      <c r="U225" s="30">
        <f t="shared" si="26"/>
        <v>0</v>
      </c>
    </row>
    <row r="226" spans="2:21" ht="15.75" thickBot="1">
      <c r="B226" s="38">
        <f t="shared" si="27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40"/>
      <c r="M226" s="41" t="str">
        <f t="shared" si="25"/>
        <v/>
      </c>
      <c r="N226" s="40"/>
      <c r="P226" s="32">
        <f t="shared" si="21"/>
        <v>0</v>
      </c>
      <c r="Q226" s="32">
        <f t="shared" si="22"/>
        <v>0</v>
      </c>
      <c r="R226" s="32" t="e">
        <f t="shared" si="23"/>
        <v>#N/A</v>
      </c>
      <c r="S226" s="32">
        <f t="shared" si="24"/>
        <v>0</v>
      </c>
      <c r="T226" s="30" t="e">
        <f ca="1">+VLOOKUP($E226,db!$B$26:$C$30,2,FALSE)</f>
        <v>#N/A</v>
      </c>
      <c r="U226" s="30">
        <f t="shared" si="26"/>
        <v>0</v>
      </c>
    </row>
    <row r="227" spans="2:21" ht="15.75" thickBot="1">
      <c r="B227" s="36">
        <f t="shared" si="27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42"/>
      <c r="M227" s="43" t="str">
        <f t="shared" si="25"/>
        <v/>
      </c>
      <c r="N227" s="42"/>
      <c r="P227" s="32">
        <f t="shared" si="21"/>
        <v>0</v>
      </c>
      <c r="Q227" s="32">
        <f t="shared" si="22"/>
        <v>0</v>
      </c>
      <c r="R227" s="32" t="e">
        <f t="shared" si="23"/>
        <v>#N/A</v>
      </c>
      <c r="S227" s="32">
        <f t="shared" si="24"/>
        <v>0</v>
      </c>
      <c r="T227" s="30" t="e">
        <f ca="1">+VLOOKUP($E227,db!$B$26:$C$30,2,FALSE)</f>
        <v>#N/A</v>
      </c>
      <c r="U227" s="30">
        <f t="shared" si="26"/>
        <v>0</v>
      </c>
    </row>
    <row r="228" spans="2:21" ht="15.75" thickBot="1">
      <c r="B228" s="38">
        <f t="shared" si="27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40"/>
      <c r="M228" s="41" t="str">
        <f t="shared" si="25"/>
        <v/>
      </c>
      <c r="N228" s="40"/>
      <c r="P228" s="32">
        <f t="shared" si="21"/>
        <v>0</v>
      </c>
      <c r="Q228" s="32">
        <f t="shared" si="22"/>
        <v>0</v>
      </c>
      <c r="R228" s="32" t="e">
        <f t="shared" si="23"/>
        <v>#N/A</v>
      </c>
      <c r="S228" s="32">
        <f t="shared" si="24"/>
        <v>0</v>
      </c>
      <c r="T228" s="30" t="e">
        <f ca="1">+VLOOKUP($E228,db!$B$26:$C$30,2,FALSE)</f>
        <v>#N/A</v>
      </c>
      <c r="U228" s="30">
        <f t="shared" si="26"/>
        <v>0</v>
      </c>
    </row>
    <row r="229" spans="2:21" ht="15.75" thickBot="1">
      <c r="B229" s="36">
        <f t="shared" si="27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42"/>
      <c r="M229" s="43" t="str">
        <f t="shared" si="25"/>
        <v/>
      </c>
      <c r="N229" s="42"/>
      <c r="P229" s="32">
        <f t="shared" si="21"/>
        <v>0</v>
      </c>
      <c r="Q229" s="32">
        <f t="shared" si="22"/>
        <v>0</v>
      </c>
      <c r="R229" s="32" t="e">
        <f t="shared" si="23"/>
        <v>#N/A</v>
      </c>
      <c r="S229" s="32">
        <f t="shared" si="24"/>
        <v>0</v>
      </c>
      <c r="T229" s="30" t="e">
        <f ca="1">+VLOOKUP($E229,db!$B$26:$C$30,2,FALSE)</f>
        <v>#N/A</v>
      </c>
      <c r="U229" s="30">
        <f t="shared" si="26"/>
        <v>0</v>
      </c>
    </row>
    <row r="230" spans="2:21" ht="15.75" thickBot="1">
      <c r="B230" s="38">
        <f t="shared" si="27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40"/>
      <c r="M230" s="41" t="str">
        <f t="shared" si="25"/>
        <v/>
      </c>
      <c r="N230" s="40"/>
      <c r="P230" s="32">
        <f t="shared" si="21"/>
        <v>0</v>
      </c>
      <c r="Q230" s="32">
        <f t="shared" si="22"/>
        <v>0</v>
      </c>
      <c r="R230" s="32" t="e">
        <f t="shared" si="23"/>
        <v>#N/A</v>
      </c>
      <c r="S230" s="32">
        <f t="shared" si="24"/>
        <v>0</v>
      </c>
      <c r="T230" s="30" t="e">
        <f ca="1">+VLOOKUP($E230,db!$B$26:$C$30,2,FALSE)</f>
        <v>#N/A</v>
      </c>
      <c r="U230" s="30">
        <f t="shared" si="26"/>
        <v>0</v>
      </c>
    </row>
    <row r="231" spans="2:21" ht="15.75" thickBot="1">
      <c r="B231" s="36">
        <f t="shared" si="27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42"/>
      <c r="M231" s="43" t="str">
        <f t="shared" si="25"/>
        <v/>
      </c>
      <c r="N231" s="42"/>
      <c r="P231" s="32">
        <f t="shared" si="21"/>
        <v>0</v>
      </c>
      <c r="Q231" s="32">
        <f t="shared" si="22"/>
        <v>0</v>
      </c>
      <c r="R231" s="32" t="e">
        <f t="shared" si="23"/>
        <v>#N/A</v>
      </c>
      <c r="S231" s="32">
        <f t="shared" si="24"/>
        <v>0</v>
      </c>
      <c r="T231" s="30" t="e">
        <f ca="1">+VLOOKUP($E231,db!$B$26:$C$30,2,FALSE)</f>
        <v>#N/A</v>
      </c>
      <c r="U231" s="30">
        <f t="shared" si="26"/>
        <v>0</v>
      </c>
    </row>
    <row r="232" spans="2:21" ht="15.75" thickBot="1">
      <c r="B232" s="38">
        <f t="shared" si="27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40"/>
      <c r="M232" s="41" t="str">
        <f t="shared" si="25"/>
        <v/>
      </c>
      <c r="N232" s="40"/>
      <c r="P232" s="32">
        <f t="shared" si="21"/>
        <v>0</v>
      </c>
      <c r="Q232" s="32">
        <f t="shared" si="22"/>
        <v>0</v>
      </c>
      <c r="R232" s="32" t="e">
        <f t="shared" si="23"/>
        <v>#N/A</v>
      </c>
      <c r="S232" s="32">
        <f t="shared" si="24"/>
        <v>0</v>
      </c>
      <c r="T232" s="30" t="e">
        <f ca="1">+VLOOKUP($E232,db!$B$26:$C$30,2,FALSE)</f>
        <v>#N/A</v>
      </c>
      <c r="U232" s="30">
        <f t="shared" si="26"/>
        <v>0</v>
      </c>
    </row>
    <row r="233" spans="2:21" ht="15.75" thickBot="1">
      <c r="B233" s="36">
        <f t="shared" si="27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42"/>
      <c r="M233" s="43" t="str">
        <f t="shared" si="25"/>
        <v/>
      </c>
      <c r="N233" s="42"/>
      <c r="P233" s="32">
        <f t="shared" si="21"/>
        <v>0</v>
      </c>
      <c r="Q233" s="32">
        <f t="shared" si="22"/>
        <v>0</v>
      </c>
      <c r="R233" s="32" t="e">
        <f t="shared" si="23"/>
        <v>#N/A</v>
      </c>
      <c r="S233" s="32">
        <f t="shared" si="24"/>
        <v>0</v>
      </c>
      <c r="T233" s="30" t="e">
        <f ca="1">+VLOOKUP($E233,db!$B$26:$C$30,2,FALSE)</f>
        <v>#N/A</v>
      </c>
      <c r="U233" s="30">
        <f t="shared" si="26"/>
        <v>0</v>
      </c>
    </row>
    <row r="234" spans="2:21" ht="15.75" thickBot="1">
      <c r="B234" s="38">
        <f t="shared" si="27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40"/>
      <c r="M234" s="41" t="str">
        <f t="shared" si="25"/>
        <v/>
      </c>
      <c r="N234" s="40"/>
      <c r="P234" s="32">
        <f t="shared" si="21"/>
        <v>0</v>
      </c>
      <c r="Q234" s="32">
        <f t="shared" si="22"/>
        <v>0</v>
      </c>
      <c r="R234" s="32" t="e">
        <f t="shared" si="23"/>
        <v>#N/A</v>
      </c>
      <c r="S234" s="32">
        <f t="shared" si="24"/>
        <v>0</v>
      </c>
      <c r="T234" s="30" t="e">
        <f ca="1">+VLOOKUP($E234,db!$B$26:$C$30,2,FALSE)</f>
        <v>#N/A</v>
      </c>
      <c r="U234" s="30">
        <f t="shared" si="26"/>
        <v>0</v>
      </c>
    </row>
    <row r="235" spans="2:21" ht="15.75" thickBot="1">
      <c r="B235" s="36">
        <f t="shared" si="27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42"/>
      <c r="M235" s="43" t="str">
        <f t="shared" si="25"/>
        <v/>
      </c>
      <c r="N235" s="42"/>
      <c r="P235" s="32">
        <f t="shared" si="21"/>
        <v>0</v>
      </c>
      <c r="Q235" s="32">
        <f t="shared" si="22"/>
        <v>0</v>
      </c>
      <c r="R235" s="32" t="e">
        <f t="shared" si="23"/>
        <v>#N/A</v>
      </c>
      <c r="S235" s="32">
        <f t="shared" si="24"/>
        <v>0</v>
      </c>
      <c r="T235" s="30" t="e">
        <f ca="1">+VLOOKUP($E235,db!$B$26:$C$30,2,FALSE)</f>
        <v>#N/A</v>
      </c>
      <c r="U235" s="30">
        <f t="shared" si="26"/>
        <v>0</v>
      </c>
    </row>
    <row r="236" spans="2:21" ht="15.75" thickBot="1">
      <c r="B236" s="38">
        <f t="shared" si="27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40"/>
      <c r="M236" s="41" t="str">
        <f t="shared" si="25"/>
        <v/>
      </c>
      <c r="N236" s="40"/>
      <c r="P236" s="32">
        <f t="shared" si="21"/>
        <v>0</v>
      </c>
      <c r="Q236" s="32">
        <f t="shared" si="22"/>
        <v>0</v>
      </c>
      <c r="R236" s="32" t="e">
        <f t="shared" si="23"/>
        <v>#N/A</v>
      </c>
      <c r="S236" s="32">
        <f t="shared" si="24"/>
        <v>0</v>
      </c>
      <c r="T236" s="30" t="e">
        <f ca="1">+VLOOKUP($E236,db!$B$26:$C$30,2,FALSE)</f>
        <v>#N/A</v>
      </c>
      <c r="U236" s="30">
        <f t="shared" si="26"/>
        <v>0</v>
      </c>
    </row>
    <row r="237" spans="2:21" ht="15.75" thickBot="1">
      <c r="B237" s="36">
        <f t="shared" si="27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42"/>
      <c r="M237" s="43" t="str">
        <f t="shared" si="25"/>
        <v/>
      </c>
      <c r="N237" s="42"/>
      <c r="P237" s="32">
        <f t="shared" si="21"/>
        <v>0</v>
      </c>
      <c r="Q237" s="32">
        <f t="shared" si="22"/>
        <v>0</v>
      </c>
      <c r="R237" s="32" t="e">
        <f t="shared" si="23"/>
        <v>#N/A</v>
      </c>
      <c r="S237" s="32">
        <f t="shared" si="24"/>
        <v>0</v>
      </c>
      <c r="T237" s="30" t="e">
        <f ca="1">+VLOOKUP($E237,db!$B$26:$C$30,2,FALSE)</f>
        <v>#N/A</v>
      </c>
      <c r="U237" s="30">
        <f t="shared" si="26"/>
        <v>0</v>
      </c>
    </row>
    <row r="238" spans="2:21" ht="15.75" thickBot="1">
      <c r="B238" s="38">
        <f t="shared" si="27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40"/>
      <c r="M238" s="41" t="str">
        <f t="shared" si="25"/>
        <v/>
      </c>
      <c r="N238" s="40"/>
      <c r="P238" s="32">
        <f t="shared" si="21"/>
        <v>0</v>
      </c>
      <c r="Q238" s="32">
        <f t="shared" si="22"/>
        <v>0</v>
      </c>
      <c r="R238" s="32" t="e">
        <f t="shared" si="23"/>
        <v>#N/A</v>
      </c>
      <c r="S238" s="32">
        <f t="shared" si="24"/>
        <v>0</v>
      </c>
      <c r="T238" s="30" t="e">
        <f ca="1">+VLOOKUP($E238,db!$B$26:$C$30,2,FALSE)</f>
        <v>#N/A</v>
      </c>
      <c r="U238" s="30">
        <f t="shared" si="26"/>
        <v>0</v>
      </c>
    </row>
    <row r="239" spans="2:21" ht="15.75" thickBot="1">
      <c r="B239" s="36">
        <f t="shared" si="27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42"/>
      <c r="M239" s="43" t="str">
        <f t="shared" si="25"/>
        <v/>
      </c>
      <c r="N239" s="42"/>
      <c r="P239" s="32">
        <f t="shared" si="21"/>
        <v>0</v>
      </c>
      <c r="Q239" s="32">
        <f t="shared" si="22"/>
        <v>0</v>
      </c>
      <c r="R239" s="32" t="e">
        <f t="shared" si="23"/>
        <v>#N/A</v>
      </c>
      <c r="S239" s="32">
        <f t="shared" si="24"/>
        <v>0</v>
      </c>
      <c r="T239" s="30" t="e">
        <f ca="1">+VLOOKUP($E239,db!$B$26:$C$30,2,FALSE)</f>
        <v>#N/A</v>
      </c>
      <c r="U239" s="30">
        <f t="shared" si="26"/>
        <v>0</v>
      </c>
    </row>
    <row r="240" spans="2:21" ht="15.75" thickBot="1">
      <c r="B240" s="38">
        <f t="shared" si="27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40"/>
      <c r="M240" s="41" t="str">
        <f t="shared" si="25"/>
        <v/>
      </c>
      <c r="N240" s="40"/>
      <c r="P240" s="32">
        <f t="shared" si="21"/>
        <v>0</v>
      </c>
      <c r="Q240" s="32">
        <f t="shared" si="22"/>
        <v>0</v>
      </c>
      <c r="R240" s="32" t="e">
        <f t="shared" si="23"/>
        <v>#N/A</v>
      </c>
      <c r="S240" s="32">
        <f t="shared" si="24"/>
        <v>0</v>
      </c>
      <c r="T240" s="30" t="e">
        <f ca="1">+VLOOKUP($E240,db!$B$26:$C$30,2,FALSE)</f>
        <v>#N/A</v>
      </c>
      <c r="U240" s="30">
        <f t="shared" si="26"/>
        <v>0</v>
      </c>
    </row>
    <row r="241" spans="2:21" ht="15.75" thickBot="1">
      <c r="B241" s="36">
        <f t="shared" si="27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42"/>
      <c r="M241" s="43" t="str">
        <f t="shared" si="25"/>
        <v/>
      </c>
      <c r="N241" s="42"/>
      <c r="P241" s="32">
        <f t="shared" si="21"/>
        <v>0</v>
      </c>
      <c r="Q241" s="32">
        <f t="shared" si="22"/>
        <v>0</v>
      </c>
      <c r="R241" s="32" t="e">
        <f t="shared" si="23"/>
        <v>#N/A</v>
      </c>
      <c r="S241" s="32">
        <f t="shared" si="24"/>
        <v>0</v>
      </c>
      <c r="T241" s="30" t="e">
        <f ca="1">+VLOOKUP($E241,db!$B$26:$C$30,2,FALSE)</f>
        <v>#N/A</v>
      </c>
      <c r="U241" s="30">
        <f t="shared" si="26"/>
        <v>0</v>
      </c>
    </row>
    <row r="242" spans="2:21" ht="15.75" thickBot="1">
      <c r="B242" s="38">
        <f t="shared" si="27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40"/>
      <c r="M242" s="41" t="str">
        <f t="shared" si="25"/>
        <v/>
      </c>
      <c r="N242" s="40"/>
      <c r="P242" s="32">
        <f t="shared" si="21"/>
        <v>0</v>
      </c>
      <c r="Q242" s="32">
        <f t="shared" si="22"/>
        <v>0</v>
      </c>
      <c r="R242" s="32" t="e">
        <f t="shared" si="23"/>
        <v>#N/A</v>
      </c>
      <c r="S242" s="32">
        <f t="shared" si="24"/>
        <v>0</v>
      </c>
      <c r="T242" s="30" t="e">
        <f ca="1">+VLOOKUP($E242,db!$B$26:$C$30,2,FALSE)</f>
        <v>#N/A</v>
      </c>
      <c r="U242" s="30">
        <f t="shared" si="26"/>
        <v>0</v>
      </c>
    </row>
    <row r="243" spans="2:21" ht="15.75" thickBot="1">
      <c r="B243" s="36">
        <f t="shared" si="27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42"/>
      <c r="M243" s="43" t="str">
        <f t="shared" si="25"/>
        <v/>
      </c>
      <c r="N243" s="42"/>
      <c r="P243" s="32">
        <f t="shared" si="21"/>
        <v>0</v>
      </c>
      <c r="Q243" s="32">
        <f t="shared" si="22"/>
        <v>0</v>
      </c>
      <c r="R243" s="32" t="e">
        <f t="shared" si="23"/>
        <v>#N/A</v>
      </c>
      <c r="S243" s="32">
        <f t="shared" si="24"/>
        <v>0</v>
      </c>
      <c r="T243" s="30" t="e">
        <f ca="1">+VLOOKUP($E243,db!$B$26:$C$30,2,FALSE)</f>
        <v>#N/A</v>
      </c>
      <c r="U243" s="30">
        <f t="shared" si="26"/>
        <v>0</v>
      </c>
    </row>
    <row r="244" spans="2:21" ht="15.75" thickBot="1">
      <c r="B244" s="38">
        <f t="shared" si="27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40"/>
      <c r="M244" s="41" t="str">
        <f t="shared" si="25"/>
        <v/>
      </c>
      <c r="N244" s="40"/>
      <c r="P244" s="32">
        <f t="shared" si="21"/>
        <v>0</v>
      </c>
      <c r="Q244" s="32">
        <f t="shared" si="22"/>
        <v>0</v>
      </c>
      <c r="R244" s="32" t="e">
        <f t="shared" si="23"/>
        <v>#N/A</v>
      </c>
      <c r="S244" s="32">
        <f t="shared" si="24"/>
        <v>0</v>
      </c>
      <c r="T244" s="30" t="e">
        <f ca="1">+VLOOKUP($E244,db!$B$26:$C$30,2,FALSE)</f>
        <v>#N/A</v>
      </c>
      <c r="U244" s="30">
        <f t="shared" si="26"/>
        <v>0</v>
      </c>
    </row>
    <row r="245" spans="2:21" ht="15.75" thickBot="1">
      <c r="B245" s="36">
        <f t="shared" si="27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42"/>
      <c r="M245" s="43" t="str">
        <f t="shared" si="25"/>
        <v/>
      </c>
      <c r="N245" s="42"/>
      <c r="P245" s="32">
        <f t="shared" si="21"/>
        <v>0</v>
      </c>
      <c r="Q245" s="32">
        <f t="shared" si="22"/>
        <v>0</v>
      </c>
      <c r="R245" s="32" t="e">
        <f t="shared" si="23"/>
        <v>#N/A</v>
      </c>
      <c r="S245" s="32">
        <f t="shared" si="24"/>
        <v>0</v>
      </c>
      <c r="T245" s="30" t="e">
        <f ca="1">+VLOOKUP($E245,db!$B$26:$C$30,2,FALSE)</f>
        <v>#N/A</v>
      </c>
      <c r="U245" s="30">
        <f t="shared" si="26"/>
        <v>0</v>
      </c>
    </row>
    <row r="246" spans="2:21" ht="15.75" thickBot="1">
      <c r="B246" s="38">
        <f t="shared" si="27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40"/>
      <c r="M246" s="41" t="str">
        <f t="shared" si="25"/>
        <v/>
      </c>
      <c r="N246" s="40"/>
      <c r="P246" s="32">
        <f t="shared" si="21"/>
        <v>0</v>
      </c>
      <c r="Q246" s="32">
        <f t="shared" si="22"/>
        <v>0</v>
      </c>
      <c r="R246" s="32" t="e">
        <f t="shared" si="23"/>
        <v>#N/A</v>
      </c>
      <c r="S246" s="32">
        <f t="shared" si="24"/>
        <v>0</v>
      </c>
      <c r="T246" s="30" t="e">
        <f ca="1">+VLOOKUP($E246,db!$B$26:$C$30,2,FALSE)</f>
        <v>#N/A</v>
      </c>
      <c r="U246" s="30">
        <f t="shared" si="26"/>
        <v>0</v>
      </c>
    </row>
    <row r="247" spans="2:21" ht="15.75" thickBot="1">
      <c r="B247" s="36">
        <f t="shared" si="27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42"/>
      <c r="M247" s="43" t="str">
        <f t="shared" si="25"/>
        <v/>
      </c>
      <c r="N247" s="42"/>
      <c r="P247" s="32">
        <f t="shared" si="21"/>
        <v>0</v>
      </c>
      <c r="Q247" s="32">
        <f t="shared" si="22"/>
        <v>0</v>
      </c>
      <c r="R247" s="32" t="e">
        <f t="shared" si="23"/>
        <v>#N/A</v>
      </c>
      <c r="S247" s="32">
        <f t="shared" si="24"/>
        <v>0</v>
      </c>
      <c r="T247" s="30" t="e">
        <f ca="1">+VLOOKUP($E247,db!$B$26:$C$30,2,FALSE)</f>
        <v>#N/A</v>
      </c>
      <c r="U247" s="30">
        <f t="shared" si="26"/>
        <v>0</v>
      </c>
    </row>
    <row r="248" spans="2:21" ht="15.75" thickBot="1">
      <c r="B248" s="38">
        <f t="shared" si="27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40"/>
      <c r="M248" s="41" t="str">
        <f t="shared" si="25"/>
        <v/>
      </c>
      <c r="N248" s="40"/>
      <c r="P248" s="32">
        <f t="shared" si="21"/>
        <v>0</v>
      </c>
      <c r="Q248" s="32">
        <f t="shared" si="22"/>
        <v>0</v>
      </c>
      <c r="R248" s="32" t="e">
        <f t="shared" si="23"/>
        <v>#N/A</v>
      </c>
      <c r="S248" s="32">
        <f t="shared" si="24"/>
        <v>0</v>
      </c>
      <c r="T248" s="30" t="e">
        <f ca="1">+VLOOKUP($E248,db!$B$26:$C$30,2,FALSE)</f>
        <v>#N/A</v>
      </c>
      <c r="U248" s="30">
        <f t="shared" si="26"/>
        <v>0</v>
      </c>
    </row>
    <row r="249" spans="2:21" ht="15.75" thickBot="1">
      <c r="B249" s="36">
        <f t="shared" si="27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42"/>
      <c r="M249" s="43" t="str">
        <f t="shared" si="25"/>
        <v/>
      </c>
      <c r="N249" s="42"/>
      <c r="P249" s="32">
        <f t="shared" si="21"/>
        <v>0</v>
      </c>
      <c r="Q249" s="32">
        <f t="shared" si="22"/>
        <v>0</v>
      </c>
      <c r="R249" s="32" t="e">
        <f t="shared" si="23"/>
        <v>#N/A</v>
      </c>
      <c r="S249" s="32">
        <f t="shared" si="24"/>
        <v>0</v>
      </c>
      <c r="T249" s="30" t="e">
        <f ca="1">+VLOOKUP($E249,db!$B$26:$C$30,2,FALSE)</f>
        <v>#N/A</v>
      </c>
      <c r="U249" s="30">
        <f t="shared" si="26"/>
        <v>0</v>
      </c>
    </row>
    <row r="250" spans="2:21" ht="15.75" thickBot="1">
      <c r="B250" s="38">
        <f t="shared" si="27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40"/>
      <c r="M250" s="41" t="str">
        <f t="shared" si="25"/>
        <v/>
      </c>
      <c r="N250" s="40"/>
      <c r="P250" s="32">
        <f t="shared" si="21"/>
        <v>0</v>
      </c>
      <c r="Q250" s="32">
        <f t="shared" si="22"/>
        <v>0</v>
      </c>
      <c r="R250" s="32" t="e">
        <f t="shared" si="23"/>
        <v>#N/A</v>
      </c>
      <c r="S250" s="32">
        <f t="shared" si="24"/>
        <v>0</v>
      </c>
      <c r="T250" s="30" t="e">
        <f ca="1">+VLOOKUP($E250,db!$B$26:$C$30,2,FALSE)</f>
        <v>#N/A</v>
      </c>
      <c r="U250" s="30">
        <f t="shared" si="26"/>
        <v>0</v>
      </c>
    </row>
    <row r="251" spans="2:21" ht="15.75" thickBot="1">
      <c r="B251" s="36">
        <f t="shared" si="27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42"/>
      <c r="M251" s="43" t="str">
        <f t="shared" si="25"/>
        <v/>
      </c>
      <c r="N251" s="42"/>
      <c r="P251" s="32">
        <f t="shared" si="21"/>
        <v>0</v>
      </c>
      <c r="Q251" s="32">
        <f t="shared" si="22"/>
        <v>0</v>
      </c>
      <c r="R251" s="32" t="e">
        <f t="shared" si="23"/>
        <v>#N/A</v>
      </c>
      <c r="S251" s="32">
        <f t="shared" si="24"/>
        <v>0</v>
      </c>
      <c r="T251" s="30" t="e">
        <f ca="1">+VLOOKUP($E251,db!$B$26:$C$30,2,FALSE)</f>
        <v>#N/A</v>
      </c>
      <c r="U251" s="30">
        <f t="shared" si="26"/>
        <v>0</v>
      </c>
    </row>
    <row r="252" spans="2:21" ht="15.75" thickBot="1">
      <c r="B252" s="38">
        <f t="shared" si="27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40"/>
      <c r="M252" s="41" t="str">
        <f t="shared" si="25"/>
        <v/>
      </c>
      <c r="N252" s="40"/>
      <c r="P252" s="32">
        <f t="shared" si="21"/>
        <v>0</v>
      </c>
      <c r="Q252" s="32">
        <f t="shared" si="22"/>
        <v>0</v>
      </c>
      <c r="R252" s="32" t="e">
        <f t="shared" si="23"/>
        <v>#N/A</v>
      </c>
      <c r="S252" s="32">
        <f t="shared" si="24"/>
        <v>0</v>
      </c>
      <c r="T252" s="30" t="e">
        <f ca="1">+VLOOKUP($E252,db!$B$26:$C$30,2,FALSE)</f>
        <v>#N/A</v>
      </c>
      <c r="U252" s="30">
        <f t="shared" si="26"/>
        <v>0</v>
      </c>
    </row>
    <row r="253" spans="2:21" ht="15.75" thickBot="1">
      <c r="B253" s="36">
        <f t="shared" si="27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42"/>
      <c r="M253" s="43" t="str">
        <f t="shared" si="25"/>
        <v/>
      </c>
      <c r="N253" s="42"/>
      <c r="P253" s="32">
        <f t="shared" si="21"/>
        <v>0</v>
      </c>
      <c r="Q253" s="32">
        <f t="shared" si="22"/>
        <v>0</v>
      </c>
      <c r="R253" s="32" t="e">
        <f t="shared" si="23"/>
        <v>#N/A</v>
      </c>
      <c r="S253" s="32">
        <f t="shared" si="24"/>
        <v>0</v>
      </c>
      <c r="T253" s="30" t="e">
        <f ca="1">+VLOOKUP($E253,db!$B$26:$C$30,2,FALSE)</f>
        <v>#N/A</v>
      </c>
      <c r="U253" s="30">
        <f t="shared" si="26"/>
        <v>0</v>
      </c>
    </row>
    <row r="254" spans="2:21" ht="15.75" thickBot="1">
      <c r="B254" s="38">
        <f t="shared" si="27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40"/>
      <c r="M254" s="41" t="str">
        <f t="shared" si="25"/>
        <v/>
      </c>
      <c r="N254" s="40"/>
      <c r="P254" s="32">
        <f t="shared" si="21"/>
        <v>0</v>
      </c>
      <c r="Q254" s="32">
        <f t="shared" si="22"/>
        <v>0</v>
      </c>
      <c r="R254" s="32" t="e">
        <f t="shared" si="23"/>
        <v>#N/A</v>
      </c>
      <c r="S254" s="32">
        <f t="shared" si="24"/>
        <v>0</v>
      </c>
      <c r="T254" s="30" t="e">
        <f ca="1">+VLOOKUP($E254,db!$B$26:$C$30,2,FALSE)</f>
        <v>#N/A</v>
      </c>
      <c r="U254" s="30">
        <f t="shared" si="26"/>
        <v>0</v>
      </c>
    </row>
    <row r="255" spans="2:21" ht="15.75" thickBot="1">
      <c r="B255" s="36">
        <f t="shared" si="27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42"/>
      <c r="M255" s="43" t="str">
        <f t="shared" si="25"/>
        <v/>
      </c>
      <c r="N255" s="42"/>
      <c r="P255" s="32">
        <f t="shared" si="21"/>
        <v>0</v>
      </c>
      <c r="Q255" s="32">
        <f t="shared" si="22"/>
        <v>0</v>
      </c>
      <c r="R255" s="32" t="e">
        <f t="shared" si="23"/>
        <v>#N/A</v>
      </c>
      <c r="S255" s="32">
        <f t="shared" si="24"/>
        <v>0</v>
      </c>
      <c r="T255" s="30" t="e">
        <f ca="1">+VLOOKUP($E255,db!$B$26:$C$30,2,FALSE)</f>
        <v>#N/A</v>
      </c>
      <c r="U255" s="30">
        <f t="shared" si="26"/>
        <v>0</v>
      </c>
    </row>
    <row r="256" spans="2:21" ht="15.75" thickBot="1">
      <c r="B256" s="38">
        <f t="shared" si="27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40"/>
      <c r="M256" s="41" t="str">
        <f t="shared" si="25"/>
        <v/>
      </c>
      <c r="N256" s="40"/>
      <c r="P256" s="32">
        <f t="shared" si="21"/>
        <v>0</v>
      </c>
      <c r="Q256" s="32">
        <f t="shared" si="22"/>
        <v>0</v>
      </c>
      <c r="R256" s="32" t="e">
        <f t="shared" si="23"/>
        <v>#N/A</v>
      </c>
      <c r="S256" s="32">
        <f t="shared" si="24"/>
        <v>0</v>
      </c>
      <c r="T256" s="30" t="e">
        <f ca="1">+VLOOKUP($E256,db!$B$26:$C$30,2,FALSE)</f>
        <v>#N/A</v>
      </c>
      <c r="U256" s="30">
        <f t="shared" si="26"/>
        <v>0</v>
      </c>
    </row>
    <row r="257" spans="2:21" ht="15.75" thickBot="1">
      <c r="B257" s="36">
        <f t="shared" si="27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42"/>
      <c r="M257" s="43" t="str">
        <f t="shared" si="25"/>
        <v/>
      </c>
      <c r="N257" s="42"/>
      <c r="P257" s="32">
        <f t="shared" si="21"/>
        <v>0</v>
      </c>
      <c r="Q257" s="32">
        <f t="shared" si="22"/>
        <v>0</v>
      </c>
      <c r="R257" s="32" t="e">
        <f t="shared" si="23"/>
        <v>#N/A</v>
      </c>
      <c r="S257" s="32">
        <f t="shared" si="24"/>
        <v>0</v>
      </c>
      <c r="T257" s="30" t="e">
        <f ca="1">+VLOOKUP($E257,db!$B$26:$C$30,2,FALSE)</f>
        <v>#N/A</v>
      </c>
      <c r="U257" s="30">
        <f t="shared" si="26"/>
        <v>0</v>
      </c>
    </row>
    <row r="258" spans="2:21" ht="15.75" thickBot="1">
      <c r="B258" s="38">
        <f t="shared" si="27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40"/>
      <c r="M258" s="41" t="str">
        <f t="shared" si="25"/>
        <v/>
      </c>
      <c r="N258" s="40"/>
      <c r="P258" s="32">
        <f t="shared" si="21"/>
        <v>0</v>
      </c>
      <c r="Q258" s="32">
        <f t="shared" si="22"/>
        <v>0</v>
      </c>
      <c r="R258" s="32" t="e">
        <f t="shared" si="23"/>
        <v>#N/A</v>
      </c>
      <c r="S258" s="32">
        <f t="shared" si="24"/>
        <v>0</v>
      </c>
      <c r="T258" s="30" t="e">
        <f ca="1">+VLOOKUP($E258,db!$B$26:$C$30,2,FALSE)</f>
        <v>#N/A</v>
      </c>
      <c r="U258" s="30">
        <f t="shared" si="26"/>
        <v>0</v>
      </c>
    </row>
    <row r="259" spans="2:21" ht="15.75" thickBot="1">
      <c r="B259" s="36">
        <f t="shared" si="27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42"/>
      <c r="M259" s="43" t="str">
        <f t="shared" si="25"/>
        <v/>
      </c>
      <c r="N259" s="42"/>
      <c r="P259" s="32">
        <f t="shared" si="21"/>
        <v>0</v>
      </c>
      <c r="Q259" s="32">
        <f t="shared" si="22"/>
        <v>0</v>
      </c>
      <c r="R259" s="32" t="e">
        <f t="shared" si="23"/>
        <v>#N/A</v>
      </c>
      <c r="S259" s="32">
        <f t="shared" si="24"/>
        <v>0</v>
      </c>
      <c r="T259" s="30" t="e">
        <f ca="1">+VLOOKUP($E259,db!$B$26:$C$30,2,FALSE)</f>
        <v>#N/A</v>
      </c>
      <c r="U259" s="30">
        <f t="shared" si="26"/>
        <v>0</v>
      </c>
    </row>
    <row r="260" spans="2:21" ht="15.75" thickBot="1">
      <c r="B260" s="38">
        <f t="shared" si="27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40"/>
      <c r="M260" s="41" t="str">
        <f t="shared" si="25"/>
        <v/>
      </c>
      <c r="N260" s="40"/>
      <c r="P260" s="32">
        <f t="shared" si="21"/>
        <v>0</v>
      </c>
      <c r="Q260" s="32">
        <f t="shared" si="22"/>
        <v>0</v>
      </c>
      <c r="R260" s="32" t="e">
        <f t="shared" si="23"/>
        <v>#N/A</v>
      </c>
      <c r="S260" s="32">
        <f t="shared" si="24"/>
        <v>0</v>
      </c>
      <c r="T260" s="30" t="e">
        <f ca="1">+VLOOKUP($E260,db!$B$26:$C$30,2,FALSE)</f>
        <v>#N/A</v>
      </c>
      <c r="U260" s="30">
        <f t="shared" si="26"/>
        <v>0</v>
      </c>
    </row>
    <row r="261" spans="2:21" ht="15.75" thickBot="1">
      <c r="B261" s="36">
        <f t="shared" si="27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42"/>
      <c r="M261" s="43" t="str">
        <f t="shared" si="25"/>
        <v/>
      </c>
      <c r="N261" s="42"/>
      <c r="P261" s="32">
        <f t="shared" ref="P261:P324" si="28">IF(M261=1,1,0)</f>
        <v>0</v>
      </c>
      <c r="Q261" s="32">
        <f t="shared" ref="Q261:Q324" si="29">IF(ISBLANK(E261),0,IF(P261=0,1,0))</f>
        <v>0</v>
      </c>
      <c r="R261" s="32" t="e">
        <f t="shared" ref="R261:R324" si="30">IF(H261&gt;T261,1,0)</f>
        <v>#N/A</v>
      </c>
      <c r="S261" s="32">
        <f t="shared" ref="S261:S324" si="31">IF(OR(G261="Process of Elim. (50 /50)",G261="Guess (No Confidence)"),1,0)</f>
        <v>0</v>
      </c>
      <c r="T261" s="30" t="e">
        <f ca="1">+VLOOKUP($E261,db!$B$26:$C$30,2,FALSE)</f>
        <v>#N/A</v>
      </c>
      <c r="U261" s="30">
        <f t="shared" si="26"/>
        <v>0</v>
      </c>
    </row>
    <row r="262" spans="2:21" ht="15.75" thickBot="1">
      <c r="B262" s="38">
        <f t="shared" si="27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40"/>
      <c r="M262" s="41" t="str">
        <f t="shared" ref="M262:M325" si="32">IF(ISBLANK(F262),"",IF(F262=L262,1,0))</f>
        <v/>
      </c>
      <c r="N262" s="40"/>
      <c r="P262" s="32">
        <f t="shared" si="28"/>
        <v>0</v>
      </c>
      <c r="Q262" s="32">
        <f t="shared" si="29"/>
        <v>0</v>
      </c>
      <c r="R262" s="32" t="e">
        <f t="shared" si="30"/>
        <v>#N/A</v>
      </c>
      <c r="S262" s="32">
        <f t="shared" si="31"/>
        <v>0</v>
      </c>
      <c r="T262" s="30" t="e">
        <f ca="1">+VLOOKUP($E262,db!$B$26:$C$30,2,FALSE)</f>
        <v>#N/A</v>
      </c>
      <c r="U262" s="30">
        <f t="shared" ref="U262:U325" si="33">IF($A$3=0,0,IF(Q262=1,1,IF(R262=1,2,IF(S262=1,3,0))))</f>
        <v>0</v>
      </c>
    </row>
    <row r="263" spans="2:21" ht="15.75" thickBot="1">
      <c r="B263" s="36">
        <f t="shared" ref="B263:B326" si="34">+B262+1</f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42"/>
      <c r="M263" s="43" t="str">
        <f t="shared" si="32"/>
        <v/>
      </c>
      <c r="N263" s="42"/>
      <c r="P263" s="32">
        <f t="shared" si="28"/>
        <v>0</v>
      </c>
      <c r="Q263" s="32">
        <f t="shared" si="29"/>
        <v>0</v>
      </c>
      <c r="R263" s="32" t="e">
        <f t="shared" si="30"/>
        <v>#N/A</v>
      </c>
      <c r="S263" s="32">
        <f t="shared" si="31"/>
        <v>0</v>
      </c>
      <c r="T263" s="30" t="e">
        <f ca="1">+VLOOKUP($E263,db!$B$26:$C$30,2,FALSE)</f>
        <v>#N/A</v>
      </c>
      <c r="U263" s="30">
        <f t="shared" si="33"/>
        <v>0</v>
      </c>
    </row>
    <row r="264" spans="2:21" ht="15.75" thickBot="1">
      <c r="B264" s="38">
        <f t="shared" si="34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40"/>
      <c r="M264" s="41" t="str">
        <f t="shared" si="32"/>
        <v/>
      </c>
      <c r="N264" s="40"/>
      <c r="P264" s="32">
        <f t="shared" si="28"/>
        <v>0</v>
      </c>
      <c r="Q264" s="32">
        <f t="shared" si="29"/>
        <v>0</v>
      </c>
      <c r="R264" s="32" t="e">
        <f t="shared" si="30"/>
        <v>#N/A</v>
      </c>
      <c r="S264" s="32">
        <f t="shared" si="31"/>
        <v>0</v>
      </c>
      <c r="T264" s="30" t="e">
        <f ca="1">+VLOOKUP($E264,db!$B$26:$C$30,2,FALSE)</f>
        <v>#N/A</v>
      </c>
      <c r="U264" s="30">
        <f t="shared" si="33"/>
        <v>0</v>
      </c>
    </row>
    <row r="265" spans="2:21" ht="15.75" thickBot="1">
      <c r="B265" s="36">
        <f t="shared" si="34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42"/>
      <c r="M265" s="43" t="str">
        <f t="shared" si="32"/>
        <v/>
      </c>
      <c r="N265" s="42"/>
      <c r="P265" s="32">
        <f t="shared" si="28"/>
        <v>0</v>
      </c>
      <c r="Q265" s="32">
        <f t="shared" si="29"/>
        <v>0</v>
      </c>
      <c r="R265" s="32" t="e">
        <f t="shared" si="30"/>
        <v>#N/A</v>
      </c>
      <c r="S265" s="32">
        <f t="shared" si="31"/>
        <v>0</v>
      </c>
      <c r="T265" s="30" t="e">
        <f ca="1">+VLOOKUP($E265,db!$B$26:$C$30,2,FALSE)</f>
        <v>#N/A</v>
      </c>
      <c r="U265" s="30">
        <f t="shared" si="33"/>
        <v>0</v>
      </c>
    </row>
    <row r="266" spans="2:21" ht="15.75" thickBot="1">
      <c r="B266" s="38">
        <f t="shared" si="34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40"/>
      <c r="M266" s="41" t="str">
        <f t="shared" si="32"/>
        <v/>
      </c>
      <c r="N266" s="40"/>
      <c r="P266" s="32">
        <f t="shared" si="28"/>
        <v>0</v>
      </c>
      <c r="Q266" s="32">
        <f t="shared" si="29"/>
        <v>0</v>
      </c>
      <c r="R266" s="32" t="e">
        <f t="shared" si="30"/>
        <v>#N/A</v>
      </c>
      <c r="S266" s="32">
        <f t="shared" si="31"/>
        <v>0</v>
      </c>
      <c r="T266" s="30" t="e">
        <f ca="1">+VLOOKUP($E266,db!$B$26:$C$30,2,FALSE)</f>
        <v>#N/A</v>
      </c>
      <c r="U266" s="30">
        <f t="shared" si="33"/>
        <v>0</v>
      </c>
    </row>
    <row r="267" spans="2:21" ht="15.75" thickBot="1">
      <c r="B267" s="36">
        <f t="shared" si="34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42"/>
      <c r="M267" s="43" t="str">
        <f t="shared" si="32"/>
        <v/>
      </c>
      <c r="N267" s="42"/>
      <c r="P267" s="32">
        <f t="shared" si="28"/>
        <v>0</v>
      </c>
      <c r="Q267" s="32">
        <f t="shared" si="29"/>
        <v>0</v>
      </c>
      <c r="R267" s="32" t="e">
        <f t="shared" si="30"/>
        <v>#N/A</v>
      </c>
      <c r="S267" s="32">
        <f t="shared" si="31"/>
        <v>0</v>
      </c>
      <c r="T267" s="30" t="e">
        <f ca="1">+VLOOKUP($E267,db!$B$26:$C$30,2,FALSE)</f>
        <v>#N/A</v>
      </c>
      <c r="U267" s="30">
        <f t="shared" si="33"/>
        <v>0</v>
      </c>
    </row>
    <row r="268" spans="2:21" ht="15.75" thickBot="1">
      <c r="B268" s="38">
        <f t="shared" si="34"/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40"/>
      <c r="M268" s="41" t="str">
        <f t="shared" si="32"/>
        <v/>
      </c>
      <c r="N268" s="40"/>
      <c r="P268" s="32">
        <f t="shared" si="28"/>
        <v>0</v>
      </c>
      <c r="Q268" s="32">
        <f t="shared" si="29"/>
        <v>0</v>
      </c>
      <c r="R268" s="32" t="e">
        <f t="shared" si="30"/>
        <v>#N/A</v>
      </c>
      <c r="S268" s="32">
        <f t="shared" si="31"/>
        <v>0</v>
      </c>
      <c r="T268" s="30" t="e">
        <f ca="1">+VLOOKUP($E268,db!$B$26:$C$30,2,FALSE)</f>
        <v>#N/A</v>
      </c>
      <c r="U268" s="30">
        <f t="shared" si="33"/>
        <v>0</v>
      </c>
    </row>
    <row r="269" spans="2:21" ht="15.75" thickBot="1">
      <c r="B269" s="36">
        <f t="shared" si="34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42"/>
      <c r="M269" s="43" t="str">
        <f t="shared" si="32"/>
        <v/>
      </c>
      <c r="N269" s="42"/>
      <c r="P269" s="32">
        <f t="shared" si="28"/>
        <v>0</v>
      </c>
      <c r="Q269" s="32">
        <f t="shared" si="29"/>
        <v>0</v>
      </c>
      <c r="R269" s="32" t="e">
        <f t="shared" si="30"/>
        <v>#N/A</v>
      </c>
      <c r="S269" s="32">
        <f t="shared" si="31"/>
        <v>0</v>
      </c>
      <c r="T269" s="30" t="e">
        <f ca="1">+VLOOKUP($E269,db!$B$26:$C$30,2,FALSE)</f>
        <v>#N/A</v>
      </c>
      <c r="U269" s="30">
        <f t="shared" si="33"/>
        <v>0</v>
      </c>
    </row>
    <row r="270" spans="2:21" ht="15.75" thickBot="1">
      <c r="B270" s="38">
        <f t="shared" si="34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40"/>
      <c r="M270" s="41" t="str">
        <f t="shared" si="32"/>
        <v/>
      </c>
      <c r="N270" s="40"/>
      <c r="P270" s="32">
        <f t="shared" si="28"/>
        <v>0</v>
      </c>
      <c r="Q270" s="32">
        <f t="shared" si="29"/>
        <v>0</v>
      </c>
      <c r="R270" s="32" t="e">
        <f t="shared" si="30"/>
        <v>#N/A</v>
      </c>
      <c r="S270" s="32">
        <f t="shared" si="31"/>
        <v>0</v>
      </c>
      <c r="T270" s="30" t="e">
        <f ca="1">+VLOOKUP($E270,db!$B$26:$C$30,2,FALSE)</f>
        <v>#N/A</v>
      </c>
      <c r="U270" s="30">
        <f t="shared" si="33"/>
        <v>0</v>
      </c>
    </row>
    <row r="271" spans="2:21" ht="15.75" thickBot="1">
      <c r="B271" s="36">
        <f t="shared" si="34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42"/>
      <c r="M271" s="43" t="str">
        <f t="shared" si="32"/>
        <v/>
      </c>
      <c r="N271" s="42"/>
      <c r="P271" s="32">
        <f t="shared" si="28"/>
        <v>0</v>
      </c>
      <c r="Q271" s="32">
        <f t="shared" si="29"/>
        <v>0</v>
      </c>
      <c r="R271" s="32" t="e">
        <f t="shared" si="30"/>
        <v>#N/A</v>
      </c>
      <c r="S271" s="32">
        <f t="shared" si="31"/>
        <v>0</v>
      </c>
      <c r="T271" s="30" t="e">
        <f ca="1">+VLOOKUP($E271,db!$B$26:$C$30,2,FALSE)</f>
        <v>#N/A</v>
      </c>
      <c r="U271" s="30">
        <f t="shared" si="33"/>
        <v>0</v>
      </c>
    </row>
    <row r="272" spans="2:21" ht="15.75" thickBot="1">
      <c r="B272" s="38">
        <f t="shared" si="34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40"/>
      <c r="M272" s="41" t="str">
        <f t="shared" si="32"/>
        <v/>
      </c>
      <c r="N272" s="40"/>
      <c r="P272" s="32">
        <f t="shared" si="28"/>
        <v>0</v>
      </c>
      <c r="Q272" s="32">
        <f t="shared" si="29"/>
        <v>0</v>
      </c>
      <c r="R272" s="32" t="e">
        <f t="shared" si="30"/>
        <v>#N/A</v>
      </c>
      <c r="S272" s="32">
        <f t="shared" si="31"/>
        <v>0</v>
      </c>
      <c r="T272" s="30" t="e">
        <f ca="1">+VLOOKUP($E272,db!$B$26:$C$30,2,FALSE)</f>
        <v>#N/A</v>
      </c>
      <c r="U272" s="30">
        <f t="shared" si="33"/>
        <v>0</v>
      </c>
    </row>
    <row r="273" spans="2:21" ht="15.75" thickBot="1">
      <c r="B273" s="36">
        <f t="shared" si="34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42"/>
      <c r="M273" s="43" t="str">
        <f t="shared" si="32"/>
        <v/>
      </c>
      <c r="N273" s="42"/>
      <c r="P273" s="32">
        <f t="shared" si="28"/>
        <v>0</v>
      </c>
      <c r="Q273" s="32">
        <f t="shared" si="29"/>
        <v>0</v>
      </c>
      <c r="R273" s="32" t="e">
        <f t="shared" si="30"/>
        <v>#N/A</v>
      </c>
      <c r="S273" s="32">
        <f t="shared" si="31"/>
        <v>0</v>
      </c>
      <c r="T273" s="30" t="e">
        <f ca="1">+VLOOKUP($E273,db!$B$26:$C$30,2,FALSE)</f>
        <v>#N/A</v>
      </c>
      <c r="U273" s="30">
        <f t="shared" si="33"/>
        <v>0</v>
      </c>
    </row>
    <row r="274" spans="2:21" ht="15.75" thickBot="1">
      <c r="B274" s="38">
        <f t="shared" si="34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40"/>
      <c r="M274" s="41" t="str">
        <f t="shared" si="32"/>
        <v/>
      </c>
      <c r="N274" s="40"/>
      <c r="P274" s="32">
        <f t="shared" si="28"/>
        <v>0</v>
      </c>
      <c r="Q274" s="32">
        <f t="shared" si="29"/>
        <v>0</v>
      </c>
      <c r="R274" s="32" t="e">
        <f t="shared" si="30"/>
        <v>#N/A</v>
      </c>
      <c r="S274" s="32">
        <f t="shared" si="31"/>
        <v>0</v>
      </c>
      <c r="T274" s="30" t="e">
        <f ca="1">+VLOOKUP($E274,db!$B$26:$C$30,2,FALSE)</f>
        <v>#N/A</v>
      </c>
      <c r="U274" s="30">
        <f t="shared" si="33"/>
        <v>0</v>
      </c>
    </row>
    <row r="275" spans="2:21" ht="15.75" thickBot="1">
      <c r="B275" s="36">
        <f t="shared" si="34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42"/>
      <c r="M275" s="43" t="str">
        <f t="shared" si="32"/>
        <v/>
      </c>
      <c r="N275" s="42"/>
      <c r="P275" s="32">
        <f t="shared" si="28"/>
        <v>0</v>
      </c>
      <c r="Q275" s="32">
        <f t="shared" si="29"/>
        <v>0</v>
      </c>
      <c r="R275" s="32" t="e">
        <f t="shared" si="30"/>
        <v>#N/A</v>
      </c>
      <c r="S275" s="32">
        <f t="shared" si="31"/>
        <v>0</v>
      </c>
      <c r="T275" s="30" t="e">
        <f ca="1">+VLOOKUP($E275,db!$B$26:$C$30,2,FALSE)</f>
        <v>#N/A</v>
      </c>
      <c r="U275" s="30">
        <f t="shared" si="33"/>
        <v>0</v>
      </c>
    </row>
    <row r="276" spans="2:21" ht="15.75" thickBot="1">
      <c r="B276" s="38">
        <f t="shared" si="34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40"/>
      <c r="M276" s="41" t="str">
        <f t="shared" si="32"/>
        <v/>
      </c>
      <c r="N276" s="40"/>
      <c r="P276" s="32">
        <f t="shared" si="28"/>
        <v>0</v>
      </c>
      <c r="Q276" s="32">
        <f t="shared" si="29"/>
        <v>0</v>
      </c>
      <c r="R276" s="32" t="e">
        <f t="shared" si="30"/>
        <v>#N/A</v>
      </c>
      <c r="S276" s="32">
        <f t="shared" si="31"/>
        <v>0</v>
      </c>
      <c r="T276" s="30" t="e">
        <f ca="1">+VLOOKUP($E276,db!$B$26:$C$30,2,FALSE)</f>
        <v>#N/A</v>
      </c>
      <c r="U276" s="30">
        <f t="shared" si="33"/>
        <v>0</v>
      </c>
    </row>
    <row r="277" spans="2:21" ht="15.75" thickBot="1">
      <c r="B277" s="36">
        <f t="shared" si="34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42"/>
      <c r="M277" s="43" t="str">
        <f t="shared" si="32"/>
        <v/>
      </c>
      <c r="N277" s="42"/>
      <c r="P277" s="32">
        <f t="shared" si="28"/>
        <v>0</v>
      </c>
      <c r="Q277" s="32">
        <f t="shared" si="29"/>
        <v>0</v>
      </c>
      <c r="R277" s="32" t="e">
        <f t="shared" si="30"/>
        <v>#N/A</v>
      </c>
      <c r="S277" s="32">
        <f t="shared" si="31"/>
        <v>0</v>
      </c>
      <c r="T277" s="30" t="e">
        <f ca="1">+VLOOKUP($E277,db!$B$26:$C$30,2,FALSE)</f>
        <v>#N/A</v>
      </c>
      <c r="U277" s="30">
        <f t="shared" si="33"/>
        <v>0</v>
      </c>
    </row>
    <row r="278" spans="2:21" ht="15.75" thickBot="1">
      <c r="B278" s="38">
        <f t="shared" si="34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40"/>
      <c r="M278" s="41" t="str">
        <f t="shared" si="32"/>
        <v/>
      </c>
      <c r="N278" s="40"/>
      <c r="P278" s="32">
        <f t="shared" si="28"/>
        <v>0</v>
      </c>
      <c r="Q278" s="32">
        <f t="shared" si="29"/>
        <v>0</v>
      </c>
      <c r="R278" s="32" t="e">
        <f t="shared" si="30"/>
        <v>#N/A</v>
      </c>
      <c r="S278" s="32">
        <f t="shared" si="31"/>
        <v>0</v>
      </c>
      <c r="T278" s="30" t="e">
        <f ca="1">+VLOOKUP($E278,db!$B$26:$C$30,2,FALSE)</f>
        <v>#N/A</v>
      </c>
      <c r="U278" s="30">
        <f t="shared" si="33"/>
        <v>0</v>
      </c>
    </row>
    <row r="279" spans="2:21" ht="15.75" thickBot="1">
      <c r="B279" s="36">
        <f t="shared" si="34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42"/>
      <c r="M279" s="43" t="str">
        <f t="shared" si="32"/>
        <v/>
      </c>
      <c r="N279" s="42"/>
      <c r="P279" s="32">
        <f t="shared" si="28"/>
        <v>0</v>
      </c>
      <c r="Q279" s="32">
        <f t="shared" si="29"/>
        <v>0</v>
      </c>
      <c r="R279" s="32" t="e">
        <f t="shared" si="30"/>
        <v>#N/A</v>
      </c>
      <c r="S279" s="32">
        <f t="shared" si="31"/>
        <v>0</v>
      </c>
      <c r="T279" s="30" t="e">
        <f ca="1">+VLOOKUP($E279,db!$B$26:$C$30,2,FALSE)</f>
        <v>#N/A</v>
      </c>
      <c r="U279" s="30">
        <f t="shared" si="33"/>
        <v>0</v>
      </c>
    </row>
    <row r="280" spans="2:21" ht="15.75" thickBot="1">
      <c r="B280" s="38">
        <f t="shared" si="34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40"/>
      <c r="M280" s="41" t="str">
        <f t="shared" si="32"/>
        <v/>
      </c>
      <c r="N280" s="40"/>
      <c r="P280" s="32">
        <f t="shared" si="28"/>
        <v>0</v>
      </c>
      <c r="Q280" s="32">
        <f t="shared" si="29"/>
        <v>0</v>
      </c>
      <c r="R280" s="32" t="e">
        <f t="shared" si="30"/>
        <v>#N/A</v>
      </c>
      <c r="S280" s="32">
        <f t="shared" si="31"/>
        <v>0</v>
      </c>
      <c r="T280" s="30" t="e">
        <f ca="1">+VLOOKUP($E280,db!$B$26:$C$30,2,FALSE)</f>
        <v>#N/A</v>
      </c>
      <c r="U280" s="30">
        <f t="shared" si="33"/>
        <v>0</v>
      </c>
    </row>
    <row r="281" spans="2:21" ht="15.75" thickBot="1">
      <c r="B281" s="36">
        <f t="shared" si="34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42"/>
      <c r="M281" s="43" t="str">
        <f t="shared" si="32"/>
        <v/>
      </c>
      <c r="N281" s="42"/>
      <c r="P281" s="32">
        <f t="shared" si="28"/>
        <v>0</v>
      </c>
      <c r="Q281" s="32">
        <f t="shared" si="29"/>
        <v>0</v>
      </c>
      <c r="R281" s="32" t="e">
        <f t="shared" si="30"/>
        <v>#N/A</v>
      </c>
      <c r="S281" s="32">
        <f t="shared" si="31"/>
        <v>0</v>
      </c>
      <c r="T281" s="30" t="e">
        <f ca="1">+VLOOKUP($E281,db!$B$26:$C$30,2,FALSE)</f>
        <v>#N/A</v>
      </c>
      <c r="U281" s="30">
        <f t="shared" si="33"/>
        <v>0</v>
      </c>
    </row>
    <row r="282" spans="2:21" ht="15.75" thickBot="1">
      <c r="B282" s="38">
        <f t="shared" si="34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40"/>
      <c r="M282" s="41" t="str">
        <f t="shared" si="32"/>
        <v/>
      </c>
      <c r="N282" s="40"/>
      <c r="P282" s="32">
        <f t="shared" si="28"/>
        <v>0</v>
      </c>
      <c r="Q282" s="32">
        <f t="shared" si="29"/>
        <v>0</v>
      </c>
      <c r="R282" s="32" t="e">
        <f t="shared" si="30"/>
        <v>#N/A</v>
      </c>
      <c r="S282" s="32">
        <f t="shared" si="31"/>
        <v>0</v>
      </c>
      <c r="T282" s="30" t="e">
        <f ca="1">+VLOOKUP($E282,db!$B$26:$C$30,2,FALSE)</f>
        <v>#N/A</v>
      </c>
      <c r="U282" s="30">
        <f t="shared" si="33"/>
        <v>0</v>
      </c>
    </row>
    <row r="283" spans="2:21" ht="15.75" thickBot="1">
      <c r="B283" s="36">
        <f t="shared" si="34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42"/>
      <c r="M283" s="43" t="str">
        <f t="shared" si="32"/>
        <v/>
      </c>
      <c r="N283" s="42"/>
      <c r="P283" s="32">
        <f t="shared" si="28"/>
        <v>0</v>
      </c>
      <c r="Q283" s="32">
        <f t="shared" si="29"/>
        <v>0</v>
      </c>
      <c r="R283" s="32" t="e">
        <f t="shared" si="30"/>
        <v>#N/A</v>
      </c>
      <c r="S283" s="32">
        <f t="shared" si="31"/>
        <v>0</v>
      </c>
      <c r="T283" s="30" t="e">
        <f ca="1">+VLOOKUP($E283,db!$B$26:$C$30,2,FALSE)</f>
        <v>#N/A</v>
      </c>
      <c r="U283" s="30">
        <f t="shared" si="33"/>
        <v>0</v>
      </c>
    </row>
    <row r="284" spans="2:21" ht="15.75" thickBot="1">
      <c r="B284" s="38">
        <f t="shared" si="34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40"/>
      <c r="M284" s="41" t="str">
        <f t="shared" si="32"/>
        <v/>
      </c>
      <c r="N284" s="40"/>
      <c r="P284" s="32">
        <f t="shared" si="28"/>
        <v>0</v>
      </c>
      <c r="Q284" s="32">
        <f t="shared" si="29"/>
        <v>0</v>
      </c>
      <c r="R284" s="32" t="e">
        <f t="shared" si="30"/>
        <v>#N/A</v>
      </c>
      <c r="S284" s="32">
        <f t="shared" si="31"/>
        <v>0</v>
      </c>
      <c r="T284" s="30" t="e">
        <f ca="1">+VLOOKUP($E284,db!$B$26:$C$30,2,FALSE)</f>
        <v>#N/A</v>
      </c>
      <c r="U284" s="30">
        <f t="shared" si="33"/>
        <v>0</v>
      </c>
    </row>
    <row r="285" spans="2:21" ht="15.75" thickBot="1">
      <c r="B285" s="36">
        <f t="shared" si="34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42"/>
      <c r="M285" s="43" t="str">
        <f t="shared" si="32"/>
        <v/>
      </c>
      <c r="N285" s="42"/>
      <c r="P285" s="32">
        <f t="shared" si="28"/>
        <v>0</v>
      </c>
      <c r="Q285" s="32">
        <f t="shared" si="29"/>
        <v>0</v>
      </c>
      <c r="R285" s="32" t="e">
        <f t="shared" si="30"/>
        <v>#N/A</v>
      </c>
      <c r="S285" s="32">
        <f t="shared" si="31"/>
        <v>0</v>
      </c>
      <c r="T285" s="30" t="e">
        <f ca="1">+VLOOKUP($E285,db!$B$26:$C$30,2,FALSE)</f>
        <v>#N/A</v>
      </c>
      <c r="U285" s="30">
        <f t="shared" si="33"/>
        <v>0</v>
      </c>
    </row>
    <row r="286" spans="2:21" ht="15.75" thickBot="1">
      <c r="B286" s="38">
        <f t="shared" si="34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40"/>
      <c r="M286" s="41" t="str">
        <f t="shared" si="32"/>
        <v/>
      </c>
      <c r="N286" s="40"/>
      <c r="P286" s="32">
        <f t="shared" si="28"/>
        <v>0</v>
      </c>
      <c r="Q286" s="32">
        <f t="shared" si="29"/>
        <v>0</v>
      </c>
      <c r="R286" s="32" t="e">
        <f t="shared" si="30"/>
        <v>#N/A</v>
      </c>
      <c r="S286" s="32">
        <f t="shared" si="31"/>
        <v>0</v>
      </c>
      <c r="T286" s="30" t="e">
        <f ca="1">+VLOOKUP($E286,db!$B$26:$C$30,2,FALSE)</f>
        <v>#N/A</v>
      </c>
      <c r="U286" s="30">
        <f t="shared" si="33"/>
        <v>0</v>
      </c>
    </row>
    <row r="287" spans="2:21" ht="15.75" thickBot="1">
      <c r="B287" s="36">
        <f t="shared" si="34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42"/>
      <c r="M287" s="43" t="str">
        <f t="shared" si="32"/>
        <v/>
      </c>
      <c r="N287" s="42"/>
      <c r="P287" s="32">
        <f t="shared" si="28"/>
        <v>0</v>
      </c>
      <c r="Q287" s="32">
        <f t="shared" si="29"/>
        <v>0</v>
      </c>
      <c r="R287" s="32" t="e">
        <f t="shared" si="30"/>
        <v>#N/A</v>
      </c>
      <c r="S287" s="32">
        <f t="shared" si="31"/>
        <v>0</v>
      </c>
      <c r="T287" s="30" t="e">
        <f ca="1">+VLOOKUP($E287,db!$B$26:$C$30,2,FALSE)</f>
        <v>#N/A</v>
      </c>
      <c r="U287" s="30">
        <f t="shared" si="33"/>
        <v>0</v>
      </c>
    </row>
    <row r="288" spans="2:21" ht="15.75" thickBot="1">
      <c r="B288" s="38">
        <f t="shared" si="34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40"/>
      <c r="M288" s="41" t="str">
        <f t="shared" si="32"/>
        <v/>
      </c>
      <c r="N288" s="40"/>
      <c r="P288" s="32">
        <f t="shared" si="28"/>
        <v>0</v>
      </c>
      <c r="Q288" s="32">
        <f t="shared" si="29"/>
        <v>0</v>
      </c>
      <c r="R288" s="32" t="e">
        <f t="shared" si="30"/>
        <v>#N/A</v>
      </c>
      <c r="S288" s="32">
        <f t="shared" si="31"/>
        <v>0</v>
      </c>
      <c r="T288" s="30" t="e">
        <f ca="1">+VLOOKUP($E288,db!$B$26:$C$30,2,FALSE)</f>
        <v>#N/A</v>
      </c>
      <c r="U288" s="30">
        <f t="shared" si="33"/>
        <v>0</v>
      </c>
    </row>
    <row r="289" spans="2:21" ht="15.75" thickBot="1">
      <c r="B289" s="36">
        <f t="shared" si="34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42"/>
      <c r="M289" s="43" t="str">
        <f t="shared" si="32"/>
        <v/>
      </c>
      <c r="N289" s="42"/>
      <c r="P289" s="32">
        <f t="shared" si="28"/>
        <v>0</v>
      </c>
      <c r="Q289" s="32">
        <f t="shared" si="29"/>
        <v>0</v>
      </c>
      <c r="R289" s="32" t="e">
        <f t="shared" si="30"/>
        <v>#N/A</v>
      </c>
      <c r="S289" s="32">
        <f t="shared" si="31"/>
        <v>0</v>
      </c>
      <c r="T289" s="30" t="e">
        <f ca="1">+VLOOKUP($E289,db!$B$26:$C$30,2,FALSE)</f>
        <v>#N/A</v>
      </c>
      <c r="U289" s="30">
        <f t="shared" si="33"/>
        <v>0</v>
      </c>
    </row>
    <row r="290" spans="2:21" ht="15.75" thickBot="1">
      <c r="B290" s="38">
        <f t="shared" si="34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40"/>
      <c r="M290" s="41" t="str">
        <f t="shared" si="32"/>
        <v/>
      </c>
      <c r="N290" s="40"/>
      <c r="P290" s="32">
        <f t="shared" si="28"/>
        <v>0</v>
      </c>
      <c r="Q290" s="32">
        <f t="shared" si="29"/>
        <v>0</v>
      </c>
      <c r="R290" s="32" t="e">
        <f t="shared" si="30"/>
        <v>#N/A</v>
      </c>
      <c r="S290" s="32">
        <f t="shared" si="31"/>
        <v>0</v>
      </c>
      <c r="T290" s="30" t="e">
        <f ca="1">+VLOOKUP($E290,db!$B$26:$C$30,2,FALSE)</f>
        <v>#N/A</v>
      </c>
      <c r="U290" s="30">
        <f t="shared" si="33"/>
        <v>0</v>
      </c>
    </row>
    <row r="291" spans="2:21" ht="15.75" thickBot="1">
      <c r="B291" s="36">
        <f t="shared" si="34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42"/>
      <c r="M291" s="43" t="str">
        <f t="shared" si="32"/>
        <v/>
      </c>
      <c r="N291" s="42"/>
      <c r="P291" s="32">
        <f t="shared" si="28"/>
        <v>0</v>
      </c>
      <c r="Q291" s="32">
        <f t="shared" si="29"/>
        <v>0</v>
      </c>
      <c r="R291" s="32" t="e">
        <f t="shared" si="30"/>
        <v>#N/A</v>
      </c>
      <c r="S291" s="32">
        <f t="shared" si="31"/>
        <v>0</v>
      </c>
      <c r="T291" s="30" t="e">
        <f ca="1">+VLOOKUP($E291,db!$B$26:$C$30,2,FALSE)</f>
        <v>#N/A</v>
      </c>
      <c r="U291" s="30">
        <f t="shared" si="33"/>
        <v>0</v>
      </c>
    </row>
    <row r="292" spans="2:21" ht="15.75" thickBot="1">
      <c r="B292" s="38">
        <f t="shared" si="34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40"/>
      <c r="M292" s="41" t="str">
        <f t="shared" si="32"/>
        <v/>
      </c>
      <c r="N292" s="40"/>
      <c r="P292" s="32">
        <f t="shared" si="28"/>
        <v>0</v>
      </c>
      <c r="Q292" s="32">
        <f t="shared" si="29"/>
        <v>0</v>
      </c>
      <c r="R292" s="32" t="e">
        <f t="shared" si="30"/>
        <v>#N/A</v>
      </c>
      <c r="S292" s="32">
        <f t="shared" si="31"/>
        <v>0</v>
      </c>
      <c r="T292" s="30" t="e">
        <f ca="1">+VLOOKUP($E292,db!$B$26:$C$30,2,FALSE)</f>
        <v>#N/A</v>
      </c>
      <c r="U292" s="30">
        <f t="shared" si="33"/>
        <v>0</v>
      </c>
    </row>
    <row r="293" spans="2:21" ht="15.75" thickBot="1">
      <c r="B293" s="36">
        <f t="shared" si="34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42"/>
      <c r="M293" s="43" t="str">
        <f t="shared" si="32"/>
        <v/>
      </c>
      <c r="N293" s="42"/>
      <c r="P293" s="32">
        <f t="shared" si="28"/>
        <v>0</v>
      </c>
      <c r="Q293" s="32">
        <f t="shared" si="29"/>
        <v>0</v>
      </c>
      <c r="R293" s="32" t="e">
        <f t="shared" si="30"/>
        <v>#N/A</v>
      </c>
      <c r="S293" s="32">
        <f t="shared" si="31"/>
        <v>0</v>
      </c>
      <c r="T293" s="30" t="e">
        <f ca="1">+VLOOKUP($E293,db!$B$26:$C$30,2,FALSE)</f>
        <v>#N/A</v>
      </c>
      <c r="U293" s="30">
        <f t="shared" si="33"/>
        <v>0</v>
      </c>
    </row>
    <row r="294" spans="2:21" ht="15.75" thickBot="1">
      <c r="B294" s="38">
        <f t="shared" si="34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40"/>
      <c r="M294" s="41" t="str">
        <f t="shared" si="32"/>
        <v/>
      </c>
      <c r="N294" s="40"/>
      <c r="P294" s="32">
        <f t="shared" si="28"/>
        <v>0</v>
      </c>
      <c r="Q294" s="32">
        <f t="shared" si="29"/>
        <v>0</v>
      </c>
      <c r="R294" s="32" t="e">
        <f t="shared" si="30"/>
        <v>#N/A</v>
      </c>
      <c r="S294" s="32">
        <f t="shared" si="31"/>
        <v>0</v>
      </c>
      <c r="T294" s="30" t="e">
        <f ca="1">+VLOOKUP($E294,db!$B$26:$C$30,2,FALSE)</f>
        <v>#N/A</v>
      </c>
      <c r="U294" s="30">
        <f t="shared" si="33"/>
        <v>0</v>
      </c>
    </row>
    <row r="295" spans="2:21" ht="15.75" thickBot="1">
      <c r="B295" s="36">
        <f t="shared" si="34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42"/>
      <c r="M295" s="43" t="str">
        <f t="shared" si="32"/>
        <v/>
      </c>
      <c r="N295" s="42"/>
      <c r="P295" s="32">
        <f t="shared" si="28"/>
        <v>0</v>
      </c>
      <c r="Q295" s="32">
        <f t="shared" si="29"/>
        <v>0</v>
      </c>
      <c r="R295" s="32" t="e">
        <f t="shared" si="30"/>
        <v>#N/A</v>
      </c>
      <c r="S295" s="32">
        <f t="shared" si="31"/>
        <v>0</v>
      </c>
      <c r="T295" s="30" t="e">
        <f ca="1">+VLOOKUP($E295,db!$B$26:$C$30,2,FALSE)</f>
        <v>#N/A</v>
      </c>
      <c r="U295" s="30">
        <f t="shared" si="33"/>
        <v>0</v>
      </c>
    </row>
    <row r="296" spans="2:21" ht="15.75" thickBot="1">
      <c r="B296" s="38">
        <f t="shared" si="34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40"/>
      <c r="M296" s="41" t="str">
        <f t="shared" si="32"/>
        <v/>
      </c>
      <c r="N296" s="40"/>
      <c r="P296" s="32">
        <f t="shared" si="28"/>
        <v>0</v>
      </c>
      <c r="Q296" s="32">
        <f t="shared" si="29"/>
        <v>0</v>
      </c>
      <c r="R296" s="32" t="e">
        <f t="shared" si="30"/>
        <v>#N/A</v>
      </c>
      <c r="S296" s="32">
        <f t="shared" si="31"/>
        <v>0</v>
      </c>
      <c r="T296" s="30" t="e">
        <f ca="1">+VLOOKUP($E296,db!$B$26:$C$30,2,FALSE)</f>
        <v>#N/A</v>
      </c>
      <c r="U296" s="30">
        <f t="shared" si="33"/>
        <v>0</v>
      </c>
    </row>
    <row r="297" spans="2:21" ht="15.75" thickBot="1">
      <c r="B297" s="36">
        <f t="shared" si="34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42"/>
      <c r="M297" s="43" t="str">
        <f t="shared" si="32"/>
        <v/>
      </c>
      <c r="N297" s="42"/>
      <c r="P297" s="32">
        <f t="shared" si="28"/>
        <v>0</v>
      </c>
      <c r="Q297" s="32">
        <f t="shared" si="29"/>
        <v>0</v>
      </c>
      <c r="R297" s="32" t="e">
        <f t="shared" si="30"/>
        <v>#N/A</v>
      </c>
      <c r="S297" s="32">
        <f t="shared" si="31"/>
        <v>0</v>
      </c>
      <c r="T297" s="30" t="e">
        <f ca="1">+VLOOKUP($E297,db!$B$26:$C$30,2,FALSE)</f>
        <v>#N/A</v>
      </c>
      <c r="U297" s="30">
        <f t="shared" si="33"/>
        <v>0</v>
      </c>
    </row>
    <row r="298" spans="2:21" ht="15.75" thickBot="1">
      <c r="B298" s="38">
        <f t="shared" si="34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40"/>
      <c r="M298" s="41" t="str">
        <f t="shared" si="32"/>
        <v/>
      </c>
      <c r="N298" s="40"/>
      <c r="P298" s="32">
        <f t="shared" si="28"/>
        <v>0</v>
      </c>
      <c r="Q298" s="32">
        <f t="shared" si="29"/>
        <v>0</v>
      </c>
      <c r="R298" s="32" t="e">
        <f t="shared" si="30"/>
        <v>#N/A</v>
      </c>
      <c r="S298" s="32">
        <f t="shared" si="31"/>
        <v>0</v>
      </c>
      <c r="T298" s="30" t="e">
        <f ca="1">+VLOOKUP($E298,db!$B$26:$C$30,2,FALSE)</f>
        <v>#N/A</v>
      </c>
      <c r="U298" s="30">
        <f t="shared" si="33"/>
        <v>0</v>
      </c>
    </row>
    <row r="299" spans="2:21" ht="15.75" thickBot="1">
      <c r="B299" s="36">
        <f t="shared" si="34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42"/>
      <c r="M299" s="43" t="str">
        <f t="shared" si="32"/>
        <v/>
      </c>
      <c r="N299" s="42"/>
      <c r="P299" s="32">
        <f t="shared" si="28"/>
        <v>0</v>
      </c>
      <c r="Q299" s="32">
        <f t="shared" si="29"/>
        <v>0</v>
      </c>
      <c r="R299" s="32" t="e">
        <f t="shared" si="30"/>
        <v>#N/A</v>
      </c>
      <c r="S299" s="32">
        <f t="shared" si="31"/>
        <v>0</v>
      </c>
      <c r="T299" s="30" t="e">
        <f ca="1">+VLOOKUP($E299,db!$B$26:$C$30,2,FALSE)</f>
        <v>#N/A</v>
      </c>
      <c r="U299" s="30">
        <f t="shared" si="33"/>
        <v>0</v>
      </c>
    </row>
    <row r="300" spans="2:21" ht="15.75" thickBot="1">
      <c r="B300" s="38">
        <f t="shared" si="34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40"/>
      <c r="M300" s="41" t="str">
        <f t="shared" si="32"/>
        <v/>
      </c>
      <c r="N300" s="40"/>
      <c r="P300" s="32">
        <f t="shared" si="28"/>
        <v>0</v>
      </c>
      <c r="Q300" s="32">
        <f t="shared" si="29"/>
        <v>0</v>
      </c>
      <c r="R300" s="32" t="e">
        <f t="shared" si="30"/>
        <v>#N/A</v>
      </c>
      <c r="S300" s="32">
        <f t="shared" si="31"/>
        <v>0</v>
      </c>
      <c r="T300" s="30" t="e">
        <f ca="1">+VLOOKUP($E300,db!$B$26:$C$30,2,FALSE)</f>
        <v>#N/A</v>
      </c>
      <c r="U300" s="30">
        <f t="shared" si="33"/>
        <v>0</v>
      </c>
    </row>
    <row r="301" spans="2:21" ht="15.75" thickBot="1">
      <c r="B301" s="36">
        <f t="shared" si="34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42"/>
      <c r="M301" s="43" t="str">
        <f t="shared" si="32"/>
        <v/>
      </c>
      <c r="N301" s="42"/>
      <c r="P301" s="32">
        <f t="shared" si="28"/>
        <v>0</v>
      </c>
      <c r="Q301" s="32">
        <f t="shared" si="29"/>
        <v>0</v>
      </c>
      <c r="R301" s="32" t="e">
        <f t="shared" si="30"/>
        <v>#N/A</v>
      </c>
      <c r="S301" s="32">
        <f t="shared" si="31"/>
        <v>0</v>
      </c>
      <c r="T301" s="30" t="e">
        <f ca="1">+VLOOKUP($E301,db!$B$26:$C$30,2,FALSE)</f>
        <v>#N/A</v>
      </c>
      <c r="U301" s="30">
        <f t="shared" si="33"/>
        <v>0</v>
      </c>
    </row>
    <row r="302" spans="2:21" ht="15.75" thickBot="1">
      <c r="B302" s="38">
        <f t="shared" si="34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40"/>
      <c r="M302" s="41" t="str">
        <f t="shared" si="32"/>
        <v/>
      </c>
      <c r="N302" s="40"/>
      <c r="P302" s="32">
        <f t="shared" si="28"/>
        <v>0</v>
      </c>
      <c r="Q302" s="32">
        <f t="shared" si="29"/>
        <v>0</v>
      </c>
      <c r="R302" s="32" t="e">
        <f t="shared" si="30"/>
        <v>#N/A</v>
      </c>
      <c r="S302" s="32">
        <f t="shared" si="31"/>
        <v>0</v>
      </c>
      <c r="T302" s="30" t="e">
        <f ca="1">+VLOOKUP($E302,db!$B$26:$C$30,2,FALSE)</f>
        <v>#N/A</v>
      </c>
      <c r="U302" s="30">
        <f t="shared" si="33"/>
        <v>0</v>
      </c>
    </row>
    <row r="303" spans="2:21" ht="15.75" thickBot="1">
      <c r="B303" s="36">
        <f t="shared" si="34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42"/>
      <c r="M303" s="43" t="str">
        <f t="shared" si="32"/>
        <v/>
      </c>
      <c r="N303" s="42"/>
      <c r="P303" s="32">
        <f t="shared" si="28"/>
        <v>0</v>
      </c>
      <c r="Q303" s="32">
        <f t="shared" si="29"/>
        <v>0</v>
      </c>
      <c r="R303" s="32" t="e">
        <f t="shared" si="30"/>
        <v>#N/A</v>
      </c>
      <c r="S303" s="32">
        <f t="shared" si="31"/>
        <v>0</v>
      </c>
      <c r="T303" s="30" t="e">
        <f ca="1">+VLOOKUP($E303,db!$B$26:$C$30,2,FALSE)</f>
        <v>#N/A</v>
      </c>
      <c r="U303" s="30">
        <f t="shared" si="33"/>
        <v>0</v>
      </c>
    </row>
    <row r="304" spans="2:21" ht="15.75" thickBot="1">
      <c r="B304" s="38">
        <f t="shared" si="34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40"/>
      <c r="M304" s="41" t="str">
        <f t="shared" si="32"/>
        <v/>
      </c>
      <c r="N304" s="40"/>
      <c r="P304" s="32">
        <f t="shared" si="28"/>
        <v>0</v>
      </c>
      <c r="Q304" s="32">
        <f t="shared" si="29"/>
        <v>0</v>
      </c>
      <c r="R304" s="32" t="e">
        <f t="shared" si="30"/>
        <v>#N/A</v>
      </c>
      <c r="S304" s="32">
        <f t="shared" si="31"/>
        <v>0</v>
      </c>
      <c r="T304" s="30" t="e">
        <f ca="1">+VLOOKUP($E304,db!$B$26:$C$30,2,FALSE)</f>
        <v>#N/A</v>
      </c>
      <c r="U304" s="30">
        <f t="shared" si="33"/>
        <v>0</v>
      </c>
    </row>
    <row r="305" spans="2:21" ht="15.75" thickBot="1">
      <c r="B305" s="36">
        <f t="shared" si="34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42"/>
      <c r="M305" s="43" t="str">
        <f t="shared" si="32"/>
        <v/>
      </c>
      <c r="N305" s="42"/>
      <c r="P305" s="32">
        <f t="shared" si="28"/>
        <v>0</v>
      </c>
      <c r="Q305" s="32">
        <f t="shared" si="29"/>
        <v>0</v>
      </c>
      <c r="R305" s="32" t="e">
        <f t="shared" si="30"/>
        <v>#N/A</v>
      </c>
      <c r="S305" s="32">
        <f t="shared" si="31"/>
        <v>0</v>
      </c>
      <c r="T305" s="30" t="e">
        <f ca="1">+VLOOKUP($E305,db!$B$26:$C$30,2,FALSE)</f>
        <v>#N/A</v>
      </c>
      <c r="U305" s="30">
        <f t="shared" si="33"/>
        <v>0</v>
      </c>
    </row>
    <row r="306" spans="2:21" ht="15.75" thickBot="1">
      <c r="B306" s="38">
        <f t="shared" si="34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40"/>
      <c r="M306" s="41" t="str">
        <f t="shared" si="32"/>
        <v/>
      </c>
      <c r="N306" s="40"/>
      <c r="P306" s="32">
        <f t="shared" si="28"/>
        <v>0</v>
      </c>
      <c r="Q306" s="32">
        <f t="shared" si="29"/>
        <v>0</v>
      </c>
      <c r="R306" s="32" t="e">
        <f t="shared" si="30"/>
        <v>#N/A</v>
      </c>
      <c r="S306" s="32">
        <f t="shared" si="31"/>
        <v>0</v>
      </c>
      <c r="T306" s="30" t="e">
        <f ca="1">+VLOOKUP($E306,db!$B$26:$C$30,2,FALSE)</f>
        <v>#N/A</v>
      </c>
      <c r="U306" s="30">
        <f t="shared" si="33"/>
        <v>0</v>
      </c>
    </row>
    <row r="307" spans="2:21" ht="15.75" thickBot="1">
      <c r="B307" s="36">
        <f t="shared" si="34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42"/>
      <c r="M307" s="43" t="str">
        <f t="shared" si="32"/>
        <v/>
      </c>
      <c r="N307" s="42"/>
      <c r="P307" s="32">
        <f t="shared" si="28"/>
        <v>0</v>
      </c>
      <c r="Q307" s="32">
        <f t="shared" si="29"/>
        <v>0</v>
      </c>
      <c r="R307" s="32" t="e">
        <f t="shared" si="30"/>
        <v>#N/A</v>
      </c>
      <c r="S307" s="32">
        <f t="shared" si="31"/>
        <v>0</v>
      </c>
      <c r="T307" s="30" t="e">
        <f ca="1">+VLOOKUP($E307,db!$B$26:$C$30,2,FALSE)</f>
        <v>#N/A</v>
      </c>
      <c r="U307" s="30">
        <f t="shared" si="33"/>
        <v>0</v>
      </c>
    </row>
    <row r="308" spans="2:21" ht="15.75" thickBot="1">
      <c r="B308" s="38">
        <f t="shared" si="34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40"/>
      <c r="M308" s="41" t="str">
        <f t="shared" si="32"/>
        <v/>
      </c>
      <c r="N308" s="40"/>
      <c r="P308" s="32">
        <f t="shared" si="28"/>
        <v>0</v>
      </c>
      <c r="Q308" s="32">
        <f t="shared" si="29"/>
        <v>0</v>
      </c>
      <c r="R308" s="32" t="e">
        <f t="shared" si="30"/>
        <v>#N/A</v>
      </c>
      <c r="S308" s="32">
        <f t="shared" si="31"/>
        <v>0</v>
      </c>
      <c r="T308" s="30" t="e">
        <f ca="1">+VLOOKUP($E308,db!$B$26:$C$30,2,FALSE)</f>
        <v>#N/A</v>
      </c>
      <c r="U308" s="30">
        <f t="shared" si="33"/>
        <v>0</v>
      </c>
    </row>
    <row r="309" spans="2:21" ht="15.75" thickBot="1">
      <c r="B309" s="36">
        <f t="shared" si="34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42"/>
      <c r="M309" s="43" t="str">
        <f t="shared" si="32"/>
        <v/>
      </c>
      <c r="N309" s="42"/>
      <c r="P309" s="32">
        <f t="shared" si="28"/>
        <v>0</v>
      </c>
      <c r="Q309" s="32">
        <f t="shared" si="29"/>
        <v>0</v>
      </c>
      <c r="R309" s="32" t="e">
        <f t="shared" si="30"/>
        <v>#N/A</v>
      </c>
      <c r="S309" s="32">
        <f t="shared" si="31"/>
        <v>0</v>
      </c>
      <c r="T309" s="30" t="e">
        <f ca="1">+VLOOKUP($E309,db!$B$26:$C$30,2,FALSE)</f>
        <v>#N/A</v>
      </c>
      <c r="U309" s="30">
        <f t="shared" si="33"/>
        <v>0</v>
      </c>
    </row>
    <row r="310" spans="2:21" ht="15.75" thickBot="1">
      <c r="B310" s="38">
        <f t="shared" si="34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40"/>
      <c r="M310" s="41" t="str">
        <f t="shared" si="32"/>
        <v/>
      </c>
      <c r="N310" s="40"/>
      <c r="P310" s="32">
        <f t="shared" si="28"/>
        <v>0</v>
      </c>
      <c r="Q310" s="32">
        <f t="shared" si="29"/>
        <v>0</v>
      </c>
      <c r="R310" s="32" t="e">
        <f t="shared" si="30"/>
        <v>#N/A</v>
      </c>
      <c r="S310" s="32">
        <f t="shared" si="31"/>
        <v>0</v>
      </c>
      <c r="T310" s="30" t="e">
        <f ca="1">+VLOOKUP($E310,db!$B$26:$C$30,2,FALSE)</f>
        <v>#N/A</v>
      </c>
      <c r="U310" s="30">
        <f t="shared" si="33"/>
        <v>0</v>
      </c>
    </row>
    <row r="311" spans="2:21" ht="15.75" thickBot="1">
      <c r="B311" s="36">
        <f t="shared" si="34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42"/>
      <c r="M311" s="43" t="str">
        <f t="shared" si="32"/>
        <v/>
      </c>
      <c r="N311" s="42"/>
      <c r="P311" s="32">
        <f t="shared" si="28"/>
        <v>0</v>
      </c>
      <c r="Q311" s="32">
        <f t="shared" si="29"/>
        <v>0</v>
      </c>
      <c r="R311" s="32" t="e">
        <f t="shared" si="30"/>
        <v>#N/A</v>
      </c>
      <c r="S311" s="32">
        <f t="shared" si="31"/>
        <v>0</v>
      </c>
      <c r="T311" s="30" t="e">
        <f ca="1">+VLOOKUP($E311,db!$B$26:$C$30,2,FALSE)</f>
        <v>#N/A</v>
      </c>
      <c r="U311" s="30">
        <f t="shared" si="33"/>
        <v>0</v>
      </c>
    </row>
    <row r="312" spans="2:21" ht="15.75" thickBot="1">
      <c r="B312" s="38">
        <f t="shared" si="34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40"/>
      <c r="M312" s="41" t="str">
        <f t="shared" si="32"/>
        <v/>
      </c>
      <c r="N312" s="40"/>
      <c r="P312" s="32">
        <f t="shared" si="28"/>
        <v>0</v>
      </c>
      <c r="Q312" s="32">
        <f t="shared" si="29"/>
        <v>0</v>
      </c>
      <c r="R312" s="32" t="e">
        <f t="shared" si="30"/>
        <v>#N/A</v>
      </c>
      <c r="S312" s="32">
        <f t="shared" si="31"/>
        <v>0</v>
      </c>
      <c r="T312" s="30" t="e">
        <f ca="1">+VLOOKUP($E312,db!$B$26:$C$30,2,FALSE)</f>
        <v>#N/A</v>
      </c>
      <c r="U312" s="30">
        <f t="shared" si="33"/>
        <v>0</v>
      </c>
    </row>
    <row r="313" spans="2:21" ht="15.75" thickBot="1">
      <c r="B313" s="36">
        <f t="shared" si="34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42"/>
      <c r="M313" s="43" t="str">
        <f t="shared" si="32"/>
        <v/>
      </c>
      <c r="N313" s="42"/>
      <c r="P313" s="32">
        <f t="shared" si="28"/>
        <v>0</v>
      </c>
      <c r="Q313" s="32">
        <f t="shared" si="29"/>
        <v>0</v>
      </c>
      <c r="R313" s="32" t="e">
        <f t="shared" si="30"/>
        <v>#N/A</v>
      </c>
      <c r="S313" s="32">
        <f t="shared" si="31"/>
        <v>0</v>
      </c>
      <c r="T313" s="30" t="e">
        <f ca="1">+VLOOKUP($E313,db!$B$26:$C$30,2,FALSE)</f>
        <v>#N/A</v>
      </c>
      <c r="U313" s="30">
        <f t="shared" si="33"/>
        <v>0</v>
      </c>
    </row>
    <row r="314" spans="2:21" ht="15.75" thickBot="1">
      <c r="B314" s="38">
        <f t="shared" si="34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40"/>
      <c r="M314" s="41" t="str">
        <f t="shared" si="32"/>
        <v/>
      </c>
      <c r="N314" s="40"/>
      <c r="P314" s="32">
        <f t="shared" si="28"/>
        <v>0</v>
      </c>
      <c r="Q314" s="32">
        <f t="shared" si="29"/>
        <v>0</v>
      </c>
      <c r="R314" s="32" t="e">
        <f t="shared" si="30"/>
        <v>#N/A</v>
      </c>
      <c r="S314" s="32">
        <f t="shared" si="31"/>
        <v>0</v>
      </c>
      <c r="T314" s="30" t="e">
        <f ca="1">+VLOOKUP($E314,db!$B$26:$C$30,2,FALSE)</f>
        <v>#N/A</v>
      </c>
      <c r="U314" s="30">
        <f t="shared" si="33"/>
        <v>0</v>
      </c>
    </row>
    <row r="315" spans="2:21" ht="15.75" thickBot="1">
      <c r="B315" s="36">
        <f t="shared" si="34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42"/>
      <c r="M315" s="43" t="str">
        <f t="shared" si="32"/>
        <v/>
      </c>
      <c r="N315" s="42"/>
      <c r="P315" s="32">
        <f t="shared" si="28"/>
        <v>0</v>
      </c>
      <c r="Q315" s="32">
        <f t="shared" si="29"/>
        <v>0</v>
      </c>
      <c r="R315" s="32" t="e">
        <f t="shared" si="30"/>
        <v>#N/A</v>
      </c>
      <c r="S315" s="32">
        <f t="shared" si="31"/>
        <v>0</v>
      </c>
      <c r="T315" s="30" t="e">
        <f ca="1">+VLOOKUP($E315,db!$B$26:$C$30,2,FALSE)</f>
        <v>#N/A</v>
      </c>
      <c r="U315" s="30">
        <f t="shared" si="33"/>
        <v>0</v>
      </c>
    </row>
    <row r="316" spans="2:21" ht="15.75" thickBot="1">
      <c r="B316" s="38">
        <f t="shared" si="34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40"/>
      <c r="M316" s="41" t="str">
        <f t="shared" si="32"/>
        <v/>
      </c>
      <c r="N316" s="40"/>
      <c r="P316" s="32">
        <f t="shared" si="28"/>
        <v>0</v>
      </c>
      <c r="Q316" s="32">
        <f t="shared" si="29"/>
        <v>0</v>
      </c>
      <c r="R316" s="32" t="e">
        <f t="shared" si="30"/>
        <v>#N/A</v>
      </c>
      <c r="S316" s="32">
        <f t="shared" si="31"/>
        <v>0</v>
      </c>
      <c r="T316" s="30" t="e">
        <f ca="1">+VLOOKUP($E316,db!$B$26:$C$30,2,FALSE)</f>
        <v>#N/A</v>
      </c>
      <c r="U316" s="30">
        <f t="shared" si="33"/>
        <v>0</v>
      </c>
    </row>
    <row r="317" spans="2:21" ht="15.75" thickBot="1">
      <c r="B317" s="36">
        <f t="shared" si="34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42"/>
      <c r="M317" s="43" t="str">
        <f t="shared" si="32"/>
        <v/>
      </c>
      <c r="N317" s="42"/>
      <c r="P317" s="32">
        <f t="shared" si="28"/>
        <v>0</v>
      </c>
      <c r="Q317" s="32">
        <f t="shared" si="29"/>
        <v>0</v>
      </c>
      <c r="R317" s="32" t="e">
        <f t="shared" si="30"/>
        <v>#N/A</v>
      </c>
      <c r="S317" s="32">
        <f t="shared" si="31"/>
        <v>0</v>
      </c>
      <c r="T317" s="30" t="e">
        <f ca="1">+VLOOKUP($E317,db!$B$26:$C$30,2,FALSE)</f>
        <v>#N/A</v>
      </c>
      <c r="U317" s="30">
        <f t="shared" si="33"/>
        <v>0</v>
      </c>
    </row>
    <row r="318" spans="2:21" ht="15.75" thickBot="1">
      <c r="B318" s="38">
        <f t="shared" si="34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40"/>
      <c r="M318" s="41" t="str">
        <f t="shared" si="32"/>
        <v/>
      </c>
      <c r="N318" s="40"/>
      <c r="P318" s="32">
        <f t="shared" si="28"/>
        <v>0</v>
      </c>
      <c r="Q318" s="32">
        <f t="shared" si="29"/>
        <v>0</v>
      </c>
      <c r="R318" s="32" t="e">
        <f t="shared" si="30"/>
        <v>#N/A</v>
      </c>
      <c r="S318" s="32">
        <f t="shared" si="31"/>
        <v>0</v>
      </c>
      <c r="T318" s="30" t="e">
        <f ca="1">+VLOOKUP($E318,db!$B$26:$C$30,2,FALSE)</f>
        <v>#N/A</v>
      </c>
      <c r="U318" s="30">
        <f t="shared" si="33"/>
        <v>0</v>
      </c>
    </row>
    <row r="319" spans="2:21" ht="15.75" thickBot="1">
      <c r="B319" s="36">
        <f t="shared" si="34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42"/>
      <c r="M319" s="43" t="str">
        <f t="shared" si="32"/>
        <v/>
      </c>
      <c r="N319" s="42"/>
      <c r="P319" s="32">
        <f t="shared" si="28"/>
        <v>0</v>
      </c>
      <c r="Q319" s="32">
        <f t="shared" si="29"/>
        <v>0</v>
      </c>
      <c r="R319" s="32" t="e">
        <f t="shared" si="30"/>
        <v>#N/A</v>
      </c>
      <c r="S319" s="32">
        <f t="shared" si="31"/>
        <v>0</v>
      </c>
      <c r="T319" s="30" t="e">
        <f ca="1">+VLOOKUP($E319,db!$B$26:$C$30,2,FALSE)</f>
        <v>#N/A</v>
      </c>
      <c r="U319" s="30">
        <f t="shared" si="33"/>
        <v>0</v>
      </c>
    </row>
    <row r="320" spans="2:21" ht="15.75" thickBot="1">
      <c r="B320" s="38">
        <f t="shared" si="34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40"/>
      <c r="M320" s="41" t="str">
        <f t="shared" si="32"/>
        <v/>
      </c>
      <c r="N320" s="40"/>
      <c r="P320" s="32">
        <f t="shared" si="28"/>
        <v>0</v>
      </c>
      <c r="Q320" s="32">
        <f t="shared" si="29"/>
        <v>0</v>
      </c>
      <c r="R320" s="32" t="e">
        <f t="shared" si="30"/>
        <v>#N/A</v>
      </c>
      <c r="S320" s="32">
        <f t="shared" si="31"/>
        <v>0</v>
      </c>
      <c r="T320" s="30" t="e">
        <f ca="1">+VLOOKUP($E320,db!$B$26:$C$30,2,FALSE)</f>
        <v>#N/A</v>
      </c>
      <c r="U320" s="30">
        <f t="shared" si="33"/>
        <v>0</v>
      </c>
    </row>
    <row r="321" spans="2:21" ht="15.75" thickBot="1">
      <c r="B321" s="36">
        <f t="shared" si="34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42"/>
      <c r="M321" s="43" t="str">
        <f t="shared" si="32"/>
        <v/>
      </c>
      <c r="N321" s="42"/>
      <c r="P321" s="32">
        <f t="shared" si="28"/>
        <v>0</v>
      </c>
      <c r="Q321" s="32">
        <f t="shared" si="29"/>
        <v>0</v>
      </c>
      <c r="R321" s="32" t="e">
        <f t="shared" si="30"/>
        <v>#N/A</v>
      </c>
      <c r="S321" s="32">
        <f t="shared" si="31"/>
        <v>0</v>
      </c>
      <c r="T321" s="30" t="e">
        <f ca="1">+VLOOKUP($E321,db!$B$26:$C$30,2,FALSE)</f>
        <v>#N/A</v>
      </c>
      <c r="U321" s="30">
        <f t="shared" si="33"/>
        <v>0</v>
      </c>
    </row>
    <row r="322" spans="2:21" ht="15.75" thickBot="1">
      <c r="B322" s="38">
        <f t="shared" si="34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40"/>
      <c r="M322" s="41" t="str">
        <f t="shared" si="32"/>
        <v/>
      </c>
      <c r="N322" s="40"/>
      <c r="P322" s="32">
        <f t="shared" si="28"/>
        <v>0</v>
      </c>
      <c r="Q322" s="32">
        <f t="shared" si="29"/>
        <v>0</v>
      </c>
      <c r="R322" s="32" t="e">
        <f t="shared" si="30"/>
        <v>#N/A</v>
      </c>
      <c r="S322" s="32">
        <f t="shared" si="31"/>
        <v>0</v>
      </c>
      <c r="T322" s="30" t="e">
        <f ca="1">+VLOOKUP($E322,db!$B$26:$C$30,2,FALSE)</f>
        <v>#N/A</v>
      </c>
      <c r="U322" s="30">
        <f t="shared" si="33"/>
        <v>0</v>
      </c>
    </row>
    <row r="323" spans="2:21" ht="15.75" thickBot="1">
      <c r="B323" s="36">
        <f t="shared" si="34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42"/>
      <c r="M323" s="43" t="str">
        <f t="shared" si="32"/>
        <v/>
      </c>
      <c r="N323" s="42"/>
      <c r="P323" s="32">
        <f t="shared" si="28"/>
        <v>0</v>
      </c>
      <c r="Q323" s="32">
        <f t="shared" si="29"/>
        <v>0</v>
      </c>
      <c r="R323" s="32" t="e">
        <f t="shared" si="30"/>
        <v>#N/A</v>
      </c>
      <c r="S323" s="32">
        <f t="shared" si="31"/>
        <v>0</v>
      </c>
      <c r="T323" s="30" t="e">
        <f ca="1">+VLOOKUP($E323,db!$B$26:$C$30,2,FALSE)</f>
        <v>#N/A</v>
      </c>
      <c r="U323" s="30">
        <f t="shared" si="33"/>
        <v>0</v>
      </c>
    </row>
    <row r="324" spans="2:21" ht="15.75" thickBot="1">
      <c r="B324" s="38">
        <f t="shared" si="34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40"/>
      <c r="M324" s="41" t="str">
        <f t="shared" si="32"/>
        <v/>
      </c>
      <c r="N324" s="40"/>
      <c r="P324" s="32">
        <f t="shared" si="28"/>
        <v>0</v>
      </c>
      <c r="Q324" s="32">
        <f t="shared" si="29"/>
        <v>0</v>
      </c>
      <c r="R324" s="32" t="e">
        <f t="shared" si="30"/>
        <v>#N/A</v>
      </c>
      <c r="S324" s="32">
        <f t="shared" si="31"/>
        <v>0</v>
      </c>
      <c r="T324" s="30" t="e">
        <f ca="1">+VLOOKUP($E324,db!$B$26:$C$30,2,FALSE)</f>
        <v>#N/A</v>
      </c>
      <c r="U324" s="30">
        <f t="shared" si="33"/>
        <v>0</v>
      </c>
    </row>
    <row r="325" spans="2:21" ht="15.75" thickBot="1">
      <c r="B325" s="36">
        <f t="shared" si="34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42"/>
      <c r="M325" s="43" t="str">
        <f t="shared" si="32"/>
        <v/>
      </c>
      <c r="N325" s="42"/>
      <c r="P325" s="32">
        <f t="shared" ref="P325:P388" si="35">IF(M325=1,1,0)</f>
        <v>0</v>
      </c>
      <c r="Q325" s="32">
        <f t="shared" ref="Q325:Q388" si="36">IF(ISBLANK(E325),0,IF(P325=0,1,0))</f>
        <v>0</v>
      </c>
      <c r="R325" s="32" t="e">
        <f t="shared" ref="R325:R388" si="37">IF(H325&gt;T325,1,0)</f>
        <v>#N/A</v>
      </c>
      <c r="S325" s="32">
        <f t="shared" ref="S325:S388" si="38">IF(OR(G325="Process of Elim. (50 /50)",G325="Guess (No Confidence)"),1,0)</f>
        <v>0</v>
      </c>
      <c r="T325" s="30" t="e">
        <f ca="1">+VLOOKUP($E325,db!$B$26:$C$30,2,FALSE)</f>
        <v>#N/A</v>
      </c>
      <c r="U325" s="30">
        <f t="shared" si="33"/>
        <v>0</v>
      </c>
    </row>
    <row r="326" spans="2:21" ht="15.75" thickBot="1">
      <c r="B326" s="38">
        <f t="shared" si="34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40"/>
      <c r="M326" s="41" t="str">
        <f t="shared" ref="M326:M389" si="39">IF(ISBLANK(F326),"",IF(F326=L326,1,0))</f>
        <v/>
      </c>
      <c r="N326" s="40"/>
      <c r="P326" s="32">
        <f t="shared" si="35"/>
        <v>0</v>
      </c>
      <c r="Q326" s="32">
        <f t="shared" si="36"/>
        <v>0</v>
      </c>
      <c r="R326" s="32" t="e">
        <f t="shared" si="37"/>
        <v>#N/A</v>
      </c>
      <c r="S326" s="32">
        <f t="shared" si="38"/>
        <v>0</v>
      </c>
      <c r="T326" s="30" t="e">
        <f ca="1">+VLOOKUP($E326,db!$B$26:$C$30,2,FALSE)</f>
        <v>#N/A</v>
      </c>
      <c r="U326" s="30">
        <f t="shared" ref="U326:U389" si="40">IF($A$3=0,0,IF(Q326=1,1,IF(R326=1,2,IF(S326=1,3,0))))</f>
        <v>0</v>
      </c>
    </row>
    <row r="327" spans="2:21" ht="15.75" thickBot="1">
      <c r="B327" s="36">
        <f t="shared" ref="B327:B390" si="41">+B326+1</f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42"/>
      <c r="M327" s="43" t="str">
        <f t="shared" si="39"/>
        <v/>
      </c>
      <c r="N327" s="42"/>
      <c r="P327" s="32">
        <f t="shared" si="35"/>
        <v>0</v>
      </c>
      <c r="Q327" s="32">
        <f t="shared" si="36"/>
        <v>0</v>
      </c>
      <c r="R327" s="32" t="e">
        <f t="shared" si="37"/>
        <v>#N/A</v>
      </c>
      <c r="S327" s="32">
        <f t="shared" si="38"/>
        <v>0</v>
      </c>
      <c r="T327" s="30" t="e">
        <f ca="1">+VLOOKUP($E327,db!$B$26:$C$30,2,FALSE)</f>
        <v>#N/A</v>
      </c>
      <c r="U327" s="30">
        <f t="shared" si="40"/>
        <v>0</v>
      </c>
    </row>
    <row r="328" spans="2:21" ht="15.75" thickBot="1">
      <c r="B328" s="38">
        <f t="shared" si="41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40"/>
      <c r="M328" s="41" t="str">
        <f t="shared" si="39"/>
        <v/>
      </c>
      <c r="N328" s="40"/>
      <c r="P328" s="32">
        <f t="shared" si="35"/>
        <v>0</v>
      </c>
      <c r="Q328" s="32">
        <f t="shared" si="36"/>
        <v>0</v>
      </c>
      <c r="R328" s="32" t="e">
        <f t="shared" si="37"/>
        <v>#N/A</v>
      </c>
      <c r="S328" s="32">
        <f t="shared" si="38"/>
        <v>0</v>
      </c>
      <c r="T328" s="30" t="e">
        <f ca="1">+VLOOKUP($E328,db!$B$26:$C$30,2,FALSE)</f>
        <v>#N/A</v>
      </c>
      <c r="U328" s="30">
        <f t="shared" si="40"/>
        <v>0</v>
      </c>
    </row>
    <row r="329" spans="2:21" ht="15.75" thickBot="1">
      <c r="B329" s="36">
        <f t="shared" si="41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42"/>
      <c r="M329" s="43" t="str">
        <f t="shared" si="39"/>
        <v/>
      </c>
      <c r="N329" s="42"/>
      <c r="P329" s="32">
        <f t="shared" si="35"/>
        <v>0</v>
      </c>
      <c r="Q329" s="32">
        <f t="shared" si="36"/>
        <v>0</v>
      </c>
      <c r="R329" s="32" t="e">
        <f t="shared" si="37"/>
        <v>#N/A</v>
      </c>
      <c r="S329" s="32">
        <f t="shared" si="38"/>
        <v>0</v>
      </c>
      <c r="T329" s="30" t="e">
        <f ca="1">+VLOOKUP($E329,db!$B$26:$C$30,2,FALSE)</f>
        <v>#N/A</v>
      </c>
      <c r="U329" s="30">
        <f t="shared" si="40"/>
        <v>0</v>
      </c>
    </row>
    <row r="330" spans="2:21" ht="15.75" thickBot="1">
      <c r="B330" s="38">
        <f t="shared" si="41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40"/>
      <c r="M330" s="41" t="str">
        <f t="shared" si="39"/>
        <v/>
      </c>
      <c r="N330" s="40"/>
      <c r="P330" s="32">
        <f t="shared" si="35"/>
        <v>0</v>
      </c>
      <c r="Q330" s="32">
        <f t="shared" si="36"/>
        <v>0</v>
      </c>
      <c r="R330" s="32" t="e">
        <f t="shared" si="37"/>
        <v>#N/A</v>
      </c>
      <c r="S330" s="32">
        <f t="shared" si="38"/>
        <v>0</v>
      </c>
      <c r="T330" s="30" t="e">
        <f ca="1">+VLOOKUP($E330,db!$B$26:$C$30,2,FALSE)</f>
        <v>#N/A</v>
      </c>
      <c r="U330" s="30">
        <f t="shared" si="40"/>
        <v>0</v>
      </c>
    </row>
    <row r="331" spans="2:21" ht="15.75" thickBot="1">
      <c r="B331" s="36">
        <f t="shared" si="41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42"/>
      <c r="M331" s="43" t="str">
        <f t="shared" si="39"/>
        <v/>
      </c>
      <c r="N331" s="42"/>
      <c r="P331" s="32">
        <f t="shared" si="35"/>
        <v>0</v>
      </c>
      <c r="Q331" s="32">
        <f t="shared" si="36"/>
        <v>0</v>
      </c>
      <c r="R331" s="32" t="e">
        <f t="shared" si="37"/>
        <v>#N/A</v>
      </c>
      <c r="S331" s="32">
        <f t="shared" si="38"/>
        <v>0</v>
      </c>
      <c r="T331" s="30" t="e">
        <f ca="1">+VLOOKUP($E331,db!$B$26:$C$30,2,FALSE)</f>
        <v>#N/A</v>
      </c>
      <c r="U331" s="30">
        <f t="shared" si="40"/>
        <v>0</v>
      </c>
    </row>
    <row r="332" spans="2:21" ht="15.75" thickBot="1">
      <c r="B332" s="38">
        <f t="shared" si="41"/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40"/>
      <c r="M332" s="41" t="str">
        <f t="shared" si="39"/>
        <v/>
      </c>
      <c r="N332" s="40"/>
      <c r="P332" s="32">
        <f t="shared" si="35"/>
        <v>0</v>
      </c>
      <c r="Q332" s="32">
        <f t="shared" si="36"/>
        <v>0</v>
      </c>
      <c r="R332" s="32" t="e">
        <f t="shared" si="37"/>
        <v>#N/A</v>
      </c>
      <c r="S332" s="32">
        <f t="shared" si="38"/>
        <v>0</v>
      </c>
      <c r="T332" s="30" t="e">
        <f ca="1">+VLOOKUP($E332,db!$B$26:$C$30,2,FALSE)</f>
        <v>#N/A</v>
      </c>
      <c r="U332" s="30">
        <f t="shared" si="40"/>
        <v>0</v>
      </c>
    </row>
    <row r="333" spans="2:21" ht="15.75" thickBot="1">
      <c r="B333" s="36">
        <f t="shared" si="41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42"/>
      <c r="M333" s="43" t="str">
        <f t="shared" si="39"/>
        <v/>
      </c>
      <c r="N333" s="42"/>
      <c r="P333" s="32">
        <f t="shared" si="35"/>
        <v>0</v>
      </c>
      <c r="Q333" s="32">
        <f t="shared" si="36"/>
        <v>0</v>
      </c>
      <c r="R333" s="32" t="e">
        <f t="shared" si="37"/>
        <v>#N/A</v>
      </c>
      <c r="S333" s="32">
        <f t="shared" si="38"/>
        <v>0</v>
      </c>
      <c r="T333" s="30" t="e">
        <f ca="1">+VLOOKUP($E333,db!$B$26:$C$30,2,FALSE)</f>
        <v>#N/A</v>
      </c>
      <c r="U333" s="30">
        <f t="shared" si="40"/>
        <v>0</v>
      </c>
    </row>
    <row r="334" spans="2:21" ht="15.75" thickBot="1">
      <c r="B334" s="38">
        <f t="shared" si="41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40"/>
      <c r="M334" s="41" t="str">
        <f t="shared" si="39"/>
        <v/>
      </c>
      <c r="N334" s="40"/>
      <c r="P334" s="32">
        <f t="shared" si="35"/>
        <v>0</v>
      </c>
      <c r="Q334" s="32">
        <f t="shared" si="36"/>
        <v>0</v>
      </c>
      <c r="R334" s="32" t="e">
        <f t="shared" si="37"/>
        <v>#N/A</v>
      </c>
      <c r="S334" s="32">
        <f t="shared" si="38"/>
        <v>0</v>
      </c>
      <c r="T334" s="30" t="e">
        <f ca="1">+VLOOKUP($E334,db!$B$26:$C$30,2,FALSE)</f>
        <v>#N/A</v>
      </c>
      <c r="U334" s="30">
        <f t="shared" si="40"/>
        <v>0</v>
      </c>
    </row>
    <row r="335" spans="2:21" ht="15.75" thickBot="1">
      <c r="B335" s="36">
        <f t="shared" si="41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42"/>
      <c r="M335" s="43" t="str">
        <f t="shared" si="39"/>
        <v/>
      </c>
      <c r="N335" s="42"/>
      <c r="P335" s="32">
        <f t="shared" si="35"/>
        <v>0</v>
      </c>
      <c r="Q335" s="32">
        <f t="shared" si="36"/>
        <v>0</v>
      </c>
      <c r="R335" s="32" t="e">
        <f t="shared" si="37"/>
        <v>#N/A</v>
      </c>
      <c r="S335" s="32">
        <f t="shared" si="38"/>
        <v>0</v>
      </c>
      <c r="T335" s="30" t="e">
        <f ca="1">+VLOOKUP($E335,db!$B$26:$C$30,2,FALSE)</f>
        <v>#N/A</v>
      </c>
      <c r="U335" s="30">
        <f t="shared" si="40"/>
        <v>0</v>
      </c>
    </row>
    <row r="336" spans="2:21" ht="15.75" thickBot="1">
      <c r="B336" s="38">
        <f t="shared" si="41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40"/>
      <c r="M336" s="41" t="str">
        <f t="shared" si="39"/>
        <v/>
      </c>
      <c r="N336" s="40"/>
      <c r="P336" s="32">
        <f t="shared" si="35"/>
        <v>0</v>
      </c>
      <c r="Q336" s="32">
        <f t="shared" si="36"/>
        <v>0</v>
      </c>
      <c r="R336" s="32" t="e">
        <f t="shared" si="37"/>
        <v>#N/A</v>
      </c>
      <c r="S336" s="32">
        <f t="shared" si="38"/>
        <v>0</v>
      </c>
      <c r="T336" s="30" t="e">
        <f ca="1">+VLOOKUP($E336,db!$B$26:$C$30,2,FALSE)</f>
        <v>#N/A</v>
      </c>
      <c r="U336" s="30">
        <f t="shared" si="40"/>
        <v>0</v>
      </c>
    </row>
    <row r="337" spans="2:21" ht="15.75" thickBot="1">
      <c r="B337" s="36">
        <f t="shared" si="41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42"/>
      <c r="M337" s="43" t="str">
        <f t="shared" si="39"/>
        <v/>
      </c>
      <c r="N337" s="42"/>
      <c r="P337" s="32">
        <f t="shared" si="35"/>
        <v>0</v>
      </c>
      <c r="Q337" s="32">
        <f t="shared" si="36"/>
        <v>0</v>
      </c>
      <c r="R337" s="32" t="e">
        <f t="shared" si="37"/>
        <v>#N/A</v>
      </c>
      <c r="S337" s="32">
        <f t="shared" si="38"/>
        <v>0</v>
      </c>
      <c r="T337" s="30" t="e">
        <f ca="1">+VLOOKUP($E337,db!$B$26:$C$30,2,FALSE)</f>
        <v>#N/A</v>
      </c>
      <c r="U337" s="30">
        <f t="shared" si="40"/>
        <v>0</v>
      </c>
    </row>
    <row r="338" spans="2:21" ht="15.75" thickBot="1">
      <c r="B338" s="38">
        <f t="shared" si="41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40"/>
      <c r="M338" s="41" t="str">
        <f t="shared" si="39"/>
        <v/>
      </c>
      <c r="N338" s="40"/>
      <c r="P338" s="32">
        <f t="shared" si="35"/>
        <v>0</v>
      </c>
      <c r="Q338" s="32">
        <f t="shared" si="36"/>
        <v>0</v>
      </c>
      <c r="R338" s="32" t="e">
        <f t="shared" si="37"/>
        <v>#N/A</v>
      </c>
      <c r="S338" s="32">
        <f t="shared" si="38"/>
        <v>0</v>
      </c>
      <c r="T338" s="30" t="e">
        <f ca="1">+VLOOKUP($E338,db!$B$26:$C$30,2,FALSE)</f>
        <v>#N/A</v>
      </c>
      <c r="U338" s="30">
        <f t="shared" si="40"/>
        <v>0</v>
      </c>
    </row>
    <row r="339" spans="2:21" ht="15.75" thickBot="1">
      <c r="B339" s="36">
        <f t="shared" si="41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42"/>
      <c r="M339" s="43" t="str">
        <f t="shared" si="39"/>
        <v/>
      </c>
      <c r="N339" s="42"/>
      <c r="P339" s="32">
        <f t="shared" si="35"/>
        <v>0</v>
      </c>
      <c r="Q339" s="32">
        <f t="shared" si="36"/>
        <v>0</v>
      </c>
      <c r="R339" s="32" t="e">
        <f t="shared" si="37"/>
        <v>#N/A</v>
      </c>
      <c r="S339" s="32">
        <f t="shared" si="38"/>
        <v>0</v>
      </c>
      <c r="T339" s="30" t="e">
        <f ca="1">+VLOOKUP($E339,db!$B$26:$C$30,2,FALSE)</f>
        <v>#N/A</v>
      </c>
      <c r="U339" s="30">
        <f t="shared" si="40"/>
        <v>0</v>
      </c>
    </row>
    <row r="340" spans="2:21" ht="15.75" thickBot="1">
      <c r="B340" s="38">
        <f t="shared" si="41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40"/>
      <c r="M340" s="41" t="str">
        <f t="shared" si="39"/>
        <v/>
      </c>
      <c r="N340" s="40"/>
      <c r="P340" s="32">
        <f t="shared" si="35"/>
        <v>0</v>
      </c>
      <c r="Q340" s="32">
        <f t="shared" si="36"/>
        <v>0</v>
      </c>
      <c r="R340" s="32" t="e">
        <f t="shared" si="37"/>
        <v>#N/A</v>
      </c>
      <c r="S340" s="32">
        <f t="shared" si="38"/>
        <v>0</v>
      </c>
      <c r="T340" s="30" t="e">
        <f ca="1">+VLOOKUP($E340,db!$B$26:$C$30,2,FALSE)</f>
        <v>#N/A</v>
      </c>
      <c r="U340" s="30">
        <f t="shared" si="40"/>
        <v>0</v>
      </c>
    </row>
    <row r="341" spans="2:21" ht="15.75" thickBot="1">
      <c r="B341" s="36">
        <f t="shared" si="41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42"/>
      <c r="M341" s="43" t="str">
        <f t="shared" si="39"/>
        <v/>
      </c>
      <c r="N341" s="42"/>
      <c r="P341" s="32">
        <f t="shared" si="35"/>
        <v>0</v>
      </c>
      <c r="Q341" s="32">
        <f t="shared" si="36"/>
        <v>0</v>
      </c>
      <c r="R341" s="32" t="e">
        <f t="shared" si="37"/>
        <v>#N/A</v>
      </c>
      <c r="S341" s="32">
        <f t="shared" si="38"/>
        <v>0</v>
      </c>
      <c r="T341" s="30" t="e">
        <f ca="1">+VLOOKUP($E341,db!$B$26:$C$30,2,FALSE)</f>
        <v>#N/A</v>
      </c>
      <c r="U341" s="30">
        <f t="shared" si="40"/>
        <v>0</v>
      </c>
    </row>
    <row r="342" spans="2:21" ht="15.75" thickBot="1">
      <c r="B342" s="38">
        <f t="shared" si="41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40"/>
      <c r="M342" s="41" t="str">
        <f t="shared" si="39"/>
        <v/>
      </c>
      <c r="N342" s="40"/>
      <c r="P342" s="32">
        <f t="shared" si="35"/>
        <v>0</v>
      </c>
      <c r="Q342" s="32">
        <f t="shared" si="36"/>
        <v>0</v>
      </c>
      <c r="R342" s="32" t="e">
        <f t="shared" si="37"/>
        <v>#N/A</v>
      </c>
      <c r="S342" s="32">
        <f t="shared" si="38"/>
        <v>0</v>
      </c>
      <c r="T342" s="30" t="e">
        <f ca="1">+VLOOKUP($E342,db!$B$26:$C$30,2,FALSE)</f>
        <v>#N/A</v>
      </c>
      <c r="U342" s="30">
        <f t="shared" si="40"/>
        <v>0</v>
      </c>
    </row>
    <row r="343" spans="2:21" ht="15.75" thickBot="1">
      <c r="B343" s="36">
        <f t="shared" si="41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42"/>
      <c r="M343" s="43" t="str">
        <f t="shared" si="39"/>
        <v/>
      </c>
      <c r="N343" s="42"/>
      <c r="P343" s="32">
        <f t="shared" si="35"/>
        <v>0</v>
      </c>
      <c r="Q343" s="32">
        <f t="shared" si="36"/>
        <v>0</v>
      </c>
      <c r="R343" s="32" t="e">
        <f t="shared" si="37"/>
        <v>#N/A</v>
      </c>
      <c r="S343" s="32">
        <f t="shared" si="38"/>
        <v>0</v>
      </c>
      <c r="T343" s="30" t="e">
        <f ca="1">+VLOOKUP($E343,db!$B$26:$C$30,2,FALSE)</f>
        <v>#N/A</v>
      </c>
      <c r="U343" s="30">
        <f t="shared" si="40"/>
        <v>0</v>
      </c>
    </row>
    <row r="344" spans="2:21" ht="15.75" thickBot="1">
      <c r="B344" s="38">
        <f t="shared" si="41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40"/>
      <c r="M344" s="41" t="str">
        <f t="shared" si="39"/>
        <v/>
      </c>
      <c r="N344" s="40"/>
      <c r="P344" s="32">
        <f t="shared" si="35"/>
        <v>0</v>
      </c>
      <c r="Q344" s="32">
        <f t="shared" si="36"/>
        <v>0</v>
      </c>
      <c r="R344" s="32" t="e">
        <f t="shared" si="37"/>
        <v>#N/A</v>
      </c>
      <c r="S344" s="32">
        <f t="shared" si="38"/>
        <v>0</v>
      </c>
      <c r="T344" s="30" t="e">
        <f ca="1">+VLOOKUP($E344,db!$B$26:$C$30,2,FALSE)</f>
        <v>#N/A</v>
      </c>
      <c r="U344" s="30">
        <f t="shared" si="40"/>
        <v>0</v>
      </c>
    </row>
    <row r="345" spans="2:21" ht="15.75" thickBot="1">
      <c r="B345" s="36">
        <f t="shared" si="41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42"/>
      <c r="M345" s="43" t="str">
        <f t="shared" si="39"/>
        <v/>
      </c>
      <c r="N345" s="42"/>
      <c r="P345" s="32">
        <f t="shared" si="35"/>
        <v>0</v>
      </c>
      <c r="Q345" s="32">
        <f t="shared" si="36"/>
        <v>0</v>
      </c>
      <c r="R345" s="32" t="e">
        <f t="shared" si="37"/>
        <v>#N/A</v>
      </c>
      <c r="S345" s="32">
        <f t="shared" si="38"/>
        <v>0</v>
      </c>
      <c r="T345" s="30" t="e">
        <f ca="1">+VLOOKUP($E345,db!$B$26:$C$30,2,FALSE)</f>
        <v>#N/A</v>
      </c>
      <c r="U345" s="30">
        <f t="shared" si="40"/>
        <v>0</v>
      </c>
    </row>
    <row r="346" spans="2:21" ht="15.75" thickBot="1">
      <c r="B346" s="38">
        <f t="shared" si="41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40"/>
      <c r="M346" s="41" t="str">
        <f t="shared" si="39"/>
        <v/>
      </c>
      <c r="N346" s="40"/>
      <c r="P346" s="32">
        <f t="shared" si="35"/>
        <v>0</v>
      </c>
      <c r="Q346" s="32">
        <f t="shared" si="36"/>
        <v>0</v>
      </c>
      <c r="R346" s="32" t="e">
        <f t="shared" si="37"/>
        <v>#N/A</v>
      </c>
      <c r="S346" s="32">
        <f t="shared" si="38"/>
        <v>0</v>
      </c>
      <c r="T346" s="30" t="e">
        <f ca="1">+VLOOKUP($E346,db!$B$26:$C$30,2,FALSE)</f>
        <v>#N/A</v>
      </c>
      <c r="U346" s="30">
        <f t="shared" si="40"/>
        <v>0</v>
      </c>
    </row>
    <row r="347" spans="2:21" ht="15.75" thickBot="1">
      <c r="B347" s="36">
        <f t="shared" si="41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42"/>
      <c r="M347" s="43" t="str">
        <f t="shared" si="39"/>
        <v/>
      </c>
      <c r="N347" s="42"/>
      <c r="P347" s="32">
        <f t="shared" si="35"/>
        <v>0</v>
      </c>
      <c r="Q347" s="32">
        <f t="shared" si="36"/>
        <v>0</v>
      </c>
      <c r="R347" s="32" t="e">
        <f t="shared" si="37"/>
        <v>#N/A</v>
      </c>
      <c r="S347" s="32">
        <f t="shared" si="38"/>
        <v>0</v>
      </c>
      <c r="T347" s="30" t="e">
        <f ca="1">+VLOOKUP($E347,db!$B$26:$C$30,2,FALSE)</f>
        <v>#N/A</v>
      </c>
      <c r="U347" s="30">
        <f t="shared" si="40"/>
        <v>0</v>
      </c>
    </row>
    <row r="348" spans="2:21" ht="15.75" thickBot="1">
      <c r="B348" s="38">
        <f t="shared" si="41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40"/>
      <c r="M348" s="41" t="str">
        <f t="shared" si="39"/>
        <v/>
      </c>
      <c r="N348" s="40"/>
      <c r="P348" s="32">
        <f t="shared" si="35"/>
        <v>0</v>
      </c>
      <c r="Q348" s="32">
        <f t="shared" si="36"/>
        <v>0</v>
      </c>
      <c r="R348" s="32" t="e">
        <f t="shared" si="37"/>
        <v>#N/A</v>
      </c>
      <c r="S348" s="32">
        <f t="shared" si="38"/>
        <v>0</v>
      </c>
      <c r="T348" s="30" t="e">
        <f ca="1">+VLOOKUP($E348,db!$B$26:$C$30,2,FALSE)</f>
        <v>#N/A</v>
      </c>
      <c r="U348" s="30">
        <f t="shared" si="40"/>
        <v>0</v>
      </c>
    </row>
    <row r="349" spans="2:21" ht="15.75" thickBot="1">
      <c r="B349" s="36">
        <f t="shared" si="41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42"/>
      <c r="M349" s="43" t="str">
        <f t="shared" si="39"/>
        <v/>
      </c>
      <c r="N349" s="42"/>
      <c r="P349" s="32">
        <f t="shared" si="35"/>
        <v>0</v>
      </c>
      <c r="Q349" s="32">
        <f t="shared" si="36"/>
        <v>0</v>
      </c>
      <c r="R349" s="32" t="e">
        <f t="shared" si="37"/>
        <v>#N/A</v>
      </c>
      <c r="S349" s="32">
        <f t="shared" si="38"/>
        <v>0</v>
      </c>
      <c r="T349" s="30" t="e">
        <f ca="1">+VLOOKUP($E349,db!$B$26:$C$30,2,FALSE)</f>
        <v>#N/A</v>
      </c>
      <c r="U349" s="30">
        <f t="shared" si="40"/>
        <v>0</v>
      </c>
    </row>
    <row r="350" spans="2:21" ht="15.75" thickBot="1">
      <c r="B350" s="38">
        <f t="shared" si="41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40"/>
      <c r="M350" s="41" t="str">
        <f t="shared" si="39"/>
        <v/>
      </c>
      <c r="N350" s="40"/>
      <c r="P350" s="32">
        <f t="shared" si="35"/>
        <v>0</v>
      </c>
      <c r="Q350" s="32">
        <f t="shared" si="36"/>
        <v>0</v>
      </c>
      <c r="R350" s="32" t="e">
        <f t="shared" si="37"/>
        <v>#N/A</v>
      </c>
      <c r="S350" s="32">
        <f t="shared" si="38"/>
        <v>0</v>
      </c>
      <c r="T350" s="30" t="e">
        <f ca="1">+VLOOKUP($E350,db!$B$26:$C$30,2,FALSE)</f>
        <v>#N/A</v>
      </c>
      <c r="U350" s="30">
        <f t="shared" si="40"/>
        <v>0</v>
      </c>
    </row>
    <row r="351" spans="2:21" ht="15.75" thickBot="1">
      <c r="B351" s="36">
        <f t="shared" si="41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42"/>
      <c r="M351" s="43" t="str">
        <f t="shared" si="39"/>
        <v/>
      </c>
      <c r="N351" s="42"/>
      <c r="P351" s="32">
        <f t="shared" si="35"/>
        <v>0</v>
      </c>
      <c r="Q351" s="32">
        <f t="shared" si="36"/>
        <v>0</v>
      </c>
      <c r="R351" s="32" t="e">
        <f t="shared" si="37"/>
        <v>#N/A</v>
      </c>
      <c r="S351" s="32">
        <f t="shared" si="38"/>
        <v>0</v>
      </c>
      <c r="T351" s="30" t="e">
        <f ca="1">+VLOOKUP($E351,db!$B$26:$C$30,2,FALSE)</f>
        <v>#N/A</v>
      </c>
      <c r="U351" s="30">
        <f t="shared" si="40"/>
        <v>0</v>
      </c>
    </row>
    <row r="352" spans="2:21" ht="15.75" thickBot="1">
      <c r="B352" s="38">
        <f t="shared" si="41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40"/>
      <c r="M352" s="41" t="str">
        <f t="shared" si="39"/>
        <v/>
      </c>
      <c r="N352" s="40"/>
      <c r="P352" s="32">
        <f t="shared" si="35"/>
        <v>0</v>
      </c>
      <c r="Q352" s="32">
        <f t="shared" si="36"/>
        <v>0</v>
      </c>
      <c r="R352" s="32" t="e">
        <f t="shared" si="37"/>
        <v>#N/A</v>
      </c>
      <c r="S352" s="32">
        <f t="shared" si="38"/>
        <v>0</v>
      </c>
      <c r="T352" s="30" t="e">
        <f ca="1">+VLOOKUP($E352,db!$B$26:$C$30,2,FALSE)</f>
        <v>#N/A</v>
      </c>
      <c r="U352" s="30">
        <f t="shared" si="40"/>
        <v>0</v>
      </c>
    </row>
    <row r="353" spans="2:21" ht="15.75" thickBot="1">
      <c r="B353" s="36">
        <f t="shared" si="41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42"/>
      <c r="M353" s="43" t="str">
        <f t="shared" si="39"/>
        <v/>
      </c>
      <c r="N353" s="42"/>
      <c r="P353" s="32">
        <f t="shared" si="35"/>
        <v>0</v>
      </c>
      <c r="Q353" s="32">
        <f t="shared" si="36"/>
        <v>0</v>
      </c>
      <c r="R353" s="32" t="e">
        <f t="shared" si="37"/>
        <v>#N/A</v>
      </c>
      <c r="S353" s="32">
        <f t="shared" si="38"/>
        <v>0</v>
      </c>
      <c r="T353" s="30" t="e">
        <f ca="1">+VLOOKUP($E353,db!$B$26:$C$30,2,FALSE)</f>
        <v>#N/A</v>
      </c>
      <c r="U353" s="30">
        <f t="shared" si="40"/>
        <v>0</v>
      </c>
    </row>
    <row r="354" spans="2:21" ht="15.75" thickBot="1">
      <c r="B354" s="38">
        <f t="shared" si="41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40"/>
      <c r="M354" s="41" t="str">
        <f t="shared" si="39"/>
        <v/>
      </c>
      <c r="N354" s="40"/>
      <c r="P354" s="32">
        <f t="shared" si="35"/>
        <v>0</v>
      </c>
      <c r="Q354" s="32">
        <f t="shared" si="36"/>
        <v>0</v>
      </c>
      <c r="R354" s="32" t="e">
        <f t="shared" si="37"/>
        <v>#N/A</v>
      </c>
      <c r="S354" s="32">
        <f t="shared" si="38"/>
        <v>0</v>
      </c>
      <c r="T354" s="30" t="e">
        <f ca="1">+VLOOKUP($E354,db!$B$26:$C$30,2,FALSE)</f>
        <v>#N/A</v>
      </c>
      <c r="U354" s="30">
        <f t="shared" si="40"/>
        <v>0</v>
      </c>
    </row>
    <row r="355" spans="2:21" ht="15.75" thickBot="1">
      <c r="B355" s="36">
        <f t="shared" si="41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42"/>
      <c r="M355" s="43" t="str">
        <f t="shared" si="39"/>
        <v/>
      </c>
      <c r="N355" s="42"/>
      <c r="P355" s="32">
        <f t="shared" si="35"/>
        <v>0</v>
      </c>
      <c r="Q355" s="32">
        <f t="shared" si="36"/>
        <v>0</v>
      </c>
      <c r="R355" s="32" t="e">
        <f t="shared" si="37"/>
        <v>#N/A</v>
      </c>
      <c r="S355" s="32">
        <f t="shared" si="38"/>
        <v>0</v>
      </c>
      <c r="T355" s="30" t="e">
        <f ca="1">+VLOOKUP($E355,db!$B$26:$C$30,2,FALSE)</f>
        <v>#N/A</v>
      </c>
      <c r="U355" s="30">
        <f t="shared" si="40"/>
        <v>0</v>
      </c>
    </row>
    <row r="356" spans="2:21" ht="15.75" thickBot="1">
      <c r="B356" s="38">
        <f t="shared" si="41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40"/>
      <c r="M356" s="41" t="str">
        <f t="shared" si="39"/>
        <v/>
      </c>
      <c r="N356" s="40"/>
      <c r="P356" s="32">
        <f t="shared" si="35"/>
        <v>0</v>
      </c>
      <c r="Q356" s="32">
        <f t="shared" si="36"/>
        <v>0</v>
      </c>
      <c r="R356" s="32" t="e">
        <f t="shared" si="37"/>
        <v>#N/A</v>
      </c>
      <c r="S356" s="32">
        <f t="shared" si="38"/>
        <v>0</v>
      </c>
      <c r="T356" s="30" t="e">
        <f ca="1">+VLOOKUP($E356,db!$B$26:$C$30,2,FALSE)</f>
        <v>#N/A</v>
      </c>
      <c r="U356" s="30">
        <f t="shared" si="40"/>
        <v>0</v>
      </c>
    </row>
    <row r="357" spans="2:21" ht="15.75" thickBot="1">
      <c r="B357" s="36">
        <f t="shared" si="41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42"/>
      <c r="M357" s="43" t="str">
        <f t="shared" si="39"/>
        <v/>
      </c>
      <c r="N357" s="42"/>
      <c r="P357" s="32">
        <f t="shared" si="35"/>
        <v>0</v>
      </c>
      <c r="Q357" s="32">
        <f t="shared" si="36"/>
        <v>0</v>
      </c>
      <c r="R357" s="32" t="e">
        <f t="shared" si="37"/>
        <v>#N/A</v>
      </c>
      <c r="S357" s="32">
        <f t="shared" si="38"/>
        <v>0</v>
      </c>
      <c r="T357" s="30" t="e">
        <f ca="1">+VLOOKUP($E357,db!$B$26:$C$30,2,FALSE)</f>
        <v>#N/A</v>
      </c>
      <c r="U357" s="30">
        <f t="shared" si="40"/>
        <v>0</v>
      </c>
    </row>
    <row r="358" spans="2:21" ht="15.75" thickBot="1">
      <c r="B358" s="38">
        <f t="shared" si="41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40"/>
      <c r="M358" s="41" t="str">
        <f t="shared" si="39"/>
        <v/>
      </c>
      <c r="N358" s="40"/>
      <c r="P358" s="32">
        <f t="shared" si="35"/>
        <v>0</v>
      </c>
      <c r="Q358" s="32">
        <f t="shared" si="36"/>
        <v>0</v>
      </c>
      <c r="R358" s="32" t="e">
        <f t="shared" si="37"/>
        <v>#N/A</v>
      </c>
      <c r="S358" s="32">
        <f t="shared" si="38"/>
        <v>0</v>
      </c>
      <c r="T358" s="30" t="e">
        <f ca="1">+VLOOKUP($E358,db!$B$26:$C$30,2,FALSE)</f>
        <v>#N/A</v>
      </c>
      <c r="U358" s="30">
        <f t="shared" si="40"/>
        <v>0</v>
      </c>
    </row>
    <row r="359" spans="2:21" ht="15.75" thickBot="1">
      <c r="B359" s="36">
        <f t="shared" si="41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42"/>
      <c r="M359" s="43" t="str">
        <f t="shared" si="39"/>
        <v/>
      </c>
      <c r="N359" s="42"/>
      <c r="P359" s="32">
        <f t="shared" si="35"/>
        <v>0</v>
      </c>
      <c r="Q359" s="32">
        <f t="shared" si="36"/>
        <v>0</v>
      </c>
      <c r="R359" s="32" t="e">
        <f t="shared" si="37"/>
        <v>#N/A</v>
      </c>
      <c r="S359" s="32">
        <f t="shared" si="38"/>
        <v>0</v>
      </c>
      <c r="T359" s="30" t="e">
        <f ca="1">+VLOOKUP($E359,db!$B$26:$C$30,2,FALSE)</f>
        <v>#N/A</v>
      </c>
      <c r="U359" s="30">
        <f t="shared" si="40"/>
        <v>0</v>
      </c>
    </row>
    <row r="360" spans="2:21" ht="15.75" thickBot="1">
      <c r="B360" s="38">
        <f t="shared" si="41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40"/>
      <c r="M360" s="41" t="str">
        <f t="shared" si="39"/>
        <v/>
      </c>
      <c r="N360" s="40"/>
      <c r="P360" s="32">
        <f t="shared" si="35"/>
        <v>0</v>
      </c>
      <c r="Q360" s="32">
        <f t="shared" si="36"/>
        <v>0</v>
      </c>
      <c r="R360" s="32" t="e">
        <f t="shared" si="37"/>
        <v>#N/A</v>
      </c>
      <c r="S360" s="32">
        <f t="shared" si="38"/>
        <v>0</v>
      </c>
      <c r="T360" s="30" t="e">
        <f ca="1">+VLOOKUP($E360,db!$B$26:$C$30,2,FALSE)</f>
        <v>#N/A</v>
      </c>
      <c r="U360" s="30">
        <f t="shared" si="40"/>
        <v>0</v>
      </c>
    </row>
    <row r="361" spans="2:21" ht="15.75" thickBot="1">
      <c r="B361" s="36">
        <f t="shared" si="41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42"/>
      <c r="M361" s="43" t="str">
        <f t="shared" si="39"/>
        <v/>
      </c>
      <c r="N361" s="42"/>
      <c r="P361" s="32">
        <f t="shared" si="35"/>
        <v>0</v>
      </c>
      <c r="Q361" s="32">
        <f t="shared" si="36"/>
        <v>0</v>
      </c>
      <c r="R361" s="32" t="e">
        <f t="shared" si="37"/>
        <v>#N/A</v>
      </c>
      <c r="S361" s="32">
        <f t="shared" si="38"/>
        <v>0</v>
      </c>
      <c r="T361" s="30" t="e">
        <f ca="1">+VLOOKUP($E361,db!$B$26:$C$30,2,FALSE)</f>
        <v>#N/A</v>
      </c>
      <c r="U361" s="30">
        <f t="shared" si="40"/>
        <v>0</v>
      </c>
    </row>
    <row r="362" spans="2:21" ht="15.75" thickBot="1">
      <c r="B362" s="38">
        <f t="shared" si="41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40"/>
      <c r="M362" s="41" t="str">
        <f t="shared" si="39"/>
        <v/>
      </c>
      <c r="N362" s="40"/>
      <c r="P362" s="32">
        <f t="shared" si="35"/>
        <v>0</v>
      </c>
      <c r="Q362" s="32">
        <f t="shared" si="36"/>
        <v>0</v>
      </c>
      <c r="R362" s="32" t="e">
        <f t="shared" si="37"/>
        <v>#N/A</v>
      </c>
      <c r="S362" s="32">
        <f t="shared" si="38"/>
        <v>0</v>
      </c>
      <c r="T362" s="30" t="e">
        <f ca="1">+VLOOKUP($E362,db!$B$26:$C$30,2,FALSE)</f>
        <v>#N/A</v>
      </c>
      <c r="U362" s="30">
        <f t="shared" si="40"/>
        <v>0</v>
      </c>
    </row>
    <row r="363" spans="2:21" ht="15.75" thickBot="1">
      <c r="B363" s="36">
        <f t="shared" si="41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42"/>
      <c r="M363" s="43" t="str">
        <f t="shared" si="39"/>
        <v/>
      </c>
      <c r="N363" s="42"/>
      <c r="P363" s="32">
        <f t="shared" si="35"/>
        <v>0</v>
      </c>
      <c r="Q363" s="32">
        <f t="shared" si="36"/>
        <v>0</v>
      </c>
      <c r="R363" s="32" t="e">
        <f t="shared" si="37"/>
        <v>#N/A</v>
      </c>
      <c r="S363" s="32">
        <f t="shared" si="38"/>
        <v>0</v>
      </c>
      <c r="T363" s="30" t="e">
        <f ca="1">+VLOOKUP($E363,db!$B$26:$C$30,2,FALSE)</f>
        <v>#N/A</v>
      </c>
      <c r="U363" s="30">
        <f t="shared" si="40"/>
        <v>0</v>
      </c>
    </row>
    <row r="364" spans="2:21" ht="15.75" thickBot="1">
      <c r="B364" s="38">
        <f t="shared" si="41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40"/>
      <c r="M364" s="41" t="str">
        <f t="shared" si="39"/>
        <v/>
      </c>
      <c r="N364" s="40"/>
      <c r="P364" s="32">
        <f t="shared" si="35"/>
        <v>0</v>
      </c>
      <c r="Q364" s="32">
        <f t="shared" si="36"/>
        <v>0</v>
      </c>
      <c r="R364" s="32" t="e">
        <f t="shared" si="37"/>
        <v>#N/A</v>
      </c>
      <c r="S364" s="32">
        <f t="shared" si="38"/>
        <v>0</v>
      </c>
      <c r="T364" s="30" t="e">
        <f ca="1">+VLOOKUP($E364,db!$B$26:$C$30,2,FALSE)</f>
        <v>#N/A</v>
      </c>
      <c r="U364" s="30">
        <f t="shared" si="40"/>
        <v>0</v>
      </c>
    </row>
    <row r="365" spans="2:21" ht="15.75" thickBot="1">
      <c r="B365" s="36">
        <f t="shared" si="41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42"/>
      <c r="M365" s="43" t="str">
        <f t="shared" si="39"/>
        <v/>
      </c>
      <c r="N365" s="42"/>
      <c r="P365" s="32">
        <f t="shared" si="35"/>
        <v>0</v>
      </c>
      <c r="Q365" s="32">
        <f t="shared" si="36"/>
        <v>0</v>
      </c>
      <c r="R365" s="32" t="e">
        <f t="shared" si="37"/>
        <v>#N/A</v>
      </c>
      <c r="S365" s="32">
        <f t="shared" si="38"/>
        <v>0</v>
      </c>
      <c r="T365" s="30" t="e">
        <f ca="1">+VLOOKUP($E365,db!$B$26:$C$30,2,FALSE)</f>
        <v>#N/A</v>
      </c>
      <c r="U365" s="30">
        <f t="shared" si="40"/>
        <v>0</v>
      </c>
    </row>
    <row r="366" spans="2:21" ht="15.75" thickBot="1">
      <c r="B366" s="38">
        <f t="shared" si="41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40"/>
      <c r="M366" s="41" t="str">
        <f t="shared" si="39"/>
        <v/>
      </c>
      <c r="N366" s="40"/>
      <c r="P366" s="32">
        <f t="shared" si="35"/>
        <v>0</v>
      </c>
      <c r="Q366" s="32">
        <f t="shared" si="36"/>
        <v>0</v>
      </c>
      <c r="R366" s="32" t="e">
        <f t="shared" si="37"/>
        <v>#N/A</v>
      </c>
      <c r="S366" s="32">
        <f t="shared" si="38"/>
        <v>0</v>
      </c>
      <c r="T366" s="30" t="e">
        <f ca="1">+VLOOKUP($E366,db!$B$26:$C$30,2,FALSE)</f>
        <v>#N/A</v>
      </c>
      <c r="U366" s="30">
        <f t="shared" si="40"/>
        <v>0</v>
      </c>
    </row>
    <row r="367" spans="2:21" ht="15.75" thickBot="1">
      <c r="B367" s="36">
        <f t="shared" si="41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42"/>
      <c r="M367" s="43" t="str">
        <f t="shared" si="39"/>
        <v/>
      </c>
      <c r="N367" s="42"/>
      <c r="P367" s="32">
        <f t="shared" si="35"/>
        <v>0</v>
      </c>
      <c r="Q367" s="32">
        <f t="shared" si="36"/>
        <v>0</v>
      </c>
      <c r="R367" s="32" t="e">
        <f t="shared" si="37"/>
        <v>#N/A</v>
      </c>
      <c r="S367" s="32">
        <f t="shared" si="38"/>
        <v>0</v>
      </c>
      <c r="T367" s="30" t="e">
        <f ca="1">+VLOOKUP($E367,db!$B$26:$C$30,2,FALSE)</f>
        <v>#N/A</v>
      </c>
      <c r="U367" s="30">
        <f t="shared" si="40"/>
        <v>0</v>
      </c>
    </row>
    <row r="368" spans="2:21" ht="15.75" thickBot="1">
      <c r="B368" s="38">
        <f t="shared" si="41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40"/>
      <c r="M368" s="41" t="str">
        <f t="shared" si="39"/>
        <v/>
      </c>
      <c r="N368" s="40"/>
      <c r="P368" s="32">
        <f t="shared" si="35"/>
        <v>0</v>
      </c>
      <c r="Q368" s="32">
        <f t="shared" si="36"/>
        <v>0</v>
      </c>
      <c r="R368" s="32" t="e">
        <f t="shared" si="37"/>
        <v>#N/A</v>
      </c>
      <c r="S368" s="32">
        <f t="shared" si="38"/>
        <v>0</v>
      </c>
      <c r="T368" s="30" t="e">
        <f ca="1">+VLOOKUP($E368,db!$B$26:$C$30,2,FALSE)</f>
        <v>#N/A</v>
      </c>
      <c r="U368" s="30">
        <f t="shared" si="40"/>
        <v>0</v>
      </c>
    </row>
    <row r="369" spans="2:21" ht="15.75" thickBot="1">
      <c r="B369" s="36">
        <f t="shared" si="41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42"/>
      <c r="M369" s="43" t="str">
        <f t="shared" si="39"/>
        <v/>
      </c>
      <c r="N369" s="42"/>
      <c r="P369" s="32">
        <f t="shared" si="35"/>
        <v>0</v>
      </c>
      <c r="Q369" s="32">
        <f t="shared" si="36"/>
        <v>0</v>
      </c>
      <c r="R369" s="32" t="e">
        <f t="shared" si="37"/>
        <v>#N/A</v>
      </c>
      <c r="S369" s="32">
        <f t="shared" si="38"/>
        <v>0</v>
      </c>
      <c r="T369" s="30" t="e">
        <f ca="1">+VLOOKUP($E369,db!$B$26:$C$30,2,FALSE)</f>
        <v>#N/A</v>
      </c>
      <c r="U369" s="30">
        <f t="shared" si="40"/>
        <v>0</v>
      </c>
    </row>
    <row r="370" spans="2:21" ht="15.75" thickBot="1">
      <c r="B370" s="38">
        <f t="shared" si="41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40"/>
      <c r="M370" s="41" t="str">
        <f t="shared" si="39"/>
        <v/>
      </c>
      <c r="N370" s="40"/>
      <c r="P370" s="32">
        <f t="shared" si="35"/>
        <v>0</v>
      </c>
      <c r="Q370" s="32">
        <f t="shared" si="36"/>
        <v>0</v>
      </c>
      <c r="R370" s="32" t="e">
        <f t="shared" si="37"/>
        <v>#N/A</v>
      </c>
      <c r="S370" s="32">
        <f t="shared" si="38"/>
        <v>0</v>
      </c>
      <c r="T370" s="30" t="e">
        <f ca="1">+VLOOKUP($E370,db!$B$26:$C$30,2,FALSE)</f>
        <v>#N/A</v>
      </c>
      <c r="U370" s="30">
        <f t="shared" si="40"/>
        <v>0</v>
      </c>
    </row>
    <row r="371" spans="2:21" ht="15.75" thickBot="1">
      <c r="B371" s="36">
        <f t="shared" si="41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42"/>
      <c r="M371" s="43" t="str">
        <f t="shared" si="39"/>
        <v/>
      </c>
      <c r="N371" s="42"/>
      <c r="P371" s="32">
        <f t="shared" si="35"/>
        <v>0</v>
      </c>
      <c r="Q371" s="32">
        <f t="shared" si="36"/>
        <v>0</v>
      </c>
      <c r="R371" s="32" t="e">
        <f t="shared" si="37"/>
        <v>#N/A</v>
      </c>
      <c r="S371" s="32">
        <f t="shared" si="38"/>
        <v>0</v>
      </c>
      <c r="T371" s="30" t="e">
        <f ca="1">+VLOOKUP($E371,db!$B$26:$C$30,2,FALSE)</f>
        <v>#N/A</v>
      </c>
      <c r="U371" s="30">
        <f t="shared" si="40"/>
        <v>0</v>
      </c>
    </row>
    <row r="372" spans="2:21" ht="15.75" thickBot="1">
      <c r="B372" s="38">
        <f t="shared" si="41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40"/>
      <c r="M372" s="41" t="str">
        <f t="shared" si="39"/>
        <v/>
      </c>
      <c r="N372" s="40"/>
      <c r="P372" s="32">
        <f t="shared" si="35"/>
        <v>0</v>
      </c>
      <c r="Q372" s="32">
        <f t="shared" si="36"/>
        <v>0</v>
      </c>
      <c r="R372" s="32" t="e">
        <f t="shared" si="37"/>
        <v>#N/A</v>
      </c>
      <c r="S372" s="32">
        <f t="shared" si="38"/>
        <v>0</v>
      </c>
      <c r="T372" s="30" t="e">
        <f ca="1">+VLOOKUP($E372,db!$B$26:$C$30,2,FALSE)</f>
        <v>#N/A</v>
      </c>
      <c r="U372" s="30">
        <f t="shared" si="40"/>
        <v>0</v>
      </c>
    </row>
    <row r="373" spans="2:21" ht="15.75" thickBot="1">
      <c r="B373" s="36">
        <f t="shared" si="41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42"/>
      <c r="M373" s="43" t="str">
        <f t="shared" si="39"/>
        <v/>
      </c>
      <c r="N373" s="42"/>
      <c r="P373" s="32">
        <f t="shared" si="35"/>
        <v>0</v>
      </c>
      <c r="Q373" s="32">
        <f t="shared" si="36"/>
        <v>0</v>
      </c>
      <c r="R373" s="32" t="e">
        <f t="shared" si="37"/>
        <v>#N/A</v>
      </c>
      <c r="S373" s="32">
        <f t="shared" si="38"/>
        <v>0</v>
      </c>
      <c r="T373" s="30" t="e">
        <f ca="1">+VLOOKUP($E373,db!$B$26:$C$30,2,FALSE)</f>
        <v>#N/A</v>
      </c>
      <c r="U373" s="30">
        <f t="shared" si="40"/>
        <v>0</v>
      </c>
    </row>
    <row r="374" spans="2:21" ht="15.75" thickBot="1">
      <c r="B374" s="38">
        <f t="shared" si="41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40"/>
      <c r="M374" s="41" t="str">
        <f t="shared" si="39"/>
        <v/>
      </c>
      <c r="N374" s="40"/>
      <c r="P374" s="32">
        <f t="shared" si="35"/>
        <v>0</v>
      </c>
      <c r="Q374" s="32">
        <f t="shared" si="36"/>
        <v>0</v>
      </c>
      <c r="R374" s="32" t="e">
        <f t="shared" si="37"/>
        <v>#N/A</v>
      </c>
      <c r="S374" s="32">
        <f t="shared" si="38"/>
        <v>0</v>
      </c>
      <c r="T374" s="30" t="e">
        <f ca="1">+VLOOKUP($E374,db!$B$26:$C$30,2,FALSE)</f>
        <v>#N/A</v>
      </c>
      <c r="U374" s="30">
        <f t="shared" si="40"/>
        <v>0</v>
      </c>
    </row>
    <row r="375" spans="2:21" ht="15.75" thickBot="1">
      <c r="B375" s="36">
        <f t="shared" si="41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42"/>
      <c r="M375" s="43" t="str">
        <f t="shared" si="39"/>
        <v/>
      </c>
      <c r="N375" s="42"/>
      <c r="P375" s="32">
        <f t="shared" si="35"/>
        <v>0</v>
      </c>
      <c r="Q375" s="32">
        <f t="shared" si="36"/>
        <v>0</v>
      </c>
      <c r="R375" s="32" t="e">
        <f t="shared" si="37"/>
        <v>#N/A</v>
      </c>
      <c r="S375" s="32">
        <f t="shared" si="38"/>
        <v>0</v>
      </c>
      <c r="T375" s="30" t="e">
        <f ca="1">+VLOOKUP($E375,db!$B$26:$C$30,2,FALSE)</f>
        <v>#N/A</v>
      </c>
      <c r="U375" s="30">
        <f t="shared" si="40"/>
        <v>0</v>
      </c>
    </row>
    <row r="376" spans="2:21" ht="15.75" thickBot="1">
      <c r="B376" s="38">
        <f t="shared" si="41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40"/>
      <c r="M376" s="41" t="str">
        <f t="shared" si="39"/>
        <v/>
      </c>
      <c r="N376" s="40"/>
      <c r="P376" s="32">
        <f t="shared" si="35"/>
        <v>0</v>
      </c>
      <c r="Q376" s="32">
        <f t="shared" si="36"/>
        <v>0</v>
      </c>
      <c r="R376" s="32" t="e">
        <f t="shared" si="37"/>
        <v>#N/A</v>
      </c>
      <c r="S376" s="32">
        <f t="shared" si="38"/>
        <v>0</v>
      </c>
      <c r="T376" s="30" t="e">
        <f ca="1">+VLOOKUP($E376,db!$B$26:$C$30,2,FALSE)</f>
        <v>#N/A</v>
      </c>
      <c r="U376" s="30">
        <f t="shared" si="40"/>
        <v>0</v>
      </c>
    </row>
    <row r="377" spans="2:21" ht="15.75" thickBot="1">
      <c r="B377" s="36">
        <f t="shared" si="41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42"/>
      <c r="M377" s="43" t="str">
        <f t="shared" si="39"/>
        <v/>
      </c>
      <c r="N377" s="42"/>
      <c r="P377" s="32">
        <f t="shared" si="35"/>
        <v>0</v>
      </c>
      <c r="Q377" s="32">
        <f t="shared" si="36"/>
        <v>0</v>
      </c>
      <c r="R377" s="32" t="e">
        <f t="shared" si="37"/>
        <v>#N/A</v>
      </c>
      <c r="S377" s="32">
        <f t="shared" si="38"/>
        <v>0</v>
      </c>
      <c r="T377" s="30" t="e">
        <f ca="1">+VLOOKUP($E377,db!$B$26:$C$30,2,FALSE)</f>
        <v>#N/A</v>
      </c>
      <c r="U377" s="30">
        <f t="shared" si="40"/>
        <v>0</v>
      </c>
    </row>
    <row r="378" spans="2:21" ht="15.75" thickBot="1">
      <c r="B378" s="38">
        <f t="shared" si="41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40"/>
      <c r="M378" s="41" t="str">
        <f t="shared" si="39"/>
        <v/>
      </c>
      <c r="N378" s="40"/>
      <c r="P378" s="32">
        <f t="shared" si="35"/>
        <v>0</v>
      </c>
      <c r="Q378" s="32">
        <f t="shared" si="36"/>
        <v>0</v>
      </c>
      <c r="R378" s="32" t="e">
        <f t="shared" si="37"/>
        <v>#N/A</v>
      </c>
      <c r="S378" s="32">
        <f t="shared" si="38"/>
        <v>0</v>
      </c>
      <c r="T378" s="30" t="e">
        <f ca="1">+VLOOKUP($E378,db!$B$26:$C$30,2,FALSE)</f>
        <v>#N/A</v>
      </c>
      <c r="U378" s="30">
        <f t="shared" si="40"/>
        <v>0</v>
      </c>
    </row>
    <row r="379" spans="2:21" ht="15.75" thickBot="1">
      <c r="B379" s="36">
        <f t="shared" si="41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42"/>
      <c r="M379" s="43" t="str">
        <f t="shared" si="39"/>
        <v/>
      </c>
      <c r="N379" s="42"/>
      <c r="P379" s="32">
        <f t="shared" si="35"/>
        <v>0</v>
      </c>
      <c r="Q379" s="32">
        <f t="shared" si="36"/>
        <v>0</v>
      </c>
      <c r="R379" s="32" t="e">
        <f t="shared" si="37"/>
        <v>#N/A</v>
      </c>
      <c r="S379" s="32">
        <f t="shared" si="38"/>
        <v>0</v>
      </c>
      <c r="T379" s="30" t="e">
        <f ca="1">+VLOOKUP($E379,db!$B$26:$C$30,2,FALSE)</f>
        <v>#N/A</v>
      </c>
      <c r="U379" s="30">
        <f t="shared" si="40"/>
        <v>0</v>
      </c>
    </row>
    <row r="380" spans="2:21" ht="15.75" thickBot="1">
      <c r="B380" s="38">
        <f t="shared" si="41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40"/>
      <c r="M380" s="41" t="str">
        <f t="shared" si="39"/>
        <v/>
      </c>
      <c r="N380" s="40"/>
      <c r="P380" s="32">
        <f t="shared" si="35"/>
        <v>0</v>
      </c>
      <c r="Q380" s="32">
        <f t="shared" si="36"/>
        <v>0</v>
      </c>
      <c r="R380" s="32" t="e">
        <f t="shared" si="37"/>
        <v>#N/A</v>
      </c>
      <c r="S380" s="32">
        <f t="shared" si="38"/>
        <v>0</v>
      </c>
      <c r="T380" s="30" t="e">
        <f ca="1">+VLOOKUP($E380,db!$B$26:$C$30,2,FALSE)</f>
        <v>#N/A</v>
      </c>
      <c r="U380" s="30">
        <f t="shared" si="40"/>
        <v>0</v>
      </c>
    </row>
    <row r="381" spans="2:21" ht="15.75" thickBot="1">
      <c r="B381" s="36">
        <f t="shared" si="41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42"/>
      <c r="M381" s="43" t="str">
        <f t="shared" si="39"/>
        <v/>
      </c>
      <c r="N381" s="42"/>
      <c r="P381" s="32">
        <f t="shared" si="35"/>
        <v>0</v>
      </c>
      <c r="Q381" s="32">
        <f t="shared" si="36"/>
        <v>0</v>
      </c>
      <c r="R381" s="32" t="e">
        <f t="shared" si="37"/>
        <v>#N/A</v>
      </c>
      <c r="S381" s="32">
        <f t="shared" si="38"/>
        <v>0</v>
      </c>
      <c r="T381" s="30" t="e">
        <f ca="1">+VLOOKUP($E381,db!$B$26:$C$30,2,FALSE)</f>
        <v>#N/A</v>
      </c>
      <c r="U381" s="30">
        <f t="shared" si="40"/>
        <v>0</v>
      </c>
    </row>
    <row r="382" spans="2:21" ht="15.75" thickBot="1">
      <c r="B382" s="38">
        <f t="shared" si="41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40"/>
      <c r="M382" s="41" t="str">
        <f t="shared" si="39"/>
        <v/>
      </c>
      <c r="N382" s="40"/>
      <c r="P382" s="32">
        <f t="shared" si="35"/>
        <v>0</v>
      </c>
      <c r="Q382" s="32">
        <f t="shared" si="36"/>
        <v>0</v>
      </c>
      <c r="R382" s="32" t="e">
        <f t="shared" si="37"/>
        <v>#N/A</v>
      </c>
      <c r="S382" s="32">
        <f t="shared" si="38"/>
        <v>0</v>
      </c>
      <c r="T382" s="30" t="e">
        <f ca="1">+VLOOKUP($E382,db!$B$26:$C$30,2,FALSE)</f>
        <v>#N/A</v>
      </c>
      <c r="U382" s="30">
        <f t="shared" si="40"/>
        <v>0</v>
      </c>
    </row>
    <row r="383" spans="2:21" ht="15.75" thickBot="1">
      <c r="B383" s="36">
        <f t="shared" si="41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42"/>
      <c r="M383" s="43" t="str">
        <f t="shared" si="39"/>
        <v/>
      </c>
      <c r="N383" s="42"/>
      <c r="P383" s="32">
        <f t="shared" si="35"/>
        <v>0</v>
      </c>
      <c r="Q383" s="32">
        <f t="shared" si="36"/>
        <v>0</v>
      </c>
      <c r="R383" s="32" t="e">
        <f t="shared" si="37"/>
        <v>#N/A</v>
      </c>
      <c r="S383" s="32">
        <f t="shared" si="38"/>
        <v>0</v>
      </c>
      <c r="T383" s="30" t="e">
        <f ca="1">+VLOOKUP($E383,db!$B$26:$C$30,2,FALSE)</f>
        <v>#N/A</v>
      </c>
      <c r="U383" s="30">
        <f t="shared" si="40"/>
        <v>0</v>
      </c>
    </row>
    <row r="384" spans="2:21" ht="15.75" thickBot="1">
      <c r="B384" s="38">
        <f t="shared" si="41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40"/>
      <c r="M384" s="41" t="str">
        <f t="shared" si="39"/>
        <v/>
      </c>
      <c r="N384" s="40"/>
      <c r="P384" s="32">
        <f t="shared" si="35"/>
        <v>0</v>
      </c>
      <c r="Q384" s="32">
        <f t="shared" si="36"/>
        <v>0</v>
      </c>
      <c r="R384" s="32" t="e">
        <f t="shared" si="37"/>
        <v>#N/A</v>
      </c>
      <c r="S384" s="32">
        <f t="shared" si="38"/>
        <v>0</v>
      </c>
      <c r="T384" s="30" t="e">
        <f ca="1">+VLOOKUP($E384,db!$B$26:$C$30,2,FALSE)</f>
        <v>#N/A</v>
      </c>
      <c r="U384" s="30">
        <f t="shared" si="40"/>
        <v>0</v>
      </c>
    </row>
    <row r="385" spans="2:21" ht="15.75" thickBot="1">
      <c r="B385" s="36">
        <f t="shared" si="41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42"/>
      <c r="M385" s="43" t="str">
        <f t="shared" si="39"/>
        <v/>
      </c>
      <c r="N385" s="42"/>
      <c r="P385" s="32">
        <f t="shared" si="35"/>
        <v>0</v>
      </c>
      <c r="Q385" s="32">
        <f t="shared" si="36"/>
        <v>0</v>
      </c>
      <c r="R385" s="32" t="e">
        <f t="shared" si="37"/>
        <v>#N/A</v>
      </c>
      <c r="S385" s="32">
        <f t="shared" si="38"/>
        <v>0</v>
      </c>
      <c r="T385" s="30" t="e">
        <f ca="1">+VLOOKUP($E385,db!$B$26:$C$30,2,FALSE)</f>
        <v>#N/A</v>
      </c>
      <c r="U385" s="30">
        <f t="shared" si="40"/>
        <v>0</v>
      </c>
    </row>
    <row r="386" spans="2:21" ht="15.75" thickBot="1">
      <c r="B386" s="38">
        <f t="shared" si="41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40"/>
      <c r="M386" s="41" t="str">
        <f t="shared" si="39"/>
        <v/>
      </c>
      <c r="N386" s="40"/>
      <c r="P386" s="32">
        <f t="shared" si="35"/>
        <v>0</v>
      </c>
      <c r="Q386" s="32">
        <f t="shared" si="36"/>
        <v>0</v>
      </c>
      <c r="R386" s="32" t="e">
        <f t="shared" si="37"/>
        <v>#N/A</v>
      </c>
      <c r="S386" s="32">
        <f t="shared" si="38"/>
        <v>0</v>
      </c>
      <c r="T386" s="30" t="e">
        <f ca="1">+VLOOKUP($E386,db!$B$26:$C$30,2,FALSE)</f>
        <v>#N/A</v>
      </c>
      <c r="U386" s="30">
        <f t="shared" si="40"/>
        <v>0</v>
      </c>
    </row>
    <row r="387" spans="2:21" ht="15.75" thickBot="1">
      <c r="B387" s="36">
        <f t="shared" si="41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42"/>
      <c r="M387" s="43" t="str">
        <f t="shared" si="39"/>
        <v/>
      </c>
      <c r="N387" s="42"/>
      <c r="P387" s="32">
        <f t="shared" si="35"/>
        <v>0</v>
      </c>
      <c r="Q387" s="32">
        <f t="shared" si="36"/>
        <v>0</v>
      </c>
      <c r="R387" s="32" t="e">
        <f t="shared" si="37"/>
        <v>#N/A</v>
      </c>
      <c r="S387" s="32">
        <f t="shared" si="38"/>
        <v>0</v>
      </c>
      <c r="T387" s="30" t="e">
        <f ca="1">+VLOOKUP($E387,db!$B$26:$C$30,2,FALSE)</f>
        <v>#N/A</v>
      </c>
      <c r="U387" s="30">
        <f t="shared" si="40"/>
        <v>0</v>
      </c>
    </row>
    <row r="388" spans="2:21" ht="15.75" thickBot="1">
      <c r="B388" s="38">
        <f t="shared" si="41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40"/>
      <c r="M388" s="41" t="str">
        <f t="shared" si="39"/>
        <v/>
      </c>
      <c r="N388" s="40"/>
      <c r="P388" s="32">
        <f t="shared" si="35"/>
        <v>0</v>
      </c>
      <c r="Q388" s="32">
        <f t="shared" si="36"/>
        <v>0</v>
      </c>
      <c r="R388" s="32" t="e">
        <f t="shared" si="37"/>
        <v>#N/A</v>
      </c>
      <c r="S388" s="32">
        <f t="shared" si="38"/>
        <v>0</v>
      </c>
      <c r="T388" s="30" t="e">
        <f ca="1">+VLOOKUP($E388,db!$B$26:$C$30,2,FALSE)</f>
        <v>#N/A</v>
      </c>
      <c r="U388" s="30">
        <f t="shared" si="40"/>
        <v>0</v>
      </c>
    </row>
    <row r="389" spans="2:21" ht="15.75" thickBot="1">
      <c r="B389" s="36">
        <f t="shared" si="41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42"/>
      <c r="M389" s="43" t="str">
        <f t="shared" si="39"/>
        <v/>
      </c>
      <c r="N389" s="42"/>
      <c r="P389" s="32">
        <f t="shared" ref="P389:P452" si="42">IF(M389=1,1,0)</f>
        <v>0</v>
      </c>
      <c r="Q389" s="32">
        <f t="shared" ref="Q389:Q452" si="43">IF(ISBLANK(E389),0,IF(P389=0,1,0))</f>
        <v>0</v>
      </c>
      <c r="R389" s="32" t="e">
        <f t="shared" ref="R389:R452" si="44">IF(H389&gt;T389,1,0)</f>
        <v>#N/A</v>
      </c>
      <c r="S389" s="32">
        <f t="shared" ref="S389:S452" si="45">IF(OR(G389="Process of Elim. (50 /50)",G389="Guess (No Confidence)"),1,0)</f>
        <v>0</v>
      </c>
      <c r="T389" s="30" t="e">
        <f ca="1">+VLOOKUP($E389,db!$B$26:$C$30,2,FALSE)</f>
        <v>#N/A</v>
      </c>
      <c r="U389" s="30">
        <f t="shared" si="40"/>
        <v>0</v>
      </c>
    </row>
    <row r="390" spans="2:21" ht="15.75" thickBot="1">
      <c r="B390" s="38">
        <f t="shared" si="41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40"/>
      <c r="M390" s="41" t="str">
        <f t="shared" ref="M390:M453" si="46">IF(ISBLANK(F390),"",IF(F390=L390,1,0))</f>
        <v/>
      </c>
      <c r="N390" s="40"/>
      <c r="P390" s="32">
        <f t="shared" si="42"/>
        <v>0</v>
      </c>
      <c r="Q390" s="32">
        <f t="shared" si="43"/>
        <v>0</v>
      </c>
      <c r="R390" s="32" t="e">
        <f t="shared" si="44"/>
        <v>#N/A</v>
      </c>
      <c r="S390" s="32">
        <f t="shared" si="45"/>
        <v>0</v>
      </c>
      <c r="T390" s="30" t="e">
        <f ca="1">+VLOOKUP($E390,db!$B$26:$C$30,2,FALSE)</f>
        <v>#N/A</v>
      </c>
      <c r="U390" s="30">
        <f t="shared" ref="U390:U453" si="47">IF($A$3=0,0,IF(Q390=1,1,IF(R390=1,2,IF(S390=1,3,0))))</f>
        <v>0</v>
      </c>
    </row>
    <row r="391" spans="2:21" ht="15.75" thickBot="1">
      <c r="B391" s="36">
        <f t="shared" ref="B391:B454" si="48">+B390+1</f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42"/>
      <c r="M391" s="43" t="str">
        <f t="shared" si="46"/>
        <v/>
      </c>
      <c r="N391" s="42"/>
      <c r="P391" s="32">
        <f t="shared" si="42"/>
        <v>0</v>
      </c>
      <c r="Q391" s="32">
        <f t="shared" si="43"/>
        <v>0</v>
      </c>
      <c r="R391" s="32" t="e">
        <f t="shared" si="44"/>
        <v>#N/A</v>
      </c>
      <c r="S391" s="32">
        <f t="shared" si="45"/>
        <v>0</v>
      </c>
      <c r="T391" s="30" t="e">
        <f ca="1">+VLOOKUP($E391,db!$B$26:$C$30,2,FALSE)</f>
        <v>#N/A</v>
      </c>
      <c r="U391" s="30">
        <f t="shared" si="47"/>
        <v>0</v>
      </c>
    </row>
    <row r="392" spans="2:21" ht="15.75" thickBot="1">
      <c r="B392" s="38">
        <f t="shared" si="48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40"/>
      <c r="M392" s="41" t="str">
        <f t="shared" si="46"/>
        <v/>
      </c>
      <c r="N392" s="40"/>
      <c r="P392" s="32">
        <f t="shared" si="42"/>
        <v>0</v>
      </c>
      <c r="Q392" s="32">
        <f t="shared" si="43"/>
        <v>0</v>
      </c>
      <c r="R392" s="32" t="e">
        <f t="shared" si="44"/>
        <v>#N/A</v>
      </c>
      <c r="S392" s="32">
        <f t="shared" si="45"/>
        <v>0</v>
      </c>
      <c r="T392" s="30" t="e">
        <f ca="1">+VLOOKUP($E392,db!$B$26:$C$30,2,FALSE)</f>
        <v>#N/A</v>
      </c>
      <c r="U392" s="30">
        <f t="shared" si="47"/>
        <v>0</v>
      </c>
    </row>
    <row r="393" spans="2:21" ht="15.75" thickBot="1">
      <c r="B393" s="36">
        <f t="shared" si="48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42"/>
      <c r="M393" s="43" t="str">
        <f t="shared" si="46"/>
        <v/>
      </c>
      <c r="N393" s="42"/>
      <c r="P393" s="32">
        <f t="shared" si="42"/>
        <v>0</v>
      </c>
      <c r="Q393" s="32">
        <f t="shared" si="43"/>
        <v>0</v>
      </c>
      <c r="R393" s="32" t="e">
        <f t="shared" si="44"/>
        <v>#N/A</v>
      </c>
      <c r="S393" s="32">
        <f t="shared" si="45"/>
        <v>0</v>
      </c>
      <c r="T393" s="30" t="e">
        <f ca="1">+VLOOKUP($E393,db!$B$26:$C$30,2,FALSE)</f>
        <v>#N/A</v>
      </c>
      <c r="U393" s="30">
        <f t="shared" si="47"/>
        <v>0</v>
      </c>
    </row>
    <row r="394" spans="2:21" ht="15.75" thickBot="1">
      <c r="B394" s="38">
        <f t="shared" si="48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40"/>
      <c r="M394" s="41" t="str">
        <f t="shared" si="46"/>
        <v/>
      </c>
      <c r="N394" s="40"/>
      <c r="P394" s="32">
        <f t="shared" si="42"/>
        <v>0</v>
      </c>
      <c r="Q394" s="32">
        <f t="shared" si="43"/>
        <v>0</v>
      </c>
      <c r="R394" s="32" t="e">
        <f t="shared" si="44"/>
        <v>#N/A</v>
      </c>
      <c r="S394" s="32">
        <f t="shared" si="45"/>
        <v>0</v>
      </c>
      <c r="T394" s="30" t="e">
        <f ca="1">+VLOOKUP($E394,db!$B$26:$C$30,2,FALSE)</f>
        <v>#N/A</v>
      </c>
      <c r="U394" s="30">
        <f t="shared" si="47"/>
        <v>0</v>
      </c>
    </row>
    <row r="395" spans="2:21" ht="15.75" thickBot="1">
      <c r="B395" s="36">
        <f t="shared" si="48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42"/>
      <c r="M395" s="43" t="str">
        <f t="shared" si="46"/>
        <v/>
      </c>
      <c r="N395" s="42"/>
      <c r="P395" s="32">
        <f t="shared" si="42"/>
        <v>0</v>
      </c>
      <c r="Q395" s="32">
        <f t="shared" si="43"/>
        <v>0</v>
      </c>
      <c r="R395" s="32" t="e">
        <f t="shared" si="44"/>
        <v>#N/A</v>
      </c>
      <c r="S395" s="32">
        <f t="shared" si="45"/>
        <v>0</v>
      </c>
      <c r="T395" s="30" t="e">
        <f ca="1">+VLOOKUP($E395,db!$B$26:$C$30,2,FALSE)</f>
        <v>#N/A</v>
      </c>
      <c r="U395" s="30">
        <f t="shared" si="47"/>
        <v>0</v>
      </c>
    </row>
    <row r="396" spans="2:21" ht="15.75" thickBot="1">
      <c r="B396" s="38">
        <f t="shared" si="48"/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40"/>
      <c r="M396" s="41" t="str">
        <f t="shared" si="46"/>
        <v/>
      </c>
      <c r="N396" s="40"/>
      <c r="P396" s="32">
        <f t="shared" si="42"/>
        <v>0</v>
      </c>
      <c r="Q396" s="32">
        <f t="shared" si="43"/>
        <v>0</v>
      </c>
      <c r="R396" s="32" t="e">
        <f t="shared" si="44"/>
        <v>#N/A</v>
      </c>
      <c r="S396" s="32">
        <f t="shared" si="45"/>
        <v>0</v>
      </c>
      <c r="T396" s="30" t="e">
        <f ca="1">+VLOOKUP($E396,db!$B$26:$C$30,2,FALSE)</f>
        <v>#N/A</v>
      </c>
      <c r="U396" s="30">
        <f t="shared" si="47"/>
        <v>0</v>
      </c>
    </row>
    <row r="397" spans="2:21" ht="15.75" thickBot="1">
      <c r="B397" s="36">
        <f t="shared" si="48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42"/>
      <c r="M397" s="43" t="str">
        <f t="shared" si="46"/>
        <v/>
      </c>
      <c r="N397" s="42"/>
      <c r="P397" s="32">
        <f t="shared" si="42"/>
        <v>0</v>
      </c>
      <c r="Q397" s="32">
        <f t="shared" si="43"/>
        <v>0</v>
      </c>
      <c r="R397" s="32" t="e">
        <f t="shared" si="44"/>
        <v>#N/A</v>
      </c>
      <c r="S397" s="32">
        <f t="shared" si="45"/>
        <v>0</v>
      </c>
      <c r="T397" s="30" t="e">
        <f ca="1">+VLOOKUP($E397,db!$B$26:$C$30,2,FALSE)</f>
        <v>#N/A</v>
      </c>
      <c r="U397" s="30">
        <f t="shared" si="47"/>
        <v>0</v>
      </c>
    </row>
    <row r="398" spans="2:21" ht="15.75" thickBot="1">
      <c r="B398" s="38">
        <f t="shared" si="48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40"/>
      <c r="M398" s="41" t="str">
        <f t="shared" si="46"/>
        <v/>
      </c>
      <c r="N398" s="40"/>
      <c r="P398" s="32">
        <f t="shared" si="42"/>
        <v>0</v>
      </c>
      <c r="Q398" s="32">
        <f t="shared" si="43"/>
        <v>0</v>
      </c>
      <c r="R398" s="32" t="e">
        <f t="shared" si="44"/>
        <v>#N/A</v>
      </c>
      <c r="S398" s="32">
        <f t="shared" si="45"/>
        <v>0</v>
      </c>
      <c r="T398" s="30" t="e">
        <f ca="1">+VLOOKUP($E398,db!$B$26:$C$30,2,FALSE)</f>
        <v>#N/A</v>
      </c>
      <c r="U398" s="30">
        <f t="shared" si="47"/>
        <v>0</v>
      </c>
    </row>
    <row r="399" spans="2:21" ht="15.75" thickBot="1">
      <c r="B399" s="36">
        <f t="shared" si="48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42"/>
      <c r="M399" s="43" t="str">
        <f t="shared" si="46"/>
        <v/>
      </c>
      <c r="N399" s="42"/>
      <c r="P399" s="32">
        <f t="shared" si="42"/>
        <v>0</v>
      </c>
      <c r="Q399" s="32">
        <f t="shared" si="43"/>
        <v>0</v>
      </c>
      <c r="R399" s="32" t="e">
        <f t="shared" si="44"/>
        <v>#N/A</v>
      </c>
      <c r="S399" s="32">
        <f t="shared" si="45"/>
        <v>0</v>
      </c>
      <c r="T399" s="30" t="e">
        <f ca="1">+VLOOKUP($E399,db!$B$26:$C$30,2,FALSE)</f>
        <v>#N/A</v>
      </c>
      <c r="U399" s="30">
        <f t="shared" si="47"/>
        <v>0</v>
      </c>
    </row>
    <row r="400" spans="2:21" ht="15.75" thickBot="1">
      <c r="B400" s="38">
        <f t="shared" si="48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40"/>
      <c r="M400" s="41" t="str">
        <f t="shared" si="46"/>
        <v/>
      </c>
      <c r="N400" s="40"/>
      <c r="P400" s="32">
        <f t="shared" si="42"/>
        <v>0</v>
      </c>
      <c r="Q400" s="32">
        <f t="shared" si="43"/>
        <v>0</v>
      </c>
      <c r="R400" s="32" t="e">
        <f t="shared" si="44"/>
        <v>#N/A</v>
      </c>
      <c r="S400" s="32">
        <f t="shared" si="45"/>
        <v>0</v>
      </c>
      <c r="T400" s="30" t="e">
        <f ca="1">+VLOOKUP($E400,db!$B$26:$C$30,2,FALSE)</f>
        <v>#N/A</v>
      </c>
      <c r="U400" s="30">
        <f t="shared" si="47"/>
        <v>0</v>
      </c>
    </row>
    <row r="401" spans="2:21" ht="15.75" thickBot="1">
      <c r="B401" s="36">
        <f t="shared" si="48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42"/>
      <c r="M401" s="43" t="str">
        <f t="shared" si="46"/>
        <v/>
      </c>
      <c r="N401" s="42"/>
      <c r="P401" s="32">
        <f t="shared" si="42"/>
        <v>0</v>
      </c>
      <c r="Q401" s="32">
        <f t="shared" si="43"/>
        <v>0</v>
      </c>
      <c r="R401" s="32" t="e">
        <f t="shared" si="44"/>
        <v>#N/A</v>
      </c>
      <c r="S401" s="32">
        <f t="shared" si="45"/>
        <v>0</v>
      </c>
      <c r="T401" s="30" t="e">
        <f ca="1">+VLOOKUP($E401,db!$B$26:$C$30,2,FALSE)</f>
        <v>#N/A</v>
      </c>
      <c r="U401" s="30">
        <f t="shared" si="47"/>
        <v>0</v>
      </c>
    </row>
    <row r="402" spans="2:21" ht="15.75" thickBot="1">
      <c r="B402" s="38">
        <f t="shared" si="48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40"/>
      <c r="M402" s="41" t="str">
        <f t="shared" si="46"/>
        <v/>
      </c>
      <c r="N402" s="40"/>
      <c r="P402" s="32">
        <f t="shared" si="42"/>
        <v>0</v>
      </c>
      <c r="Q402" s="32">
        <f t="shared" si="43"/>
        <v>0</v>
      </c>
      <c r="R402" s="32" t="e">
        <f t="shared" si="44"/>
        <v>#N/A</v>
      </c>
      <c r="S402" s="32">
        <f t="shared" si="45"/>
        <v>0</v>
      </c>
      <c r="T402" s="30" t="e">
        <f ca="1">+VLOOKUP($E402,db!$B$26:$C$30,2,FALSE)</f>
        <v>#N/A</v>
      </c>
      <c r="U402" s="30">
        <f t="shared" si="47"/>
        <v>0</v>
      </c>
    </row>
    <row r="403" spans="2:21" ht="15.75" thickBot="1">
      <c r="B403" s="36">
        <f t="shared" si="48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42"/>
      <c r="M403" s="43" t="str">
        <f t="shared" si="46"/>
        <v/>
      </c>
      <c r="N403" s="42"/>
      <c r="P403" s="32">
        <f t="shared" si="42"/>
        <v>0</v>
      </c>
      <c r="Q403" s="32">
        <f t="shared" si="43"/>
        <v>0</v>
      </c>
      <c r="R403" s="32" t="e">
        <f t="shared" si="44"/>
        <v>#N/A</v>
      </c>
      <c r="S403" s="32">
        <f t="shared" si="45"/>
        <v>0</v>
      </c>
      <c r="T403" s="30" t="e">
        <f ca="1">+VLOOKUP($E403,db!$B$26:$C$30,2,FALSE)</f>
        <v>#N/A</v>
      </c>
      <c r="U403" s="30">
        <f t="shared" si="47"/>
        <v>0</v>
      </c>
    </row>
    <row r="404" spans="2:21" ht="15.75" thickBot="1">
      <c r="B404" s="38">
        <f t="shared" si="48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40"/>
      <c r="M404" s="41" t="str">
        <f t="shared" si="46"/>
        <v/>
      </c>
      <c r="N404" s="40"/>
      <c r="P404" s="32">
        <f t="shared" si="42"/>
        <v>0</v>
      </c>
      <c r="Q404" s="32">
        <f t="shared" si="43"/>
        <v>0</v>
      </c>
      <c r="R404" s="32" t="e">
        <f t="shared" si="44"/>
        <v>#N/A</v>
      </c>
      <c r="S404" s="32">
        <f t="shared" si="45"/>
        <v>0</v>
      </c>
      <c r="T404" s="30" t="e">
        <f ca="1">+VLOOKUP($E404,db!$B$26:$C$30,2,FALSE)</f>
        <v>#N/A</v>
      </c>
      <c r="U404" s="30">
        <f t="shared" si="47"/>
        <v>0</v>
      </c>
    </row>
    <row r="405" spans="2:21" ht="15.75" thickBot="1">
      <c r="B405" s="36">
        <f t="shared" si="48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42"/>
      <c r="M405" s="43" t="str">
        <f t="shared" si="46"/>
        <v/>
      </c>
      <c r="N405" s="42"/>
      <c r="P405" s="32">
        <f t="shared" si="42"/>
        <v>0</v>
      </c>
      <c r="Q405" s="32">
        <f t="shared" si="43"/>
        <v>0</v>
      </c>
      <c r="R405" s="32" t="e">
        <f t="shared" si="44"/>
        <v>#N/A</v>
      </c>
      <c r="S405" s="32">
        <f t="shared" si="45"/>
        <v>0</v>
      </c>
      <c r="T405" s="30" t="e">
        <f ca="1">+VLOOKUP($E405,db!$B$26:$C$30,2,FALSE)</f>
        <v>#N/A</v>
      </c>
      <c r="U405" s="30">
        <f t="shared" si="47"/>
        <v>0</v>
      </c>
    </row>
    <row r="406" spans="2:21" ht="15.75" thickBot="1">
      <c r="B406" s="38">
        <f t="shared" si="48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40"/>
      <c r="M406" s="41" t="str">
        <f t="shared" si="46"/>
        <v/>
      </c>
      <c r="N406" s="40"/>
      <c r="P406" s="32">
        <f t="shared" si="42"/>
        <v>0</v>
      </c>
      <c r="Q406" s="32">
        <f t="shared" si="43"/>
        <v>0</v>
      </c>
      <c r="R406" s="32" t="e">
        <f t="shared" si="44"/>
        <v>#N/A</v>
      </c>
      <c r="S406" s="32">
        <f t="shared" si="45"/>
        <v>0</v>
      </c>
      <c r="T406" s="30" t="e">
        <f ca="1">+VLOOKUP($E406,db!$B$26:$C$30,2,FALSE)</f>
        <v>#N/A</v>
      </c>
      <c r="U406" s="30">
        <f t="shared" si="47"/>
        <v>0</v>
      </c>
    </row>
    <row r="407" spans="2:21" ht="15.75" thickBot="1">
      <c r="B407" s="36">
        <f t="shared" si="48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42"/>
      <c r="M407" s="43" t="str">
        <f t="shared" si="46"/>
        <v/>
      </c>
      <c r="N407" s="42"/>
      <c r="P407" s="32">
        <f t="shared" si="42"/>
        <v>0</v>
      </c>
      <c r="Q407" s="32">
        <f t="shared" si="43"/>
        <v>0</v>
      </c>
      <c r="R407" s="32" t="e">
        <f t="shared" si="44"/>
        <v>#N/A</v>
      </c>
      <c r="S407" s="32">
        <f t="shared" si="45"/>
        <v>0</v>
      </c>
      <c r="T407" s="30" t="e">
        <f ca="1">+VLOOKUP($E407,db!$B$26:$C$30,2,FALSE)</f>
        <v>#N/A</v>
      </c>
      <c r="U407" s="30">
        <f t="shared" si="47"/>
        <v>0</v>
      </c>
    </row>
    <row r="408" spans="2:21" ht="15.75" thickBot="1">
      <c r="B408" s="38">
        <f t="shared" si="48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40"/>
      <c r="M408" s="41" t="str">
        <f t="shared" si="46"/>
        <v/>
      </c>
      <c r="N408" s="40"/>
      <c r="P408" s="32">
        <f t="shared" si="42"/>
        <v>0</v>
      </c>
      <c r="Q408" s="32">
        <f t="shared" si="43"/>
        <v>0</v>
      </c>
      <c r="R408" s="32" t="e">
        <f t="shared" si="44"/>
        <v>#N/A</v>
      </c>
      <c r="S408" s="32">
        <f t="shared" si="45"/>
        <v>0</v>
      </c>
      <c r="T408" s="30" t="e">
        <f ca="1">+VLOOKUP($E408,db!$B$26:$C$30,2,FALSE)</f>
        <v>#N/A</v>
      </c>
      <c r="U408" s="30">
        <f t="shared" si="47"/>
        <v>0</v>
      </c>
    </row>
    <row r="409" spans="2:21" ht="15.75" thickBot="1">
      <c r="B409" s="36">
        <f t="shared" si="48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42"/>
      <c r="M409" s="43" t="str">
        <f t="shared" si="46"/>
        <v/>
      </c>
      <c r="N409" s="42"/>
      <c r="P409" s="32">
        <f t="shared" si="42"/>
        <v>0</v>
      </c>
      <c r="Q409" s="32">
        <f t="shared" si="43"/>
        <v>0</v>
      </c>
      <c r="R409" s="32" t="e">
        <f t="shared" si="44"/>
        <v>#N/A</v>
      </c>
      <c r="S409" s="32">
        <f t="shared" si="45"/>
        <v>0</v>
      </c>
      <c r="T409" s="30" t="e">
        <f ca="1">+VLOOKUP($E409,db!$B$26:$C$30,2,FALSE)</f>
        <v>#N/A</v>
      </c>
      <c r="U409" s="30">
        <f t="shared" si="47"/>
        <v>0</v>
      </c>
    </row>
    <row r="410" spans="2:21" ht="15.75" thickBot="1">
      <c r="B410" s="38">
        <f t="shared" si="48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40"/>
      <c r="M410" s="41" t="str">
        <f t="shared" si="46"/>
        <v/>
      </c>
      <c r="N410" s="40"/>
      <c r="P410" s="32">
        <f t="shared" si="42"/>
        <v>0</v>
      </c>
      <c r="Q410" s="32">
        <f t="shared" si="43"/>
        <v>0</v>
      </c>
      <c r="R410" s="32" t="e">
        <f t="shared" si="44"/>
        <v>#N/A</v>
      </c>
      <c r="S410" s="32">
        <f t="shared" si="45"/>
        <v>0</v>
      </c>
      <c r="T410" s="30" t="e">
        <f ca="1">+VLOOKUP($E410,db!$B$26:$C$30,2,FALSE)</f>
        <v>#N/A</v>
      </c>
      <c r="U410" s="30">
        <f t="shared" si="47"/>
        <v>0</v>
      </c>
    </row>
    <row r="411" spans="2:21" ht="15.75" thickBot="1">
      <c r="B411" s="36">
        <f t="shared" si="48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42"/>
      <c r="M411" s="43" t="str">
        <f t="shared" si="46"/>
        <v/>
      </c>
      <c r="N411" s="42"/>
      <c r="P411" s="32">
        <f t="shared" si="42"/>
        <v>0</v>
      </c>
      <c r="Q411" s="32">
        <f t="shared" si="43"/>
        <v>0</v>
      </c>
      <c r="R411" s="32" t="e">
        <f t="shared" si="44"/>
        <v>#N/A</v>
      </c>
      <c r="S411" s="32">
        <f t="shared" si="45"/>
        <v>0</v>
      </c>
      <c r="T411" s="30" t="e">
        <f ca="1">+VLOOKUP($E411,db!$B$26:$C$30,2,FALSE)</f>
        <v>#N/A</v>
      </c>
      <c r="U411" s="30">
        <f t="shared" si="47"/>
        <v>0</v>
      </c>
    </row>
    <row r="412" spans="2:21" ht="15.75" thickBot="1">
      <c r="B412" s="38">
        <f t="shared" si="48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40"/>
      <c r="M412" s="41" t="str">
        <f t="shared" si="46"/>
        <v/>
      </c>
      <c r="N412" s="40"/>
      <c r="P412" s="32">
        <f t="shared" si="42"/>
        <v>0</v>
      </c>
      <c r="Q412" s="32">
        <f t="shared" si="43"/>
        <v>0</v>
      </c>
      <c r="R412" s="32" t="e">
        <f t="shared" si="44"/>
        <v>#N/A</v>
      </c>
      <c r="S412" s="32">
        <f t="shared" si="45"/>
        <v>0</v>
      </c>
      <c r="T412" s="30" t="e">
        <f ca="1">+VLOOKUP($E412,db!$B$26:$C$30,2,FALSE)</f>
        <v>#N/A</v>
      </c>
      <c r="U412" s="30">
        <f t="shared" si="47"/>
        <v>0</v>
      </c>
    </row>
    <row r="413" spans="2:21" ht="15.75" thickBot="1">
      <c r="B413" s="36">
        <f t="shared" si="48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42"/>
      <c r="M413" s="43" t="str">
        <f t="shared" si="46"/>
        <v/>
      </c>
      <c r="N413" s="42"/>
      <c r="P413" s="32">
        <f t="shared" si="42"/>
        <v>0</v>
      </c>
      <c r="Q413" s="32">
        <f t="shared" si="43"/>
        <v>0</v>
      </c>
      <c r="R413" s="32" t="e">
        <f t="shared" si="44"/>
        <v>#N/A</v>
      </c>
      <c r="S413" s="32">
        <f t="shared" si="45"/>
        <v>0</v>
      </c>
      <c r="T413" s="30" t="e">
        <f ca="1">+VLOOKUP($E413,db!$B$26:$C$30,2,FALSE)</f>
        <v>#N/A</v>
      </c>
      <c r="U413" s="30">
        <f t="shared" si="47"/>
        <v>0</v>
      </c>
    </row>
    <row r="414" spans="2:21" ht="15.75" thickBot="1">
      <c r="B414" s="38">
        <f t="shared" si="48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40"/>
      <c r="M414" s="41" t="str">
        <f t="shared" si="46"/>
        <v/>
      </c>
      <c r="N414" s="40"/>
      <c r="P414" s="32">
        <f t="shared" si="42"/>
        <v>0</v>
      </c>
      <c r="Q414" s="32">
        <f t="shared" si="43"/>
        <v>0</v>
      </c>
      <c r="R414" s="32" t="e">
        <f t="shared" si="44"/>
        <v>#N/A</v>
      </c>
      <c r="S414" s="32">
        <f t="shared" si="45"/>
        <v>0</v>
      </c>
      <c r="T414" s="30" t="e">
        <f ca="1">+VLOOKUP($E414,db!$B$26:$C$30,2,FALSE)</f>
        <v>#N/A</v>
      </c>
      <c r="U414" s="30">
        <f t="shared" si="47"/>
        <v>0</v>
      </c>
    </row>
    <row r="415" spans="2:21" ht="15.75" thickBot="1">
      <c r="B415" s="36">
        <f t="shared" si="48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42"/>
      <c r="M415" s="43" t="str">
        <f t="shared" si="46"/>
        <v/>
      </c>
      <c r="N415" s="42"/>
      <c r="P415" s="32">
        <f t="shared" si="42"/>
        <v>0</v>
      </c>
      <c r="Q415" s="32">
        <f t="shared" si="43"/>
        <v>0</v>
      </c>
      <c r="R415" s="32" t="e">
        <f t="shared" si="44"/>
        <v>#N/A</v>
      </c>
      <c r="S415" s="32">
        <f t="shared" si="45"/>
        <v>0</v>
      </c>
      <c r="T415" s="30" t="e">
        <f ca="1">+VLOOKUP($E415,db!$B$26:$C$30,2,FALSE)</f>
        <v>#N/A</v>
      </c>
      <c r="U415" s="30">
        <f t="shared" si="47"/>
        <v>0</v>
      </c>
    </row>
    <row r="416" spans="2:21" ht="15.75" thickBot="1">
      <c r="B416" s="38">
        <f t="shared" si="48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40"/>
      <c r="M416" s="41" t="str">
        <f t="shared" si="46"/>
        <v/>
      </c>
      <c r="N416" s="40"/>
      <c r="P416" s="32">
        <f t="shared" si="42"/>
        <v>0</v>
      </c>
      <c r="Q416" s="32">
        <f t="shared" si="43"/>
        <v>0</v>
      </c>
      <c r="R416" s="32" t="e">
        <f t="shared" si="44"/>
        <v>#N/A</v>
      </c>
      <c r="S416" s="32">
        <f t="shared" si="45"/>
        <v>0</v>
      </c>
      <c r="T416" s="30" t="e">
        <f ca="1">+VLOOKUP($E416,db!$B$26:$C$30,2,FALSE)</f>
        <v>#N/A</v>
      </c>
      <c r="U416" s="30">
        <f t="shared" si="47"/>
        <v>0</v>
      </c>
    </row>
    <row r="417" spans="2:21" ht="15.75" thickBot="1">
      <c r="B417" s="36">
        <f t="shared" si="48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42"/>
      <c r="M417" s="43" t="str">
        <f t="shared" si="46"/>
        <v/>
      </c>
      <c r="N417" s="42"/>
      <c r="P417" s="32">
        <f t="shared" si="42"/>
        <v>0</v>
      </c>
      <c r="Q417" s="32">
        <f t="shared" si="43"/>
        <v>0</v>
      </c>
      <c r="R417" s="32" t="e">
        <f t="shared" si="44"/>
        <v>#N/A</v>
      </c>
      <c r="S417" s="32">
        <f t="shared" si="45"/>
        <v>0</v>
      </c>
      <c r="T417" s="30" t="e">
        <f ca="1">+VLOOKUP($E417,db!$B$26:$C$30,2,FALSE)</f>
        <v>#N/A</v>
      </c>
      <c r="U417" s="30">
        <f t="shared" si="47"/>
        <v>0</v>
      </c>
    </row>
    <row r="418" spans="2:21" ht="15.75" thickBot="1">
      <c r="B418" s="38">
        <f t="shared" si="48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40"/>
      <c r="M418" s="41" t="str">
        <f t="shared" si="46"/>
        <v/>
      </c>
      <c r="N418" s="40"/>
      <c r="P418" s="32">
        <f t="shared" si="42"/>
        <v>0</v>
      </c>
      <c r="Q418" s="32">
        <f t="shared" si="43"/>
        <v>0</v>
      </c>
      <c r="R418" s="32" t="e">
        <f t="shared" si="44"/>
        <v>#N/A</v>
      </c>
      <c r="S418" s="32">
        <f t="shared" si="45"/>
        <v>0</v>
      </c>
      <c r="T418" s="30" t="e">
        <f ca="1">+VLOOKUP($E418,db!$B$26:$C$30,2,FALSE)</f>
        <v>#N/A</v>
      </c>
      <c r="U418" s="30">
        <f t="shared" si="47"/>
        <v>0</v>
      </c>
    </row>
    <row r="419" spans="2:21" ht="15.75" thickBot="1">
      <c r="B419" s="36">
        <f t="shared" si="48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42"/>
      <c r="M419" s="43" t="str">
        <f t="shared" si="46"/>
        <v/>
      </c>
      <c r="N419" s="42"/>
      <c r="P419" s="32">
        <f t="shared" si="42"/>
        <v>0</v>
      </c>
      <c r="Q419" s="32">
        <f t="shared" si="43"/>
        <v>0</v>
      </c>
      <c r="R419" s="32" t="e">
        <f t="shared" si="44"/>
        <v>#N/A</v>
      </c>
      <c r="S419" s="32">
        <f t="shared" si="45"/>
        <v>0</v>
      </c>
      <c r="T419" s="30" t="e">
        <f ca="1">+VLOOKUP($E419,db!$B$26:$C$30,2,FALSE)</f>
        <v>#N/A</v>
      </c>
      <c r="U419" s="30">
        <f t="shared" si="47"/>
        <v>0</v>
      </c>
    </row>
    <row r="420" spans="2:21" ht="15.75" thickBot="1">
      <c r="B420" s="38">
        <f t="shared" si="48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40"/>
      <c r="M420" s="41" t="str">
        <f t="shared" si="46"/>
        <v/>
      </c>
      <c r="N420" s="40"/>
      <c r="P420" s="32">
        <f t="shared" si="42"/>
        <v>0</v>
      </c>
      <c r="Q420" s="32">
        <f t="shared" si="43"/>
        <v>0</v>
      </c>
      <c r="R420" s="32" t="e">
        <f t="shared" si="44"/>
        <v>#N/A</v>
      </c>
      <c r="S420" s="32">
        <f t="shared" si="45"/>
        <v>0</v>
      </c>
      <c r="T420" s="30" t="e">
        <f ca="1">+VLOOKUP($E420,db!$B$26:$C$30,2,FALSE)</f>
        <v>#N/A</v>
      </c>
      <c r="U420" s="30">
        <f t="shared" si="47"/>
        <v>0</v>
      </c>
    </row>
    <row r="421" spans="2:21" ht="15.75" thickBot="1">
      <c r="B421" s="36">
        <f t="shared" si="48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42"/>
      <c r="M421" s="43" t="str">
        <f t="shared" si="46"/>
        <v/>
      </c>
      <c r="N421" s="42"/>
      <c r="P421" s="32">
        <f t="shared" si="42"/>
        <v>0</v>
      </c>
      <c r="Q421" s="32">
        <f t="shared" si="43"/>
        <v>0</v>
      </c>
      <c r="R421" s="32" t="e">
        <f t="shared" si="44"/>
        <v>#N/A</v>
      </c>
      <c r="S421" s="32">
        <f t="shared" si="45"/>
        <v>0</v>
      </c>
      <c r="T421" s="30" t="e">
        <f ca="1">+VLOOKUP($E421,db!$B$26:$C$30,2,FALSE)</f>
        <v>#N/A</v>
      </c>
      <c r="U421" s="30">
        <f t="shared" si="47"/>
        <v>0</v>
      </c>
    </row>
    <row r="422" spans="2:21" ht="15.75" thickBot="1">
      <c r="B422" s="38">
        <f t="shared" si="48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40"/>
      <c r="M422" s="41" t="str">
        <f t="shared" si="46"/>
        <v/>
      </c>
      <c r="N422" s="40"/>
      <c r="P422" s="32">
        <f t="shared" si="42"/>
        <v>0</v>
      </c>
      <c r="Q422" s="32">
        <f t="shared" si="43"/>
        <v>0</v>
      </c>
      <c r="R422" s="32" t="e">
        <f t="shared" si="44"/>
        <v>#N/A</v>
      </c>
      <c r="S422" s="32">
        <f t="shared" si="45"/>
        <v>0</v>
      </c>
      <c r="T422" s="30" t="e">
        <f ca="1">+VLOOKUP($E422,db!$B$26:$C$30,2,FALSE)</f>
        <v>#N/A</v>
      </c>
      <c r="U422" s="30">
        <f t="shared" si="47"/>
        <v>0</v>
      </c>
    </row>
    <row r="423" spans="2:21" ht="15.75" thickBot="1">
      <c r="B423" s="36">
        <f t="shared" si="48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42"/>
      <c r="M423" s="43" t="str">
        <f t="shared" si="46"/>
        <v/>
      </c>
      <c r="N423" s="42"/>
      <c r="P423" s="32">
        <f t="shared" si="42"/>
        <v>0</v>
      </c>
      <c r="Q423" s="32">
        <f t="shared" si="43"/>
        <v>0</v>
      </c>
      <c r="R423" s="32" t="e">
        <f t="shared" si="44"/>
        <v>#N/A</v>
      </c>
      <c r="S423" s="32">
        <f t="shared" si="45"/>
        <v>0</v>
      </c>
      <c r="T423" s="30" t="e">
        <f ca="1">+VLOOKUP($E423,db!$B$26:$C$30,2,FALSE)</f>
        <v>#N/A</v>
      </c>
      <c r="U423" s="30">
        <f t="shared" si="47"/>
        <v>0</v>
      </c>
    </row>
    <row r="424" spans="2:21" ht="15.75" thickBot="1">
      <c r="B424" s="38">
        <f t="shared" si="48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40"/>
      <c r="M424" s="41" t="str">
        <f t="shared" si="46"/>
        <v/>
      </c>
      <c r="N424" s="40"/>
      <c r="P424" s="32">
        <f t="shared" si="42"/>
        <v>0</v>
      </c>
      <c r="Q424" s="32">
        <f t="shared" si="43"/>
        <v>0</v>
      </c>
      <c r="R424" s="32" t="e">
        <f t="shared" si="44"/>
        <v>#N/A</v>
      </c>
      <c r="S424" s="32">
        <f t="shared" si="45"/>
        <v>0</v>
      </c>
      <c r="T424" s="30" t="e">
        <f ca="1">+VLOOKUP($E424,db!$B$26:$C$30,2,FALSE)</f>
        <v>#N/A</v>
      </c>
      <c r="U424" s="30">
        <f t="shared" si="47"/>
        <v>0</v>
      </c>
    </row>
    <row r="425" spans="2:21" ht="15.75" thickBot="1">
      <c r="B425" s="36">
        <f t="shared" si="48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42"/>
      <c r="M425" s="43" t="str">
        <f t="shared" si="46"/>
        <v/>
      </c>
      <c r="N425" s="42"/>
      <c r="P425" s="32">
        <f t="shared" si="42"/>
        <v>0</v>
      </c>
      <c r="Q425" s="32">
        <f t="shared" si="43"/>
        <v>0</v>
      </c>
      <c r="R425" s="32" t="e">
        <f t="shared" si="44"/>
        <v>#N/A</v>
      </c>
      <c r="S425" s="32">
        <f t="shared" si="45"/>
        <v>0</v>
      </c>
      <c r="T425" s="30" t="e">
        <f ca="1">+VLOOKUP($E425,db!$B$26:$C$30,2,FALSE)</f>
        <v>#N/A</v>
      </c>
      <c r="U425" s="30">
        <f t="shared" si="47"/>
        <v>0</v>
      </c>
    </row>
    <row r="426" spans="2:21" ht="15.75" thickBot="1">
      <c r="B426" s="38">
        <f t="shared" si="48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40"/>
      <c r="M426" s="41" t="str">
        <f t="shared" si="46"/>
        <v/>
      </c>
      <c r="N426" s="40"/>
      <c r="P426" s="32">
        <f t="shared" si="42"/>
        <v>0</v>
      </c>
      <c r="Q426" s="32">
        <f t="shared" si="43"/>
        <v>0</v>
      </c>
      <c r="R426" s="32" t="e">
        <f t="shared" si="44"/>
        <v>#N/A</v>
      </c>
      <c r="S426" s="32">
        <f t="shared" si="45"/>
        <v>0</v>
      </c>
      <c r="T426" s="30" t="e">
        <f ca="1">+VLOOKUP($E426,db!$B$26:$C$30,2,FALSE)</f>
        <v>#N/A</v>
      </c>
      <c r="U426" s="30">
        <f t="shared" si="47"/>
        <v>0</v>
      </c>
    </row>
    <row r="427" spans="2:21" ht="15.75" thickBot="1">
      <c r="B427" s="36">
        <f t="shared" si="48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42"/>
      <c r="M427" s="43" t="str">
        <f t="shared" si="46"/>
        <v/>
      </c>
      <c r="N427" s="42"/>
      <c r="P427" s="32">
        <f t="shared" si="42"/>
        <v>0</v>
      </c>
      <c r="Q427" s="32">
        <f t="shared" si="43"/>
        <v>0</v>
      </c>
      <c r="R427" s="32" t="e">
        <f t="shared" si="44"/>
        <v>#N/A</v>
      </c>
      <c r="S427" s="32">
        <f t="shared" si="45"/>
        <v>0</v>
      </c>
      <c r="T427" s="30" t="e">
        <f ca="1">+VLOOKUP($E427,db!$B$26:$C$30,2,FALSE)</f>
        <v>#N/A</v>
      </c>
      <c r="U427" s="30">
        <f t="shared" si="47"/>
        <v>0</v>
      </c>
    </row>
    <row r="428" spans="2:21" ht="15.75" thickBot="1">
      <c r="B428" s="38">
        <f t="shared" si="48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40"/>
      <c r="M428" s="41" t="str">
        <f t="shared" si="46"/>
        <v/>
      </c>
      <c r="N428" s="40"/>
      <c r="P428" s="32">
        <f t="shared" si="42"/>
        <v>0</v>
      </c>
      <c r="Q428" s="32">
        <f t="shared" si="43"/>
        <v>0</v>
      </c>
      <c r="R428" s="32" t="e">
        <f t="shared" si="44"/>
        <v>#N/A</v>
      </c>
      <c r="S428" s="32">
        <f t="shared" si="45"/>
        <v>0</v>
      </c>
      <c r="T428" s="30" t="e">
        <f ca="1">+VLOOKUP($E428,db!$B$26:$C$30,2,FALSE)</f>
        <v>#N/A</v>
      </c>
      <c r="U428" s="30">
        <f t="shared" si="47"/>
        <v>0</v>
      </c>
    </row>
    <row r="429" spans="2:21" ht="15.75" thickBot="1">
      <c r="B429" s="36">
        <f t="shared" si="48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42"/>
      <c r="M429" s="43" t="str">
        <f t="shared" si="46"/>
        <v/>
      </c>
      <c r="N429" s="42"/>
      <c r="P429" s="32">
        <f t="shared" si="42"/>
        <v>0</v>
      </c>
      <c r="Q429" s="32">
        <f t="shared" si="43"/>
        <v>0</v>
      </c>
      <c r="R429" s="32" t="e">
        <f t="shared" si="44"/>
        <v>#N/A</v>
      </c>
      <c r="S429" s="32">
        <f t="shared" si="45"/>
        <v>0</v>
      </c>
      <c r="T429" s="30" t="e">
        <f ca="1">+VLOOKUP($E429,db!$B$26:$C$30,2,FALSE)</f>
        <v>#N/A</v>
      </c>
      <c r="U429" s="30">
        <f t="shared" si="47"/>
        <v>0</v>
      </c>
    </row>
    <row r="430" spans="2:21" ht="15.75" thickBot="1">
      <c r="B430" s="38">
        <f t="shared" si="48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40"/>
      <c r="M430" s="41" t="str">
        <f t="shared" si="46"/>
        <v/>
      </c>
      <c r="N430" s="40"/>
      <c r="P430" s="32">
        <f t="shared" si="42"/>
        <v>0</v>
      </c>
      <c r="Q430" s="32">
        <f t="shared" si="43"/>
        <v>0</v>
      </c>
      <c r="R430" s="32" t="e">
        <f t="shared" si="44"/>
        <v>#N/A</v>
      </c>
      <c r="S430" s="32">
        <f t="shared" si="45"/>
        <v>0</v>
      </c>
      <c r="T430" s="30" t="e">
        <f ca="1">+VLOOKUP($E430,db!$B$26:$C$30,2,FALSE)</f>
        <v>#N/A</v>
      </c>
      <c r="U430" s="30">
        <f t="shared" si="47"/>
        <v>0</v>
      </c>
    </row>
    <row r="431" spans="2:21" ht="15.75" thickBot="1">
      <c r="B431" s="36">
        <f t="shared" si="48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42"/>
      <c r="M431" s="43" t="str">
        <f t="shared" si="46"/>
        <v/>
      </c>
      <c r="N431" s="42"/>
      <c r="P431" s="32">
        <f t="shared" si="42"/>
        <v>0</v>
      </c>
      <c r="Q431" s="32">
        <f t="shared" si="43"/>
        <v>0</v>
      </c>
      <c r="R431" s="32" t="e">
        <f t="shared" si="44"/>
        <v>#N/A</v>
      </c>
      <c r="S431" s="32">
        <f t="shared" si="45"/>
        <v>0</v>
      </c>
      <c r="T431" s="30" t="e">
        <f ca="1">+VLOOKUP($E431,db!$B$26:$C$30,2,FALSE)</f>
        <v>#N/A</v>
      </c>
      <c r="U431" s="30">
        <f t="shared" si="47"/>
        <v>0</v>
      </c>
    </row>
    <row r="432" spans="2:21" ht="15.75" thickBot="1">
      <c r="B432" s="38">
        <f t="shared" si="48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40"/>
      <c r="M432" s="41" t="str">
        <f t="shared" si="46"/>
        <v/>
      </c>
      <c r="N432" s="40"/>
      <c r="P432" s="32">
        <f t="shared" si="42"/>
        <v>0</v>
      </c>
      <c r="Q432" s="32">
        <f t="shared" si="43"/>
        <v>0</v>
      </c>
      <c r="R432" s="32" t="e">
        <f t="shared" si="44"/>
        <v>#N/A</v>
      </c>
      <c r="S432" s="32">
        <f t="shared" si="45"/>
        <v>0</v>
      </c>
      <c r="T432" s="30" t="e">
        <f ca="1">+VLOOKUP($E432,db!$B$26:$C$30,2,FALSE)</f>
        <v>#N/A</v>
      </c>
      <c r="U432" s="30">
        <f t="shared" si="47"/>
        <v>0</v>
      </c>
    </row>
    <row r="433" spans="2:21" ht="15.75" thickBot="1">
      <c r="B433" s="36">
        <f t="shared" si="48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42"/>
      <c r="M433" s="43" t="str">
        <f t="shared" si="46"/>
        <v/>
      </c>
      <c r="N433" s="42"/>
      <c r="P433" s="32">
        <f t="shared" si="42"/>
        <v>0</v>
      </c>
      <c r="Q433" s="32">
        <f t="shared" si="43"/>
        <v>0</v>
      </c>
      <c r="R433" s="32" t="e">
        <f t="shared" si="44"/>
        <v>#N/A</v>
      </c>
      <c r="S433" s="32">
        <f t="shared" si="45"/>
        <v>0</v>
      </c>
      <c r="T433" s="30" t="e">
        <f ca="1">+VLOOKUP($E433,db!$B$26:$C$30,2,FALSE)</f>
        <v>#N/A</v>
      </c>
      <c r="U433" s="30">
        <f t="shared" si="47"/>
        <v>0</v>
      </c>
    </row>
    <row r="434" spans="2:21" ht="15.75" thickBot="1">
      <c r="B434" s="38">
        <f t="shared" si="48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40"/>
      <c r="M434" s="41" t="str">
        <f t="shared" si="46"/>
        <v/>
      </c>
      <c r="N434" s="40"/>
      <c r="P434" s="32">
        <f t="shared" si="42"/>
        <v>0</v>
      </c>
      <c r="Q434" s="32">
        <f t="shared" si="43"/>
        <v>0</v>
      </c>
      <c r="R434" s="32" t="e">
        <f t="shared" si="44"/>
        <v>#N/A</v>
      </c>
      <c r="S434" s="32">
        <f t="shared" si="45"/>
        <v>0</v>
      </c>
      <c r="T434" s="30" t="e">
        <f ca="1">+VLOOKUP($E434,db!$B$26:$C$30,2,FALSE)</f>
        <v>#N/A</v>
      </c>
      <c r="U434" s="30">
        <f t="shared" si="47"/>
        <v>0</v>
      </c>
    </row>
    <row r="435" spans="2:21" ht="15.75" thickBot="1">
      <c r="B435" s="36">
        <f t="shared" si="48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42"/>
      <c r="M435" s="43" t="str">
        <f t="shared" si="46"/>
        <v/>
      </c>
      <c r="N435" s="42"/>
      <c r="P435" s="32">
        <f t="shared" si="42"/>
        <v>0</v>
      </c>
      <c r="Q435" s="32">
        <f t="shared" si="43"/>
        <v>0</v>
      </c>
      <c r="R435" s="32" t="e">
        <f t="shared" si="44"/>
        <v>#N/A</v>
      </c>
      <c r="S435" s="32">
        <f t="shared" si="45"/>
        <v>0</v>
      </c>
      <c r="T435" s="30" t="e">
        <f ca="1">+VLOOKUP($E435,db!$B$26:$C$30,2,FALSE)</f>
        <v>#N/A</v>
      </c>
      <c r="U435" s="30">
        <f t="shared" si="47"/>
        <v>0</v>
      </c>
    </row>
    <row r="436" spans="2:21" ht="15.75" thickBot="1">
      <c r="B436" s="38">
        <f t="shared" si="48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40"/>
      <c r="M436" s="41" t="str">
        <f t="shared" si="46"/>
        <v/>
      </c>
      <c r="N436" s="40"/>
      <c r="P436" s="32">
        <f t="shared" si="42"/>
        <v>0</v>
      </c>
      <c r="Q436" s="32">
        <f t="shared" si="43"/>
        <v>0</v>
      </c>
      <c r="R436" s="32" t="e">
        <f t="shared" si="44"/>
        <v>#N/A</v>
      </c>
      <c r="S436" s="32">
        <f t="shared" si="45"/>
        <v>0</v>
      </c>
      <c r="T436" s="30" t="e">
        <f ca="1">+VLOOKUP($E436,db!$B$26:$C$30,2,FALSE)</f>
        <v>#N/A</v>
      </c>
      <c r="U436" s="30">
        <f t="shared" si="47"/>
        <v>0</v>
      </c>
    </row>
    <row r="437" spans="2:21" ht="15.75" thickBot="1">
      <c r="B437" s="36">
        <f t="shared" si="48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42"/>
      <c r="M437" s="43" t="str">
        <f t="shared" si="46"/>
        <v/>
      </c>
      <c r="N437" s="42"/>
      <c r="P437" s="32">
        <f t="shared" si="42"/>
        <v>0</v>
      </c>
      <c r="Q437" s="32">
        <f t="shared" si="43"/>
        <v>0</v>
      </c>
      <c r="R437" s="32" t="e">
        <f t="shared" si="44"/>
        <v>#N/A</v>
      </c>
      <c r="S437" s="32">
        <f t="shared" si="45"/>
        <v>0</v>
      </c>
      <c r="T437" s="30" t="e">
        <f ca="1">+VLOOKUP($E437,db!$B$26:$C$30,2,FALSE)</f>
        <v>#N/A</v>
      </c>
      <c r="U437" s="30">
        <f t="shared" si="47"/>
        <v>0</v>
      </c>
    </row>
    <row r="438" spans="2:21" ht="15.75" thickBot="1">
      <c r="B438" s="38">
        <f t="shared" si="48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40"/>
      <c r="M438" s="41" t="str">
        <f t="shared" si="46"/>
        <v/>
      </c>
      <c r="N438" s="40"/>
      <c r="P438" s="32">
        <f t="shared" si="42"/>
        <v>0</v>
      </c>
      <c r="Q438" s="32">
        <f t="shared" si="43"/>
        <v>0</v>
      </c>
      <c r="R438" s="32" t="e">
        <f t="shared" si="44"/>
        <v>#N/A</v>
      </c>
      <c r="S438" s="32">
        <f t="shared" si="45"/>
        <v>0</v>
      </c>
      <c r="T438" s="30" t="e">
        <f ca="1">+VLOOKUP($E438,db!$B$26:$C$30,2,FALSE)</f>
        <v>#N/A</v>
      </c>
      <c r="U438" s="30">
        <f t="shared" si="47"/>
        <v>0</v>
      </c>
    </row>
    <row r="439" spans="2:21" ht="15.75" thickBot="1">
      <c r="B439" s="36">
        <f t="shared" si="48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42"/>
      <c r="M439" s="43" t="str">
        <f t="shared" si="46"/>
        <v/>
      </c>
      <c r="N439" s="42"/>
      <c r="P439" s="32">
        <f t="shared" si="42"/>
        <v>0</v>
      </c>
      <c r="Q439" s="32">
        <f t="shared" si="43"/>
        <v>0</v>
      </c>
      <c r="R439" s="32" t="e">
        <f t="shared" si="44"/>
        <v>#N/A</v>
      </c>
      <c r="S439" s="32">
        <f t="shared" si="45"/>
        <v>0</v>
      </c>
      <c r="T439" s="30" t="e">
        <f ca="1">+VLOOKUP($E439,db!$B$26:$C$30,2,FALSE)</f>
        <v>#N/A</v>
      </c>
      <c r="U439" s="30">
        <f t="shared" si="47"/>
        <v>0</v>
      </c>
    </row>
    <row r="440" spans="2:21" ht="15.75" thickBot="1">
      <c r="B440" s="38">
        <f t="shared" si="48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40"/>
      <c r="M440" s="41" t="str">
        <f t="shared" si="46"/>
        <v/>
      </c>
      <c r="N440" s="40"/>
      <c r="P440" s="32">
        <f t="shared" si="42"/>
        <v>0</v>
      </c>
      <c r="Q440" s="32">
        <f t="shared" si="43"/>
        <v>0</v>
      </c>
      <c r="R440" s="32" t="e">
        <f t="shared" si="44"/>
        <v>#N/A</v>
      </c>
      <c r="S440" s="32">
        <f t="shared" si="45"/>
        <v>0</v>
      </c>
      <c r="T440" s="30" t="e">
        <f ca="1">+VLOOKUP($E440,db!$B$26:$C$30,2,FALSE)</f>
        <v>#N/A</v>
      </c>
      <c r="U440" s="30">
        <f t="shared" si="47"/>
        <v>0</v>
      </c>
    </row>
    <row r="441" spans="2:21" ht="15.75" thickBot="1">
      <c r="B441" s="36">
        <f t="shared" si="48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42"/>
      <c r="M441" s="43" t="str">
        <f t="shared" si="46"/>
        <v/>
      </c>
      <c r="N441" s="42"/>
      <c r="P441" s="32">
        <f t="shared" si="42"/>
        <v>0</v>
      </c>
      <c r="Q441" s="32">
        <f t="shared" si="43"/>
        <v>0</v>
      </c>
      <c r="R441" s="32" t="e">
        <f t="shared" si="44"/>
        <v>#N/A</v>
      </c>
      <c r="S441" s="32">
        <f t="shared" si="45"/>
        <v>0</v>
      </c>
      <c r="T441" s="30" t="e">
        <f ca="1">+VLOOKUP($E441,db!$B$26:$C$30,2,FALSE)</f>
        <v>#N/A</v>
      </c>
      <c r="U441" s="30">
        <f t="shared" si="47"/>
        <v>0</v>
      </c>
    </row>
    <row r="442" spans="2:21" ht="15.75" thickBot="1">
      <c r="B442" s="38">
        <f t="shared" si="48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40"/>
      <c r="M442" s="41" t="str">
        <f t="shared" si="46"/>
        <v/>
      </c>
      <c r="N442" s="40"/>
      <c r="P442" s="32">
        <f t="shared" si="42"/>
        <v>0</v>
      </c>
      <c r="Q442" s="32">
        <f t="shared" si="43"/>
        <v>0</v>
      </c>
      <c r="R442" s="32" t="e">
        <f t="shared" si="44"/>
        <v>#N/A</v>
      </c>
      <c r="S442" s="32">
        <f t="shared" si="45"/>
        <v>0</v>
      </c>
      <c r="T442" s="30" t="e">
        <f ca="1">+VLOOKUP($E442,db!$B$26:$C$30,2,FALSE)</f>
        <v>#N/A</v>
      </c>
      <c r="U442" s="30">
        <f t="shared" si="47"/>
        <v>0</v>
      </c>
    </row>
    <row r="443" spans="2:21" ht="15.75" thickBot="1">
      <c r="B443" s="36">
        <f t="shared" si="48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42"/>
      <c r="M443" s="43" t="str">
        <f t="shared" si="46"/>
        <v/>
      </c>
      <c r="N443" s="42"/>
      <c r="P443" s="32">
        <f t="shared" si="42"/>
        <v>0</v>
      </c>
      <c r="Q443" s="32">
        <f t="shared" si="43"/>
        <v>0</v>
      </c>
      <c r="R443" s="32" t="e">
        <f t="shared" si="44"/>
        <v>#N/A</v>
      </c>
      <c r="S443" s="32">
        <f t="shared" si="45"/>
        <v>0</v>
      </c>
      <c r="T443" s="30" t="e">
        <f ca="1">+VLOOKUP($E443,db!$B$26:$C$30,2,FALSE)</f>
        <v>#N/A</v>
      </c>
      <c r="U443" s="30">
        <f t="shared" si="47"/>
        <v>0</v>
      </c>
    </row>
    <row r="444" spans="2:21" ht="15.75" thickBot="1">
      <c r="B444" s="38">
        <f t="shared" si="48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40"/>
      <c r="M444" s="41" t="str">
        <f t="shared" si="46"/>
        <v/>
      </c>
      <c r="N444" s="40"/>
      <c r="P444" s="32">
        <f t="shared" si="42"/>
        <v>0</v>
      </c>
      <c r="Q444" s="32">
        <f t="shared" si="43"/>
        <v>0</v>
      </c>
      <c r="R444" s="32" t="e">
        <f t="shared" si="44"/>
        <v>#N/A</v>
      </c>
      <c r="S444" s="32">
        <f t="shared" si="45"/>
        <v>0</v>
      </c>
      <c r="T444" s="30" t="e">
        <f ca="1">+VLOOKUP($E444,db!$B$26:$C$30,2,FALSE)</f>
        <v>#N/A</v>
      </c>
      <c r="U444" s="30">
        <f t="shared" si="47"/>
        <v>0</v>
      </c>
    </row>
    <row r="445" spans="2:21" ht="15.75" thickBot="1">
      <c r="B445" s="36">
        <f t="shared" si="48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42"/>
      <c r="M445" s="43" t="str">
        <f t="shared" si="46"/>
        <v/>
      </c>
      <c r="N445" s="42"/>
      <c r="P445" s="32">
        <f t="shared" si="42"/>
        <v>0</v>
      </c>
      <c r="Q445" s="32">
        <f t="shared" si="43"/>
        <v>0</v>
      </c>
      <c r="R445" s="32" t="e">
        <f t="shared" si="44"/>
        <v>#N/A</v>
      </c>
      <c r="S445" s="32">
        <f t="shared" si="45"/>
        <v>0</v>
      </c>
      <c r="T445" s="30" t="e">
        <f ca="1">+VLOOKUP($E445,db!$B$26:$C$30,2,FALSE)</f>
        <v>#N/A</v>
      </c>
      <c r="U445" s="30">
        <f t="shared" si="47"/>
        <v>0</v>
      </c>
    </row>
    <row r="446" spans="2:21" ht="15.75" thickBot="1">
      <c r="B446" s="38">
        <f t="shared" si="48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40"/>
      <c r="M446" s="41" t="str">
        <f t="shared" si="46"/>
        <v/>
      </c>
      <c r="N446" s="40"/>
      <c r="P446" s="32">
        <f t="shared" si="42"/>
        <v>0</v>
      </c>
      <c r="Q446" s="32">
        <f t="shared" si="43"/>
        <v>0</v>
      </c>
      <c r="R446" s="32" t="e">
        <f t="shared" si="44"/>
        <v>#N/A</v>
      </c>
      <c r="S446" s="32">
        <f t="shared" si="45"/>
        <v>0</v>
      </c>
      <c r="T446" s="30" t="e">
        <f ca="1">+VLOOKUP($E446,db!$B$26:$C$30,2,FALSE)</f>
        <v>#N/A</v>
      </c>
      <c r="U446" s="30">
        <f t="shared" si="47"/>
        <v>0</v>
      </c>
    </row>
    <row r="447" spans="2:21" ht="15.75" thickBot="1">
      <c r="B447" s="36">
        <f t="shared" si="48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42"/>
      <c r="M447" s="43" t="str">
        <f t="shared" si="46"/>
        <v/>
      </c>
      <c r="N447" s="42"/>
      <c r="P447" s="32">
        <f t="shared" si="42"/>
        <v>0</v>
      </c>
      <c r="Q447" s="32">
        <f t="shared" si="43"/>
        <v>0</v>
      </c>
      <c r="R447" s="32" t="e">
        <f t="shared" si="44"/>
        <v>#N/A</v>
      </c>
      <c r="S447" s="32">
        <f t="shared" si="45"/>
        <v>0</v>
      </c>
      <c r="T447" s="30" t="e">
        <f ca="1">+VLOOKUP($E447,db!$B$26:$C$30,2,FALSE)</f>
        <v>#N/A</v>
      </c>
      <c r="U447" s="30">
        <f t="shared" si="47"/>
        <v>0</v>
      </c>
    </row>
    <row r="448" spans="2:21" ht="15.75" thickBot="1">
      <c r="B448" s="38">
        <f t="shared" si="48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40"/>
      <c r="M448" s="41" t="str">
        <f t="shared" si="46"/>
        <v/>
      </c>
      <c r="N448" s="40"/>
      <c r="P448" s="32">
        <f t="shared" si="42"/>
        <v>0</v>
      </c>
      <c r="Q448" s="32">
        <f t="shared" si="43"/>
        <v>0</v>
      </c>
      <c r="R448" s="32" t="e">
        <f t="shared" si="44"/>
        <v>#N/A</v>
      </c>
      <c r="S448" s="32">
        <f t="shared" si="45"/>
        <v>0</v>
      </c>
      <c r="T448" s="30" t="e">
        <f ca="1">+VLOOKUP($E448,db!$B$26:$C$30,2,FALSE)</f>
        <v>#N/A</v>
      </c>
      <c r="U448" s="30">
        <f t="shared" si="47"/>
        <v>0</v>
      </c>
    </row>
    <row r="449" spans="2:21" ht="15.75" thickBot="1">
      <c r="B449" s="36">
        <f t="shared" si="48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42"/>
      <c r="M449" s="43" t="str">
        <f t="shared" si="46"/>
        <v/>
      </c>
      <c r="N449" s="42"/>
      <c r="P449" s="32">
        <f t="shared" si="42"/>
        <v>0</v>
      </c>
      <c r="Q449" s="32">
        <f t="shared" si="43"/>
        <v>0</v>
      </c>
      <c r="R449" s="32" t="e">
        <f t="shared" si="44"/>
        <v>#N/A</v>
      </c>
      <c r="S449" s="32">
        <f t="shared" si="45"/>
        <v>0</v>
      </c>
      <c r="T449" s="30" t="e">
        <f ca="1">+VLOOKUP($E449,db!$B$26:$C$30,2,FALSE)</f>
        <v>#N/A</v>
      </c>
      <c r="U449" s="30">
        <f t="shared" si="47"/>
        <v>0</v>
      </c>
    </row>
    <row r="450" spans="2:21" ht="15.75" thickBot="1">
      <c r="B450" s="38">
        <f t="shared" si="48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40"/>
      <c r="M450" s="41" t="str">
        <f t="shared" si="46"/>
        <v/>
      </c>
      <c r="N450" s="40"/>
      <c r="P450" s="32">
        <f t="shared" si="42"/>
        <v>0</v>
      </c>
      <c r="Q450" s="32">
        <f t="shared" si="43"/>
        <v>0</v>
      </c>
      <c r="R450" s="32" t="e">
        <f t="shared" si="44"/>
        <v>#N/A</v>
      </c>
      <c r="S450" s="32">
        <f t="shared" si="45"/>
        <v>0</v>
      </c>
      <c r="T450" s="30" t="e">
        <f ca="1">+VLOOKUP($E450,db!$B$26:$C$30,2,FALSE)</f>
        <v>#N/A</v>
      </c>
      <c r="U450" s="30">
        <f t="shared" si="47"/>
        <v>0</v>
      </c>
    </row>
    <row r="451" spans="2:21" ht="15.75" thickBot="1">
      <c r="B451" s="36">
        <f t="shared" si="48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42"/>
      <c r="M451" s="43" t="str">
        <f t="shared" si="46"/>
        <v/>
      </c>
      <c r="N451" s="42"/>
      <c r="P451" s="32">
        <f t="shared" si="42"/>
        <v>0</v>
      </c>
      <c r="Q451" s="32">
        <f t="shared" si="43"/>
        <v>0</v>
      </c>
      <c r="R451" s="32" t="e">
        <f t="shared" si="44"/>
        <v>#N/A</v>
      </c>
      <c r="S451" s="32">
        <f t="shared" si="45"/>
        <v>0</v>
      </c>
      <c r="T451" s="30" t="e">
        <f ca="1">+VLOOKUP($E451,db!$B$26:$C$30,2,FALSE)</f>
        <v>#N/A</v>
      </c>
      <c r="U451" s="30">
        <f t="shared" si="47"/>
        <v>0</v>
      </c>
    </row>
    <row r="452" spans="2:21" ht="15.75" thickBot="1">
      <c r="B452" s="38">
        <f t="shared" si="48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40"/>
      <c r="M452" s="41" t="str">
        <f t="shared" si="46"/>
        <v/>
      </c>
      <c r="N452" s="40"/>
      <c r="P452" s="32">
        <f t="shared" si="42"/>
        <v>0</v>
      </c>
      <c r="Q452" s="32">
        <f t="shared" si="43"/>
        <v>0</v>
      </c>
      <c r="R452" s="32" t="e">
        <f t="shared" si="44"/>
        <v>#N/A</v>
      </c>
      <c r="S452" s="32">
        <f t="shared" si="45"/>
        <v>0</v>
      </c>
      <c r="T452" s="30" t="e">
        <f ca="1">+VLOOKUP($E452,db!$B$26:$C$30,2,FALSE)</f>
        <v>#N/A</v>
      </c>
      <c r="U452" s="30">
        <f t="shared" si="47"/>
        <v>0</v>
      </c>
    </row>
    <row r="453" spans="2:21" ht="15.75" thickBot="1">
      <c r="B453" s="36">
        <f t="shared" si="48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42"/>
      <c r="M453" s="43" t="str">
        <f t="shared" si="46"/>
        <v/>
      </c>
      <c r="N453" s="42"/>
      <c r="P453" s="32">
        <f t="shared" ref="P453:P516" si="49">IF(M453=1,1,0)</f>
        <v>0</v>
      </c>
      <c r="Q453" s="32">
        <f t="shared" ref="Q453:Q516" si="50">IF(ISBLANK(E453),0,IF(P453=0,1,0))</f>
        <v>0</v>
      </c>
      <c r="R453" s="32" t="e">
        <f t="shared" ref="R453:R516" si="51">IF(H453&gt;T453,1,0)</f>
        <v>#N/A</v>
      </c>
      <c r="S453" s="32">
        <f t="shared" ref="S453:S516" si="52">IF(OR(G453="Process of Elim. (50 /50)",G453="Guess (No Confidence)"),1,0)</f>
        <v>0</v>
      </c>
      <c r="T453" s="30" t="e">
        <f ca="1">+VLOOKUP($E453,db!$B$26:$C$30,2,FALSE)</f>
        <v>#N/A</v>
      </c>
      <c r="U453" s="30">
        <f t="shared" si="47"/>
        <v>0</v>
      </c>
    </row>
    <row r="454" spans="2:21" ht="15.75" thickBot="1">
      <c r="B454" s="38">
        <f t="shared" si="48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40"/>
      <c r="M454" s="41" t="str">
        <f t="shared" ref="M454:M517" si="53">IF(ISBLANK(F454),"",IF(F454=L454,1,0))</f>
        <v/>
      </c>
      <c r="N454" s="40"/>
      <c r="P454" s="32">
        <f t="shared" si="49"/>
        <v>0</v>
      </c>
      <c r="Q454" s="32">
        <f t="shared" si="50"/>
        <v>0</v>
      </c>
      <c r="R454" s="32" t="e">
        <f t="shared" si="51"/>
        <v>#N/A</v>
      </c>
      <c r="S454" s="32">
        <f t="shared" si="52"/>
        <v>0</v>
      </c>
      <c r="T454" s="30" t="e">
        <f ca="1">+VLOOKUP($E454,db!$B$26:$C$30,2,FALSE)</f>
        <v>#N/A</v>
      </c>
      <c r="U454" s="30">
        <f t="shared" ref="U454:U517" si="54">IF($A$3=0,0,IF(Q454=1,1,IF(R454=1,2,IF(S454=1,3,0))))</f>
        <v>0</v>
      </c>
    </row>
    <row r="455" spans="2:21" ht="15.75" thickBot="1">
      <c r="B455" s="36">
        <f t="shared" ref="B455:B518" si="55">+B454+1</f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42"/>
      <c r="M455" s="43" t="str">
        <f t="shared" si="53"/>
        <v/>
      </c>
      <c r="N455" s="42"/>
      <c r="P455" s="32">
        <f t="shared" si="49"/>
        <v>0</v>
      </c>
      <c r="Q455" s="32">
        <f t="shared" si="50"/>
        <v>0</v>
      </c>
      <c r="R455" s="32" t="e">
        <f t="shared" si="51"/>
        <v>#N/A</v>
      </c>
      <c r="S455" s="32">
        <f t="shared" si="52"/>
        <v>0</v>
      </c>
      <c r="T455" s="30" t="e">
        <f ca="1">+VLOOKUP($E455,db!$B$26:$C$30,2,FALSE)</f>
        <v>#N/A</v>
      </c>
      <c r="U455" s="30">
        <f t="shared" si="54"/>
        <v>0</v>
      </c>
    </row>
    <row r="456" spans="2:21" ht="15.75" thickBot="1">
      <c r="B456" s="38">
        <f t="shared" si="55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40"/>
      <c r="M456" s="41" t="str">
        <f t="shared" si="53"/>
        <v/>
      </c>
      <c r="N456" s="40"/>
      <c r="P456" s="32">
        <f t="shared" si="49"/>
        <v>0</v>
      </c>
      <c r="Q456" s="32">
        <f t="shared" si="50"/>
        <v>0</v>
      </c>
      <c r="R456" s="32" t="e">
        <f t="shared" si="51"/>
        <v>#N/A</v>
      </c>
      <c r="S456" s="32">
        <f t="shared" si="52"/>
        <v>0</v>
      </c>
      <c r="T456" s="30" t="e">
        <f ca="1">+VLOOKUP($E456,db!$B$26:$C$30,2,FALSE)</f>
        <v>#N/A</v>
      </c>
      <c r="U456" s="30">
        <f t="shared" si="54"/>
        <v>0</v>
      </c>
    </row>
    <row r="457" spans="2:21" ht="15.75" thickBot="1">
      <c r="B457" s="36">
        <f t="shared" si="55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42"/>
      <c r="M457" s="43" t="str">
        <f t="shared" si="53"/>
        <v/>
      </c>
      <c r="N457" s="42"/>
      <c r="P457" s="32">
        <f t="shared" si="49"/>
        <v>0</v>
      </c>
      <c r="Q457" s="32">
        <f t="shared" si="50"/>
        <v>0</v>
      </c>
      <c r="R457" s="32" t="e">
        <f t="shared" si="51"/>
        <v>#N/A</v>
      </c>
      <c r="S457" s="32">
        <f t="shared" si="52"/>
        <v>0</v>
      </c>
      <c r="T457" s="30" t="e">
        <f ca="1">+VLOOKUP($E457,db!$B$26:$C$30,2,FALSE)</f>
        <v>#N/A</v>
      </c>
      <c r="U457" s="30">
        <f t="shared" si="54"/>
        <v>0</v>
      </c>
    </row>
    <row r="458" spans="2:21" ht="15.75" thickBot="1">
      <c r="B458" s="38">
        <f t="shared" si="55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40"/>
      <c r="M458" s="41" t="str">
        <f t="shared" si="53"/>
        <v/>
      </c>
      <c r="N458" s="40"/>
      <c r="P458" s="32">
        <f t="shared" si="49"/>
        <v>0</v>
      </c>
      <c r="Q458" s="32">
        <f t="shared" si="50"/>
        <v>0</v>
      </c>
      <c r="R458" s="32" t="e">
        <f t="shared" si="51"/>
        <v>#N/A</v>
      </c>
      <c r="S458" s="32">
        <f t="shared" si="52"/>
        <v>0</v>
      </c>
      <c r="T458" s="30" t="e">
        <f ca="1">+VLOOKUP($E458,db!$B$26:$C$30,2,FALSE)</f>
        <v>#N/A</v>
      </c>
      <c r="U458" s="30">
        <f t="shared" si="54"/>
        <v>0</v>
      </c>
    </row>
    <row r="459" spans="2:21" ht="15.75" thickBot="1">
      <c r="B459" s="36">
        <f t="shared" si="55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42"/>
      <c r="M459" s="43" t="str">
        <f t="shared" si="53"/>
        <v/>
      </c>
      <c r="N459" s="42"/>
      <c r="P459" s="32">
        <f t="shared" si="49"/>
        <v>0</v>
      </c>
      <c r="Q459" s="32">
        <f t="shared" si="50"/>
        <v>0</v>
      </c>
      <c r="R459" s="32" t="e">
        <f t="shared" si="51"/>
        <v>#N/A</v>
      </c>
      <c r="S459" s="32">
        <f t="shared" si="52"/>
        <v>0</v>
      </c>
      <c r="T459" s="30" t="e">
        <f ca="1">+VLOOKUP($E459,db!$B$26:$C$30,2,FALSE)</f>
        <v>#N/A</v>
      </c>
      <c r="U459" s="30">
        <f t="shared" si="54"/>
        <v>0</v>
      </c>
    </row>
    <row r="460" spans="2:21" ht="15.75" thickBot="1">
      <c r="B460" s="38">
        <f t="shared" si="55"/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40"/>
      <c r="M460" s="41" t="str">
        <f t="shared" si="53"/>
        <v/>
      </c>
      <c r="N460" s="40"/>
      <c r="P460" s="32">
        <f t="shared" si="49"/>
        <v>0</v>
      </c>
      <c r="Q460" s="32">
        <f t="shared" si="50"/>
        <v>0</v>
      </c>
      <c r="R460" s="32" t="e">
        <f t="shared" si="51"/>
        <v>#N/A</v>
      </c>
      <c r="S460" s="32">
        <f t="shared" si="52"/>
        <v>0</v>
      </c>
      <c r="T460" s="30" t="e">
        <f ca="1">+VLOOKUP($E460,db!$B$26:$C$30,2,FALSE)</f>
        <v>#N/A</v>
      </c>
      <c r="U460" s="30">
        <f t="shared" si="54"/>
        <v>0</v>
      </c>
    </row>
    <row r="461" spans="2:21" ht="15.75" thickBot="1">
      <c r="B461" s="36">
        <f t="shared" si="55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42"/>
      <c r="M461" s="43" t="str">
        <f t="shared" si="53"/>
        <v/>
      </c>
      <c r="N461" s="42"/>
      <c r="P461" s="32">
        <f t="shared" si="49"/>
        <v>0</v>
      </c>
      <c r="Q461" s="32">
        <f t="shared" si="50"/>
        <v>0</v>
      </c>
      <c r="R461" s="32" t="e">
        <f t="shared" si="51"/>
        <v>#N/A</v>
      </c>
      <c r="S461" s="32">
        <f t="shared" si="52"/>
        <v>0</v>
      </c>
      <c r="T461" s="30" t="e">
        <f ca="1">+VLOOKUP($E461,db!$B$26:$C$30,2,FALSE)</f>
        <v>#N/A</v>
      </c>
      <c r="U461" s="30">
        <f t="shared" si="54"/>
        <v>0</v>
      </c>
    </row>
    <row r="462" spans="2:21" ht="15.75" thickBot="1">
      <c r="B462" s="38">
        <f t="shared" si="55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40"/>
      <c r="M462" s="41" t="str">
        <f t="shared" si="53"/>
        <v/>
      </c>
      <c r="N462" s="40"/>
      <c r="P462" s="32">
        <f t="shared" si="49"/>
        <v>0</v>
      </c>
      <c r="Q462" s="32">
        <f t="shared" si="50"/>
        <v>0</v>
      </c>
      <c r="R462" s="32" t="e">
        <f t="shared" si="51"/>
        <v>#N/A</v>
      </c>
      <c r="S462" s="32">
        <f t="shared" si="52"/>
        <v>0</v>
      </c>
      <c r="T462" s="30" t="e">
        <f ca="1">+VLOOKUP($E462,db!$B$26:$C$30,2,FALSE)</f>
        <v>#N/A</v>
      </c>
      <c r="U462" s="30">
        <f t="shared" si="54"/>
        <v>0</v>
      </c>
    </row>
    <row r="463" spans="2:21" ht="15.75" thickBot="1">
      <c r="B463" s="36">
        <f t="shared" si="55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42"/>
      <c r="M463" s="43" t="str">
        <f t="shared" si="53"/>
        <v/>
      </c>
      <c r="N463" s="42"/>
      <c r="P463" s="32">
        <f t="shared" si="49"/>
        <v>0</v>
      </c>
      <c r="Q463" s="32">
        <f t="shared" si="50"/>
        <v>0</v>
      </c>
      <c r="R463" s="32" t="e">
        <f t="shared" si="51"/>
        <v>#N/A</v>
      </c>
      <c r="S463" s="32">
        <f t="shared" si="52"/>
        <v>0</v>
      </c>
      <c r="T463" s="30" t="e">
        <f ca="1">+VLOOKUP($E463,db!$B$26:$C$30,2,FALSE)</f>
        <v>#N/A</v>
      </c>
      <c r="U463" s="30">
        <f t="shared" si="54"/>
        <v>0</v>
      </c>
    </row>
    <row r="464" spans="2:21" ht="15.75" thickBot="1">
      <c r="B464" s="38">
        <f t="shared" si="55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40"/>
      <c r="M464" s="41" t="str">
        <f t="shared" si="53"/>
        <v/>
      </c>
      <c r="N464" s="40"/>
      <c r="P464" s="32">
        <f t="shared" si="49"/>
        <v>0</v>
      </c>
      <c r="Q464" s="32">
        <f t="shared" si="50"/>
        <v>0</v>
      </c>
      <c r="R464" s="32" t="e">
        <f t="shared" si="51"/>
        <v>#N/A</v>
      </c>
      <c r="S464" s="32">
        <f t="shared" si="52"/>
        <v>0</v>
      </c>
      <c r="T464" s="30" t="e">
        <f ca="1">+VLOOKUP($E464,db!$B$26:$C$30,2,FALSE)</f>
        <v>#N/A</v>
      </c>
      <c r="U464" s="30">
        <f t="shared" si="54"/>
        <v>0</v>
      </c>
    </row>
    <row r="465" spans="2:21" ht="15.75" thickBot="1">
      <c r="B465" s="36">
        <f t="shared" si="55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42"/>
      <c r="M465" s="43" t="str">
        <f t="shared" si="53"/>
        <v/>
      </c>
      <c r="N465" s="42"/>
      <c r="P465" s="32">
        <f t="shared" si="49"/>
        <v>0</v>
      </c>
      <c r="Q465" s="32">
        <f t="shared" si="50"/>
        <v>0</v>
      </c>
      <c r="R465" s="32" t="e">
        <f t="shared" si="51"/>
        <v>#N/A</v>
      </c>
      <c r="S465" s="32">
        <f t="shared" si="52"/>
        <v>0</v>
      </c>
      <c r="T465" s="30" t="e">
        <f ca="1">+VLOOKUP($E465,db!$B$26:$C$30,2,FALSE)</f>
        <v>#N/A</v>
      </c>
      <c r="U465" s="30">
        <f t="shared" si="54"/>
        <v>0</v>
      </c>
    </row>
    <row r="466" spans="2:21" ht="15.75" thickBot="1">
      <c r="B466" s="38">
        <f t="shared" si="55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40"/>
      <c r="M466" s="41" t="str">
        <f t="shared" si="53"/>
        <v/>
      </c>
      <c r="N466" s="40"/>
      <c r="P466" s="32">
        <f t="shared" si="49"/>
        <v>0</v>
      </c>
      <c r="Q466" s="32">
        <f t="shared" si="50"/>
        <v>0</v>
      </c>
      <c r="R466" s="32" t="e">
        <f t="shared" si="51"/>
        <v>#N/A</v>
      </c>
      <c r="S466" s="32">
        <f t="shared" si="52"/>
        <v>0</v>
      </c>
      <c r="T466" s="30" t="e">
        <f ca="1">+VLOOKUP($E466,db!$B$26:$C$30,2,FALSE)</f>
        <v>#N/A</v>
      </c>
      <c r="U466" s="30">
        <f t="shared" si="54"/>
        <v>0</v>
      </c>
    </row>
    <row r="467" spans="2:21" ht="15.75" thickBot="1">
      <c r="B467" s="36">
        <f t="shared" si="55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42"/>
      <c r="M467" s="43" t="str">
        <f t="shared" si="53"/>
        <v/>
      </c>
      <c r="N467" s="42"/>
      <c r="P467" s="32">
        <f t="shared" si="49"/>
        <v>0</v>
      </c>
      <c r="Q467" s="32">
        <f t="shared" si="50"/>
        <v>0</v>
      </c>
      <c r="R467" s="32" t="e">
        <f t="shared" si="51"/>
        <v>#N/A</v>
      </c>
      <c r="S467" s="32">
        <f t="shared" si="52"/>
        <v>0</v>
      </c>
      <c r="T467" s="30" t="e">
        <f ca="1">+VLOOKUP($E467,db!$B$26:$C$30,2,FALSE)</f>
        <v>#N/A</v>
      </c>
      <c r="U467" s="30">
        <f t="shared" si="54"/>
        <v>0</v>
      </c>
    </row>
    <row r="468" spans="2:21" ht="15.75" thickBot="1">
      <c r="B468" s="38">
        <f t="shared" si="55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40"/>
      <c r="M468" s="41" t="str">
        <f t="shared" si="53"/>
        <v/>
      </c>
      <c r="N468" s="40"/>
      <c r="P468" s="32">
        <f t="shared" si="49"/>
        <v>0</v>
      </c>
      <c r="Q468" s="32">
        <f t="shared" si="50"/>
        <v>0</v>
      </c>
      <c r="R468" s="32" t="e">
        <f t="shared" si="51"/>
        <v>#N/A</v>
      </c>
      <c r="S468" s="32">
        <f t="shared" si="52"/>
        <v>0</v>
      </c>
      <c r="T468" s="30" t="e">
        <f ca="1">+VLOOKUP($E468,db!$B$26:$C$30,2,FALSE)</f>
        <v>#N/A</v>
      </c>
      <c r="U468" s="30">
        <f t="shared" si="54"/>
        <v>0</v>
      </c>
    </row>
    <row r="469" spans="2:21" ht="15.75" thickBot="1">
      <c r="B469" s="36">
        <f t="shared" si="55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42"/>
      <c r="M469" s="43" t="str">
        <f t="shared" si="53"/>
        <v/>
      </c>
      <c r="N469" s="42"/>
      <c r="P469" s="32">
        <f t="shared" si="49"/>
        <v>0</v>
      </c>
      <c r="Q469" s="32">
        <f t="shared" si="50"/>
        <v>0</v>
      </c>
      <c r="R469" s="32" t="e">
        <f t="shared" si="51"/>
        <v>#N/A</v>
      </c>
      <c r="S469" s="32">
        <f t="shared" si="52"/>
        <v>0</v>
      </c>
      <c r="T469" s="30" t="e">
        <f ca="1">+VLOOKUP($E469,db!$B$26:$C$30,2,FALSE)</f>
        <v>#N/A</v>
      </c>
      <c r="U469" s="30">
        <f t="shared" si="54"/>
        <v>0</v>
      </c>
    </row>
    <row r="470" spans="2:21" ht="15.75" thickBot="1">
      <c r="B470" s="38">
        <f t="shared" si="55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40"/>
      <c r="M470" s="41" t="str">
        <f t="shared" si="53"/>
        <v/>
      </c>
      <c r="N470" s="40"/>
      <c r="P470" s="32">
        <f t="shared" si="49"/>
        <v>0</v>
      </c>
      <c r="Q470" s="32">
        <f t="shared" si="50"/>
        <v>0</v>
      </c>
      <c r="R470" s="32" t="e">
        <f t="shared" si="51"/>
        <v>#N/A</v>
      </c>
      <c r="S470" s="32">
        <f t="shared" si="52"/>
        <v>0</v>
      </c>
      <c r="T470" s="30" t="e">
        <f ca="1">+VLOOKUP($E470,db!$B$26:$C$30,2,FALSE)</f>
        <v>#N/A</v>
      </c>
      <c r="U470" s="30">
        <f t="shared" si="54"/>
        <v>0</v>
      </c>
    </row>
    <row r="471" spans="2:21" ht="15.75" thickBot="1">
      <c r="B471" s="36">
        <f t="shared" si="55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42"/>
      <c r="M471" s="43" t="str">
        <f t="shared" si="53"/>
        <v/>
      </c>
      <c r="N471" s="42"/>
      <c r="P471" s="32">
        <f t="shared" si="49"/>
        <v>0</v>
      </c>
      <c r="Q471" s="32">
        <f t="shared" si="50"/>
        <v>0</v>
      </c>
      <c r="R471" s="32" t="e">
        <f t="shared" si="51"/>
        <v>#N/A</v>
      </c>
      <c r="S471" s="32">
        <f t="shared" si="52"/>
        <v>0</v>
      </c>
      <c r="T471" s="30" t="e">
        <f ca="1">+VLOOKUP($E471,db!$B$26:$C$30,2,FALSE)</f>
        <v>#N/A</v>
      </c>
      <c r="U471" s="30">
        <f t="shared" si="54"/>
        <v>0</v>
      </c>
    </row>
    <row r="472" spans="2:21" ht="15.75" thickBot="1">
      <c r="B472" s="38">
        <f t="shared" si="55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40"/>
      <c r="M472" s="41" t="str">
        <f t="shared" si="53"/>
        <v/>
      </c>
      <c r="N472" s="40"/>
      <c r="P472" s="32">
        <f t="shared" si="49"/>
        <v>0</v>
      </c>
      <c r="Q472" s="32">
        <f t="shared" si="50"/>
        <v>0</v>
      </c>
      <c r="R472" s="32" t="e">
        <f t="shared" si="51"/>
        <v>#N/A</v>
      </c>
      <c r="S472" s="32">
        <f t="shared" si="52"/>
        <v>0</v>
      </c>
      <c r="T472" s="30" t="e">
        <f ca="1">+VLOOKUP($E472,db!$B$26:$C$30,2,FALSE)</f>
        <v>#N/A</v>
      </c>
      <c r="U472" s="30">
        <f t="shared" si="54"/>
        <v>0</v>
      </c>
    </row>
    <row r="473" spans="2:21" ht="15.75" thickBot="1">
      <c r="B473" s="36">
        <f t="shared" si="55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42"/>
      <c r="M473" s="43" t="str">
        <f t="shared" si="53"/>
        <v/>
      </c>
      <c r="N473" s="42"/>
      <c r="P473" s="32">
        <f t="shared" si="49"/>
        <v>0</v>
      </c>
      <c r="Q473" s="32">
        <f t="shared" si="50"/>
        <v>0</v>
      </c>
      <c r="R473" s="32" t="e">
        <f t="shared" si="51"/>
        <v>#N/A</v>
      </c>
      <c r="S473" s="32">
        <f t="shared" si="52"/>
        <v>0</v>
      </c>
      <c r="T473" s="30" t="e">
        <f ca="1">+VLOOKUP($E473,db!$B$26:$C$30,2,FALSE)</f>
        <v>#N/A</v>
      </c>
      <c r="U473" s="30">
        <f t="shared" si="54"/>
        <v>0</v>
      </c>
    </row>
    <row r="474" spans="2:21" ht="15.75" thickBot="1">
      <c r="B474" s="38">
        <f t="shared" si="55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40"/>
      <c r="M474" s="41" t="str">
        <f t="shared" si="53"/>
        <v/>
      </c>
      <c r="N474" s="40"/>
      <c r="P474" s="32">
        <f t="shared" si="49"/>
        <v>0</v>
      </c>
      <c r="Q474" s="32">
        <f t="shared" si="50"/>
        <v>0</v>
      </c>
      <c r="R474" s="32" t="e">
        <f t="shared" si="51"/>
        <v>#N/A</v>
      </c>
      <c r="S474" s="32">
        <f t="shared" si="52"/>
        <v>0</v>
      </c>
      <c r="T474" s="30" t="e">
        <f ca="1">+VLOOKUP($E474,db!$B$26:$C$30,2,FALSE)</f>
        <v>#N/A</v>
      </c>
      <c r="U474" s="30">
        <f t="shared" si="54"/>
        <v>0</v>
      </c>
    </row>
    <row r="475" spans="2:21" ht="15.75" thickBot="1">
      <c r="B475" s="36">
        <f t="shared" si="55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42"/>
      <c r="M475" s="43" t="str">
        <f t="shared" si="53"/>
        <v/>
      </c>
      <c r="N475" s="42"/>
      <c r="P475" s="32">
        <f t="shared" si="49"/>
        <v>0</v>
      </c>
      <c r="Q475" s="32">
        <f t="shared" si="50"/>
        <v>0</v>
      </c>
      <c r="R475" s="32" t="e">
        <f t="shared" si="51"/>
        <v>#N/A</v>
      </c>
      <c r="S475" s="32">
        <f t="shared" si="52"/>
        <v>0</v>
      </c>
      <c r="T475" s="30" t="e">
        <f ca="1">+VLOOKUP($E475,db!$B$26:$C$30,2,FALSE)</f>
        <v>#N/A</v>
      </c>
      <c r="U475" s="30">
        <f t="shared" si="54"/>
        <v>0</v>
      </c>
    </row>
    <row r="476" spans="2:21" ht="15.75" thickBot="1">
      <c r="B476" s="38">
        <f t="shared" si="55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40"/>
      <c r="M476" s="41" t="str">
        <f t="shared" si="53"/>
        <v/>
      </c>
      <c r="N476" s="40"/>
      <c r="P476" s="32">
        <f t="shared" si="49"/>
        <v>0</v>
      </c>
      <c r="Q476" s="32">
        <f t="shared" si="50"/>
        <v>0</v>
      </c>
      <c r="R476" s="32" t="e">
        <f t="shared" si="51"/>
        <v>#N/A</v>
      </c>
      <c r="S476" s="32">
        <f t="shared" si="52"/>
        <v>0</v>
      </c>
      <c r="T476" s="30" t="e">
        <f ca="1">+VLOOKUP($E476,db!$B$26:$C$30,2,FALSE)</f>
        <v>#N/A</v>
      </c>
      <c r="U476" s="30">
        <f t="shared" si="54"/>
        <v>0</v>
      </c>
    </row>
    <row r="477" spans="2:21" ht="15.75" thickBot="1">
      <c r="B477" s="36">
        <f t="shared" si="55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42"/>
      <c r="M477" s="43" t="str">
        <f t="shared" si="53"/>
        <v/>
      </c>
      <c r="N477" s="42"/>
      <c r="P477" s="32">
        <f t="shared" si="49"/>
        <v>0</v>
      </c>
      <c r="Q477" s="32">
        <f t="shared" si="50"/>
        <v>0</v>
      </c>
      <c r="R477" s="32" t="e">
        <f t="shared" si="51"/>
        <v>#N/A</v>
      </c>
      <c r="S477" s="32">
        <f t="shared" si="52"/>
        <v>0</v>
      </c>
      <c r="T477" s="30" t="e">
        <f ca="1">+VLOOKUP($E477,db!$B$26:$C$30,2,FALSE)</f>
        <v>#N/A</v>
      </c>
      <c r="U477" s="30">
        <f t="shared" si="54"/>
        <v>0</v>
      </c>
    </row>
    <row r="478" spans="2:21" ht="15.75" thickBot="1">
      <c r="B478" s="38">
        <f t="shared" si="55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40"/>
      <c r="M478" s="41" t="str">
        <f t="shared" si="53"/>
        <v/>
      </c>
      <c r="N478" s="40"/>
      <c r="P478" s="32">
        <f t="shared" si="49"/>
        <v>0</v>
      </c>
      <c r="Q478" s="32">
        <f t="shared" si="50"/>
        <v>0</v>
      </c>
      <c r="R478" s="32" t="e">
        <f t="shared" si="51"/>
        <v>#N/A</v>
      </c>
      <c r="S478" s="32">
        <f t="shared" si="52"/>
        <v>0</v>
      </c>
      <c r="T478" s="30" t="e">
        <f ca="1">+VLOOKUP($E478,db!$B$26:$C$30,2,FALSE)</f>
        <v>#N/A</v>
      </c>
      <c r="U478" s="30">
        <f t="shared" si="54"/>
        <v>0</v>
      </c>
    </row>
    <row r="479" spans="2:21" ht="15.75" thickBot="1">
      <c r="B479" s="36">
        <f t="shared" si="55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42"/>
      <c r="M479" s="43" t="str">
        <f t="shared" si="53"/>
        <v/>
      </c>
      <c r="N479" s="42"/>
      <c r="P479" s="32">
        <f t="shared" si="49"/>
        <v>0</v>
      </c>
      <c r="Q479" s="32">
        <f t="shared" si="50"/>
        <v>0</v>
      </c>
      <c r="R479" s="32" t="e">
        <f t="shared" si="51"/>
        <v>#N/A</v>
      </c>
      <c r="S479" s="32">
        <f t="shared" si="52"/>
        <v>0</v>
      </c>
      <c r="T479" s="30" t="e">
        <f ca="1">+VLOOKUP($E479,db!$B$26:$C$30,2,FALSE)</f>
        <v>#N/A</v>
      </c>
      <c r="U479" s="30">
        <f t="shared" si="54"/>
        <v>0</v>
      </c>
    </row>
    <row r="480" spans="2:21" ht="15.75" thickBot="1">
      <c r="B480" s="38">
        <f t="shared" si="55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40"/>
      <c r="M480" s="41" t="str">
        <f t="shared" si="53"/>
        <v/>
      </c>
      <c r="N480" s="40"/>
      <c r="P480" s="32">
        <f t="shared" si="49"/>
        <v>0</v>
      </c>
      <c r="Q480" s="32">
        <f t="shared" si="50"/>
        <v>0</v>
      </c>
      <c r="R480" s="32" t="e">
        <f t="shared" si="51"/>
        <v>#N/A</v>
      </c>
      <c r="S480" s="32">
        <f t="shared" si="52"/>
        <v>0</v>
      </c>
      <c r="T480" s="30" t="e">
        <f ca="1">+VLOOKUP($E480,db!$B$26:$C$30,2,FALSE)</f>
        <v>#N/A</v>
      </c>
      <c r="U480" s="30">
        <f t="shared" si="54"/>
        <v>0</v>
      </c>
    </row>
    <row r="481" spans="2:21" ht="15.75" thickBot="1">
      <c r="B481" s="36">
        <f t="shared" si="55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42"/>
      <c r="M481" s="43" t="str">
        <f t="shared" si="53"/>
        <v/>
      </c>
      <c r="N481" s="42"/>
      <c r="P481" s="32">
        <f t="shared" si="49"/>
        <v>0</v>
      </c>
      <c r="Q481" s="32">
        <f t="shared" si="50"/>
        <v>0</v>
      </c>
      <c r="R481" s="32" t="e">
        <f t="shared" si="51"/>
        <v>#N/A</v>
      </c>
      <c r="S481" s="32">
        <f t="shared" si="52"/>
        <v>0</v>
      </c>
      <c r="T481" s="30" t="e">
        <f ca="1">+VLOOKUP($E481,db!$B$26:$C$30,2,FALSE)</f>
        <v>#N/A</v>
      </c>
      <c r="U481" s="30">
        <f t="shared" si="54"/>
        <v>0</v>
      </c>
    </row>
    <row r="482" spans="2:21" ht="15.75" thickBot="1">
      <c r="B482" s="38">
        <f t="shared" si="55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40"/>
      <c r="M482" s="41" t="str">
        <f t="shared" si="53"/>
        <v/>
      </c>
      <c r="N482" s="40"/>
      <c r="P482" s="32">
        <f t="shared" si="49"/>
        <v>0</v>
      </c>
      <c r="Q482" s="32">
        <f t="shared" si="50"/>
        <v>0</v>
      </c>
      <c r="R482" s="32" t="e">
        <f t="shared" si="51"/>
        <v>#N/A</v>
      </c>
      <c r="S482" s="32">
        <f t="shared" si="52"/>
        <v>0</v>
      </c>
      <c r="T482" s="30" t="e">
        <f ca="1">+VLOOKUP($E482,db!$B$26:$C$30,2,FALSE)</f>
        <v>#N/A</v>
      </c>
      <c r="U482" s="30">
        <f t="shared" si="54"/>
        <v>0</v>
      </c>
    </row>
    <row r="483" spans="2:21" ht="15.75" thickBot="1">
      <c r="B483" s="36">
        <f t="shared" si="55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42"/>
      <c r="M483" s="43" t="str">
        <f t="shared" si="53"/>
        <v/>
      </c>
      <c r="N483" s="42"/>
      <c r="P483" s="32">
        <f t="shared" si="49"/>
        <v>0</v>
      </c>
      <c r="Q483" s="32">
        <f t="shared" si="50"/>
        <v>0</v>
      </c>
      <c r="R483" s="32" t="e">
        <f t="shared" si="51"/>
        <v>#N/A</v>
      </c>
      <c r="S483" s="32">
        <f t="shared" si="52"/>
        <v>0</v>
      </c>
      <c r="T483" s="30" t="e">
        <f ca="1">+VLOOKUP($E483,db!$B$26:$C$30,2,FALSE)</f>
        <v>#N/A</v>
      </c>
      <c r="U483" s="30">
        <f t="shared" si="54"/>
        <v>0</v>
      </c>
    </row>
    <row r="484" spans="2:21" ht="15.75" thickBot="1">
      <c r="B484" s="38">
        <f t="shared" si="55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40"/>
      <c r="M484" s="41" t="str">
        <f t="shared" si="53"/>
        <v/>
      </c>
      <c r="N484" s="40"/>
      <c r="P484" s="32">
        <f t="shared" si="49"/>
        <v>0</v>
      </c>
      <c r="Q484" s="32">
        <f t="shared" si="50"/>
        <v>0</v>
      </c>
      <c r="R484" s="32" t="e">
        <f t="shared" si="51"/>
        <v>#N/A</v>
      </c>
      <c r="S484" s="32">
        <f t="shared" si="52"/>
        <v>0</v>
      </c>
      <c r="T484" s="30" t="e">
        <f ca="1">+VLOOKUP($E484,db!$B$26:$C$30,2,FALSE)</f>
        <v>#N/A</v>
      </c>
      <c r="U484" s="30">
        <f t="shared" si="54"/>
        <v>0</v>
      </c>
    </row>
    <row r="485" spans="2:21" ht="15.75" thickBot="1">
      <c r="B485" s="36">
        <f t="shared" si="55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42"/>
      <c r="M485" s="43" t="str">
        <f t="shared" si="53"/>
        <v/>
      </c>
      <c r="N485" s="42"/>
      <c r="P485" s="32">
        <f t="shared" si="49"/>
        <v>0</v>
      </c>
      <c r="Q485" s="32">
        <f t="shared" si="50"/>
        <v>0</v>
      </c>
      <c r="R485" s="32" t="e">
        <f t="shared" si="51"/>
        <v>#N/A</v>
      </c>
      <c r="S485" s="32">
        <f t="shared" si="52"/>
        <v>0</v>
      </c>
      <c r="T485" s="30" t="e">
        <f ca="1">+VLOOKUP($E485,db!$B$26:$C$30,2,FALSE)</f>
        <v>#N/A</v>
      </c>
      <c r="U485" s="30">
        <f t="shared" si="54"/>
        <v>0</v>
      </c>
    </row>
    <row r="486" spans="2:21" ht="15.75" thickBot="1">
      <c r="B486" s="38">
        <f t="shared" si="55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40"/>
      <c r="M486" s="41" t="str">
        <f t="shared" si="53"/>
        <v/>
      </c>
      <c r="N486" s="40"/>
      <c r="P486" s="32">
        <f t="shared" si="49"/>
        <v>0</v>
      </c>
      <c r="Q486" s="32">
        <f t="shared" si="50"/>
        <v>0</v>
      </c>
      <c r="R486" s="32" t="e">
        <f t="shared" si="51"/>
        <v>#N/A</v>
      </c>
      <c r="S486" s="32">
        <f t="shared" si="52"/>
        <v>0</v>
      </c>
      <c r="T486" s="30" t="e">
        <f ca="1">+VLOOKUP($E486,db!$B$26:$C$30,2,FALSE)</f>
        <v>#N/A</v>
      </c>
      <c r="U486" s="30">
        <f t="shared" si="54"/>
        <v>0</v>
      </c>
    </row>
    <row r="487" spans="2:21" ht="15.75" thickBot="1">
      <c r="B487" s="36">
        <f t="shared" si="55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42"/>
      <c r="M487" s="43" t="str">
        <f t="shared" si="53"/>
        <v/>
      </c>
      <c r="N487" s="42"/>
      <c r="P487" s="32">
        <f t="shared" si="49"/>
        <v>0</v>
      </c>
      <c r="Q487" s="32">
        <f t="shared" si="50"/>
        <v>0</v>
      </c>
      <c r="R487" s="32" t="e">
        <f t="shared" si="51"/>
        <v>#N/A</v>
      </c>
      <c r="S487" s="32">
        <f t="shared" si="52"/>
        <v>0</v>
      </c>
      <c r="T487" s="30" t="e">
        <f ca="1">+VLOOKUP($E487,db!$B$26:$C$30,2,FALSE)</f>
        <v>#N/A</v>
      </c>
      <c r="U487" s="30">
        <f t="shared" si="54"/>
        <v>0</v>
      </c>
    </row>
    <row r="488" spans="2:21" ht="15.75" thickBot="1">
      <c r="B488" s="38">
        <f t="shared" si="55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40"/>
      <c r="M488" s="41" t="str">
        <f t="shared" si="53"/>
        <v/>
      </c>
      <c r="N488" s="40"/>
      <c r="P488" s="32">
        <f t="shared" si="49"/>
        <v>0</v>
      </c>
      <c r="Q488" s="32">
        <f t="shared" si="50"/>
        <v>0</v>
      </c>
      <c r="R488" s="32" t="e">
        <f t="shared" si="51"/>
        <v>#N/A</v>
      </c>
      <c r="S488" s="32">
        <f t="shared" si="52"/>
        <v>0</v>
      </c>
      <c r="T488" s="30" t="e">
        <f ca="1">+VLOOKUP($E488,db!$B$26:$C$30,2,FALSE)</f>
        <v>#N/A</v>
      </c>
      <c r="U488" s="30">
        <f t="shared" si="54"/>
        <v>0</v>
      </c>
    </row>
    <row r="489" spans="2:21" ht="15.75" thickBot="1">
      <c r="B489" s="36">
        <f t="shared" si="55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42"/>
      <c r="M489" s="43" t="str">
        <f t="shared" si="53"/>
        <v/>
      </c>
      <c r="N489" s="42"/>
      <c r="P489" s="32">
        <f t="shared" si="49"/>
        <v>0</v>
      </c>
      <c r="Q489" s="32">
        <f t="shared" si="50"/>
        <v>0</v>
      </c>
      <c r="R489" s="32" t="e">
        <f t="shared" si="51"/>
        <v>#N/A</v>
      </c>
      <c r="S489" s="32">
        <f t="shared" si="52"/>
        <v>0</v>
      </c>
      <c r="T489" s="30" t="e">
        <f ca="1">+VLOOKUP($E489,db!$B$26:$C$30,2,FALSE)</f>
        <v>#N/A</v>
      </c>
      <c r="U489" s="30">
        <f t="shared" si="54"/>
        <v>0</v>
      </c>
    </row>
    <row r="490" spans="2:21" ht="15.75" thickBot="1">
      <c r="B490" s="38">
        <f t="shared" si="55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40"/>
      <c r="M490" s="41" t="str">
        <f t="shared" si="53"/>
        <v/>
      </c>
      <c r="N490" s="40"/>
      <c r="P490" s="32">
        <f t="shared" si="49"/>
        <v>0</v>
      </c>
      <c r="Q490" s="32">
        <f t="shared" si="50"/>
        <v>0</v>
      </c>
      <c r="R490" s="32" t="e">
        <f t="shared" si="51"/>
        <v>#N/A</v>
      </c>
      <c r="S490" s="32">
        <f t="shared" si="52"/>
        <v>0</v>
      </c>
      <c r="T490" s="30" t="e">
        <f ca="1">+VLOOKUP($E490,db!$B$26:$C$30,2,FALSE)</f>
        <v>#N/A</v>
      </c>
      <c r="U490" s="30">
        <f t="shared" si="54"/>
        <v>0</v>
      </c>
    </row>
    <row r="491" spans="2:21" ht="15.75" thickBot="1">
      <c r="B491" s="36">
        <f t="shared" si="55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42"/>
      <c r="M491" s="43" t="str">
        <f t="shared" si="53"/>
        <v/>
      </c>
      <c r="N491" s="42"/>
      <c r="P491" s="32">
        <f t="shared" si="49"/>
        <v>0</v>
      </c>
      <c r="Q491" s="32">
        <f t="shared" si="50"/>
        <v>0</v>
      </c>
      <c r="R491" s="32" t="e">
        <f t="shared" si="51"/>
        <v>#N/A</v>
      </c>
      <c r="S491" s="32">
        <f t="shared" si="52"/>
        <v>0</v>
      </c>
      <c r="T491" s="30" t="e">
        <f ca="1">+VLOOKUP($E491,db!$B$26:$C$30,2,FALSE)</f>
        <v>#N/A</v>
      </c>
      <c r="U491" s="30">
        <f t="shared" si="54"/>
        <v>0</v>
      </c>
    </row>
    <row r="492" spans="2:21" ht="15.75" thickBot="1">
      <c r="B492" s="38">
        <f t="shared" si="55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40"/>
      <c r="M492" s="41" t="str">
        <f t="shared" si="53"/>
        <v/>
      </c>
      <c r="N492" s="40"/>
      <c r="P492" s="32">
        <f t="shared" si="49"/>
        <v>0</v>
      </c>
      <c r="Q492" s="32">
        <f t="shared" si="50"/>
        <v>0</v>
      </c>
      <c r="R492" s="32" t="e">
        <f t="shared" si="51"/>
        <v>#N/A</v>
      </c>
      <c r="S492" s="32">
        <f t="shared" si="52"/>
        <v>0</v>
      </c>
      <c r="T492" s="30" t="e">
        <f ca="1">+VLOOKUP($E492,db!$B$26:$C$30,2,FALSE)</f>
        <v>#N/A</v>
      </c>
      <c r="U492" s="30">
        <f t="shared" si="54"/>
        <v>0</v>
      </c>
    </row>
    <row r="493" spans="2:21" ht="15.75" thickBot="1">
      <c r="B493" s="36">
        <f t="shared" si="55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42"/>
      <c r="M493" s="43" t="str">
        <f t="shared" si="53"/>
        <v/>
      </c>
      <c r="N493" s="42"/>
      <c r="P493" s="32">
        <f t="shared" si="49"/>
        <v>0</v>
      </c>
      <c r="Q493" s="32">
        <f t="shared" si="50"/>
        <v>0</v>
      </c>
      <c r="R493" s="32" t="e">
        <f t="shared" si="51"/>
        <v>#N/A</v>
      </c>
      <c r="S493" s="32">
        <f t="shared" si="52"/>
        <v>0</v>
      </c>
      <c r="T493" s="30" t="e">
        <f ca="1">+VLOOKUP($E493,db!$B$26:$C$30,2,FALSE)</f>
        <v>#N/A</v>
      </c>
      <c r="U493" s="30">
        <f t="shared" si="54"/>
        <v>0</v>
      </c>
    </row>
    <row r="494" spans="2:21" ht="15.75" thickBot="1">
      <c r="B494" s="38">
        <f t="shared" si="55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40"/>
      <c r="M494" s="41" t="str">
        <f t="shared" si="53"/>
        <v/>
      </c>
      <c r="N494" s="40"/>
      <c r="P494" s="32">
        <f t="shared" si="49"/>
        <v>0</v>
      </c>
      <c r="Q494" s="32">
        <f t="shared" si="50"/>
        <v>0</v>
      </c>
      <c r="R494" s="32" t="e">
        <f t="shared" si="51"/>
        <v>#N/A</v>
      </c>
      <c r="S494" s="32">
        <f t="shared" si="52"/>
        <v>0</v>
      </c>
      <c r="T494" s="30" t="e">
        <f ca="1">+VLOOKUP($E494,db!$B$26:$C$30,2,FALSE)</f>
        <v>#N/A</v>
      </c>
      <c r="U494" s="30">
        <f t="shared" si="54"/>
        <v>0</v>
      </c>
    </row>
    <row r="495" spans="2:21" ht="15.75" thickBot="1">
      <c r="B495" s="36">
        <f t="shared" si="55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42"/>
      <c r="M495" s="43" t="str">
        <f t="shared" si="53"/>
        <v/>
      </c>
      <c r="N495" s="42"/>
      <c r="P495" s="32">
        <f t="shared" si="49"/>
        <v>0</v>
      </c>
      <c r="Q495" s="32">
        <f t="shared" si="50"/>
        <v>0</v>
      </c>
      <c r="R495" s="32" t="e">
        <f t="shared" si="51"/>
        <v>#N/A</v>
      </c>
      <c r="S495" s="32">
        <f t="shared" si="52"/>
        <v>0</v>
      </c>
      <c r="T495" s="30" t="e">
        <f ca="1">+VLOOKUP($E495,db!$B$26:$C$30,2,FALSE)</f>
        <v>#N/A</v>
      </c>
      <c r="U495" s="30">
        <f t="shared" si="54"/>
        <v>0</v>
      </c>
    </row>
    <row r="496" spans="2:21" ht="15.75" thickBot="1">
      <c r="B496" s="38">
        <f t="shared" si="55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40"/>
      <c r="M496" s="41" t="str">
        <f t="shared" si="53"/>
        <v/>
      </c>
      <c r="N496" s="40"/>
      <c r="P496" s="32">
        <f t="shared" si="49"/>
        <v>0</v>
      </c>
      <c r="Q496" s="32">
        <f t="shared" si="50"/>
        <v>0</v>
      </c>
      <c r="R496" s="32" t="e">
        <f t="shared" si="51"/>
        <v>#N/A</v>
      </c>
      <c r="S496" s="32">
        <f t="shared" si="52"/>
        <v>0</v>
      </c>
      <c r="T496" s="30" t="e">
        <f ca="1">+VLOOKUP($E496,db!$B$26:$C$30,2,FALSE)</f>
        <v>#N/A</v>
      </c>
      <c r="U496" s="30">
        <f t="shared" si="54"/>
        <v>0</v>
      </c>
    </row>
    <row r="497" spans="2:21" ht="15.75" thickBot="1">
      <c r="B497" s="36">
        <f t="shared" si="55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42"/>
      <c r="M497" s="43" t="str">
        <f t="shared" si="53"/>
        <v/>
      </c>
      <c r="N497" s="42"/>
      <c r="P497" s="32">
        <f t="shared" si="49"/>
        <v>0</v>
      </c>
      <c r="Q497" s="32">
        <f t="shared" si="50"/>
        <v>0</v>
      </c>
      <c r="R497" s="32" t="e">
        <f t="shared" si="51"/>
        <v>#N/A</v>
      </c>
      <c r="S497" s="32">
        <f t="shared" si="52"/>
        <v>0</v>
      </c>
      <c r="T497" s="30" t="e">
        <f ca="1">+VLOOKUP($E497,db!$B$26:$C$30,2,FALSE)</f>
        <v>#N/A</v>
      </c>
      <c r="U497" s="30">
        <f t="shared" si="54"/>
        <v>0</v>
      </c>
    </row>
    <row r="498" spans="2:21" ht="15.75" thickBot="1">
      <c r="B498" s="38">
        <f t="shared" si="55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40"/>
      <c r="M498" s="41" t="str">
        <f t="shared" si="53"/>
        <v/>
      </c>
      <c r="N498" s="40"/>
      <c r="P498" s="32">
        <f t="shared" si="49"/>
        <v>0</v>
      </c>
      <c r="Q498" s="32">
        <f t="shared" si="50"/>
        <v>0</v>
      </c>
      <c r="R498" s="32" t="e">
        <f t="shared" si="51"/>
        <v>#N/A</v>
      </c>
      <c r="S498" s="32">
        <f t="shared" si="52"/>
        <v>0</v>
      </c>
      <c r="T498" s="30" t="e">
        <f ca="1">+VLOOKUP($E498,db!$B$26:$C$30,2,FALSE)</f>
        <v>#N/A</v>
      </c>
      <c r="U498" s="30">
        <f t="shared" si="54"/>
        <v>0</v>
      </c>
    </row>
    <row r="499" spans="2:21" ht="15.75" thickBot="1">
      <c r="B499" s="36">
        <f t="shared" si="55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42"/>
      <c r="M499" s="43" t="str">
        <f t="shared" si="53"/>
        <v/>
      </c>
      <c r="N499" s="42"/>
      <c r="P499" s="32">
        <f t="shared" si="49"/>
        <v>0</v>
      </c>
      <c r="Q499" s="32">
        <f t="shared" si="50"/>
        <v>0</v>
      </c>
      <c r="R499" s="32" t="e">
        <f t="shared" si="51"/>
        <v>#N/A</v>
      </c>
      <c r="S499" s="32">
        <f t="shared" si="52"/>
        <v>0</v>
      </c>
      <c r="T499" s="30" t="e">
        <f ca="1">+VLOOKUP($E499,db!$B$26:$C$30,2,FALSE)</f>
        <v>#N/A</v>
      </c>
      <c r="U499" s="30">
        <f t="shared" si="54"/>
        <v>0</v>
      </c>
    </row>
    <row r="500" spans="2:21" ht="15.75" thickBot="1">
      <c r="B500" s="38">
        <f t="shared" si="55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40"/>
      <c r="M500" s="41" t="str">
        <f t="shared" si="53"/>
        <v/>
      </c>
      <c r="N500" s="40"/>
      <c r="P500" s="32">
        <f t="shared" si="49"/>
        <v>0</v>
      </c>
      <c r="Q500" s="32">
        <f t="shared" si="50"/>
        <v>0</v>
      </c>
      <c r="R500" s="32" t="e">
        <f t="shared" si="51"/>
        <v>#N/A</v>
      </c>
      <c r="S500" s="32">
        <f t="shared" si="52"/>
        <v>0</v>
      </c>
      <c r="T500" s="30" t="e">
        <f ca="1">+VLOOKUP($E500,db!$B$26:$C$30,2,FALSE)</f>
        <v>#N/A</v>
      </c>
      <c r="U500" s="30">
        <f t="shared" si="54"/>
        <v>0</v>
      </c>
    </row>
    <row r="501" spans="2:21" ht="15.75" thickBot="1">
      <c r="B501" s="36">
        <f t="shared" si="55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42"/>
      <c r="M501" s="43" t="str">
        <f t="shared" si="53"/>
        <v/>
      </c>
      <c r="N501" s="42"/>
      <c r="P501" s="32">
        <f t="shared" si="49"/>
        <v>0</v>
      </c>
      <c r="Q501" s="32">
        <f t="shared" si="50"/>
        <v>0</v>
      </c>
      <c r="R501" s="32" t="e">
        <f t="shared" si="51"/>
        <v>#N/A</v>
      </c>
      <c r="S501" s="32">
        <f t="shared" si="52"/>
        <v>0</v>
      </c>
      <c r="T501" s="30" t="e">
        <f ca="1">+VLOOKUP($E501,db!$B$26:$C$30,2,FALSE)</f>
        <v>#N/A</v>
      </c>
      <c r="U501" s="30">
        <f t="shared" si="54"/>
        <v>0</v>
      </c>
    </row>
    <row r="502" spans="2:21" ht="15.75" thickBot="1">
      <c r="B502" s="38">
        <f t="shared" si="55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40"/>
      <c r="M502" s="41" t="str">
        <f t="shared" si="53"/>
        <v/>
      </c>
      <c r="N502" s="40"/>
      <c r="P502" s="32">
        <f t="shared" si="49"/>
        <v>0</v>
      </c>
      <c r="Q502" s="32">
        <f t="shared" si="50"/>
        <v>0</v>
      </c>
      <c r="R502" s="32" t="e">
        <f t="shared" si="51"/>
        <v>#N/A</v>
      </c>
      <c r="S502" s="32">
        <f t="shared" si="52"/>
        <v>0</v>
      </c>
      <c r="T502" s="30" t="e">
        <f ca="1">+VLOOKUP($E502,db!$B$26:$C$30,2,FALSE)</f>
        <v>#N/A</v>
      </c>
      <c r="U502" s="30">
        <f t="shared" si="54"/>
        <v>0</v>
      </c>
    </row>
    <row r="503" spans="2:21" ht="15.75" thickBot="1">
      <c r="B503" s="36">
        <f t="shared" si="55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42"/>
      <c r="M503" s="43" t="str">
        <f t="shared" si="53"/>
        <v/>
      </c>
      <c r="N503" s="42"/>
      <c r="P503" s="32">
        <f t="shared" si="49"/>
        <v>0</v>
      </c>
      <c r="Q503" s="32">
        <f t="shared" si="50"/>
        <v>0</v>
      </c>
      <c r="R503" s="32" t="e">
        <f t="shared" si="51"/>
        <v>#N/A</v>
      </c>
      <c r="S503" s="32">
        <f t="shared" si="52"/>
        <v>0</v>
      </c>
      <c r="T503" s="30" t="e">
        <f ca="1">+VLOOKUP($E503,db!$B$26:$C$30,2,FALSE)</f>
        <v>#N/A</v>
      </c>
      <c r="U503" s="30">
        <f t="shared" si="54"/>
        <v>0</v>
      </c>
    </row>
    <row r="504" spans="2:21" ht="15.75" thickBot="1">
      <c r="B504" s="38">
        <f t="shared" si="55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40"/>
      <c r="M504" s="41" t="str">
        <f t="shared" si="53"/>
        <v/>
      </c>
      <c r="N504" s="40"/>
      <c r="P504" s="32">
        <f t="shared" si="49"/>
        <v>0</v>
      </c>
      <c r="Q504" s="32">
        <f t="shared" si="50"/>
        <v>0</v>
      </c>
      <c r="R504" s="32" t="e">
        <f t="shared" si="51"/>
        <v>#N/A</v>
      </c>
      <c r="S504" s="32">
        <f t="shared" si="52"/>
        <v>0</v>
      </c>
      <c r="T504" s="30" t="e">
        <f ca="1">+VLOOKUP($E504,db!$B$26:$C$30,2,FALSE)</f>
        <v>#N/A</v>
      </c>
      <c r="U504" s="30">
        <f t="shared" si="54"/>
        <v>0</v>
      </c>
    </row>
    <row r="505" spans="2:21" ht="15.75" thickBot="1">
      <c r="B505" s="36">
        <f t="shared" si="55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42"/>
      <c r="M505" s="43" t="str">
        <f t="shared" si="53"/>
        <v/>
      </c>
      <c r="N505" s="42"/>
      <c r="P505" s="32">
        <f t="shared" si="49"/>
        <v>0</v>
      </c>
      <c r="Q505" s="32">
        <f t="shared" si="50"/>
        <v>0</v>
      </c>
      <c r="R505" s="32" t="e">
        <f t="shared" si="51"/>
        <v>#N/A</v>
      </c>
      <c r="S505" s="32">
        <f t="shared" si="52"/>
        <v>0</v>
      </c>
      <c r="T505" s="30" t="e">
        <f ca="1">+VLOOKUP($E505,db!$B$26:$C$30,2,FALSE)</f>
        <v>#N/A</v>
      </c>
      <c r="U505" s="30">
        <f t="shared" si="54"/>
        <v>0</v>
      </c>
    </row>
    <row r="506" spans="2:21" ht="15.75" thickBot="1">
      <c r="B506" s="38">
        <f t="shared" si="55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40"/>
      <c r="M506" s="41" t="str">
        <f t="shared" si="53"/>
        <v/>
      </c>
      <c r="N506" s="40"/>
      <c r="P506" s="32">
        <f t="shared" si="49"/>
        <v>0</v>
      </c>
      <c r="Q506" s="32">
        <f t="shared" si="50"/>
        <v>0</v>
      </c>
      <c r="R506" s="32" t="e">
        <f t="shared" si="51"/>
        <v>#N/A</v>
      </c>
      <c r="S506" s="32">
        <f t="shared" si="52"/>
        <v>0</v>
      </c>
      <c r="T506" s="30" t="e">
        <f ca="1">+VLOOKUP($E506,db!$B$26:$C$30,2,FALSE)</f>
        <v>#N/A</v>
      </c>
      <c r="U506" s="30">
        <f t="shared" si="54"/>
        <v>0</v>
      </c>
    </row>
    <row r="507" spans="2:21" ht="15.75" thickBot="1">
      <c r="B507" s="36">
        <f t="shared" si="55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42"/>
      <c r="M507" s="43" t="str">
        <f t="shared" si="53"/>
        <v/>
      </c>
      <c r="N507" s="42"/>
      <c r="P507" s="32">
        <f t="shared" si="49"/>
        <v>0</v>
      </c>
      <c r="Q507" s="32">
        <f t="shared" si="50"/>
        <v>0</v>
      </c>
      <c r="R507" s="32" t="e">
        <f t="shared" si="51"/>
        <v>#N/A</v>
      </c>
      <c r="S507" s="32">
        <f t="shared" si="52"/>
        <v>0</v>
      </c>
      <c r="T507" s="30" t="e">
        <f ca="1">+VLOOKUP($E507,db!$B$26:$C$30,2,FALSE)</f>
        <v>#N/A</v>
      </c>
      <c r="U507" s="30">
        <f t="shared" si="54"/>
        <v>0</v>
      </c>
    </row>
    <row r="508" spans="2:21" ht="15.75" thickBot="1">
      <c r="B508" s="38">
        <f t="shared" si="55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40"/>
      <c r="M508" s="41" t="str">
        <f t="shared" si="53"/>
        <v/>
      </c>
      <c r="N508" s="40"/>
      <c r="P508" s="32">
        <f t="shared" si="49"/>
        <v>0</v>
      </c>
      <c r="Q508" s="32">
        <f t="shared" si="50"/>
        <v>0</v>
      </c>
      <c r="R508" s="32" t="e">
        <f t="shared" si="51"/>
        <v>#N/A</v>
      </c>
      <c r="S508" s="32">
        <f t="shared" si="52"/>
        <v>0</v>
      </c>
      <c r="T508" s="30" t="e">
        <f ca="1">+VLOOKUP($E508,db!$B$26:$C$30,2,FALSE)</f>
        <v>#N/A</v>
      </c>
      <c r="U508" s="30">
        <f t="shared" si="54"/>
        <v>0</v>
      </c>
    </row>
    <row r="509" spans="2:21" ht="15.75" thickBot="1">
      <c r="B509" s="36">
        <f t="shared" si="55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42"/>
      <c r="M509" s="43" t="str">
        <f t="shared" si="53"/>
        <v/>
      </c>
      <c r="N509" s="42"/>
      <c r="P509" s="32">
        <f t="shared" si="49"/>
        <v>0</v>
      </c>
      <c r="Q509" s="32">
        <f t="shared" si="50"/>
        <v>0</v>
      </c>
      <c r="R509" s="32" t="e">
        <f t="shared" si="51"/>
        <v>#N/A</v>
      </c>
      <c r="S509" s="32">
        <f t="shared" si="52"/>
        <v>0</v>
      </c>
      <c r="T509" s="30" t="e">
        <f ca="1">+VLOOKUP($E509,db!$B$26:$C$30,2,FALSE)</f>
        <v>#N/A</v>
      </c>
      <c r="U509" s="30">
        <f t="shared" si="54"/>
        <v>0</v>
      </c>
    </row>
    <row r="510" spans="2:21" ht="15.75" thickBot="1">
      <c r="B510" s="38">
        <f t="shared" si="55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40"/>
      <c r="M510" s="41" t="str">
        <f t="shared" si="53"/>
        <v/>
      </c>
      <c r="N510" s="40"/>
      <c r="P510" s="32">
        <f t="shared" si="49"/>
        <v>0</v>
      </c>
      <c r="Q510" s="32">
        <f t="shared" si="50"/>
        <v>0</v>
      </c>
      <c r="R510" s="32" t="e">
        <f t="shared" si="51"/>
        <v>#N/A</v>
      </c>
      <c r="S510" s="32">
        <f t="shared" si="52"/>
        <v>0</v>
      </c>
      <c r="T510" s="30" t="e">
        <f ca="1">+VLOOKUP($E510,db!$B$26:$C$30,2,FALSE)</f>
        <v>#N/A</v>
      </c>
      <c r="U510" s="30">
        <f t="shared" si="54"/>
        <v>0</v>
      </c>
    </row>
    <row r="511" spans="2:21" ht="15.75" thickBot="1">
      <c r="B511" s="36">
        <f t="shared" si="55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42"/>
      <c r="M511" s="43" t="str">
        <f t="shared" si="53"/>
        <v/>
      </c>
      <c r="N511" s="42"/>
      <c r="P511" s="32">
        <f t="shared" si="49"/>
        <v>0</v>
      </c>
      <c r="Q511" s="32">
        <f t="shared" si="50"/>
        <v>0</v>
      </c>
      <c r="R511" s="32" t="e">
        <f t="shared" si="51"/>
        <v>#N/A</v>
      </c>
      <c r="S511" s="32">
        <f t="shared" si="52"/>
        <v>0</v>
      </c>
      <c r="T511" s="30" t="e">
        <f ca="1">+VLOOKUP($E511,db!$B$26:$C$30,2,FALSE)</f>
        <v>#N/A</v>
      </c>
      <c r="U511" s="30">
        <f t="shared" si="54"/>
        <v>0</v>
      </c>
    </row>
    <row r="512" spans="2:21" ht="15.75" thickBot="1">
      <c r="B512" s="38">
        <f t="shared" si="55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40"/>
      <c r="M512" s="41" t="str">
        <f t="shared" si="53"/>
        <v/>
      </c>
      <c r="N512" s="40"/>
      <c r="P512" s="32">
        <f t="shared" si="49"/>
        <v>0</v>
      </c>
      <c r="Q512" s="32">
        <f t="shared" si="50"/>
        <v>0</v>
      </c>
      <c r="R512" s="32" t="e">
        <f t="shared" si="51"/>
        <v>#N/A</v>
      </c>
      <c r="S512" s="32">
        <f t="shared" si="52"/>
        <v>0</v>
      </c>
      <c r="T512" s="30" t="e">
        <f ca="1">+VLOOKUP($E512,db!$B$26:$C$30,2,FALSE)</f>
        <v>#N/A</v>
      </c>
      <c r="U512" s="30">
        <f t="shared" si="54"/>
        <v>0</v>
      </c>
    </row>
    <row r="513" spans="2:21" ht="15.75" thickBot="1">
      <c r="B513" s="36">
        <f t="shared" si="55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42"/>
      <c r="M513" s="43" t="str">
        <f t="shared" si="53"/>
        <v/>
      </c>
      <c r="N513" s="42"/>
      <c r="P513" s="32">
        <f t="shared" si="49"/>
        <v>0</v>
      </c>
      <c r="Q513" s="32">
        <f t="shared" si="50"/>
        <v>0</v>
      </c>
      <c r="R513" s="32" t="e">
        <f t="shared" si="51"/>
        <v>#N/A</v>
      </c>
      <c r="S513" s="32">
        <f t="shared" si="52"/>
        <v>0</v>
      </c>
      <c r="T513" s="30" t="e">
        <f ca="1">+VLOOKUP($E513,db!$B$26:$C$30,2,FALSE)</f>
        <v>#N/A</v>
      </c>
      <c r="U513" s="30">
        <f t="shared" si="54"/>
        <v>0</v>
      </c>
    </row>
    <row r="514" spans="2:21" ht="15.75" thickBot="1">
      <c r="B514" s="38">
        <f t="shared" si="55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40"/>
      <c r="M514" s="41" t="str">
        <f t="shared" si="53"/>
        <v/>
      </c>
      <c r="N514" s="40"/>
      <c r="P514" s="32">
        <f t="shared" si="49"/>
        <v>0</v>
      </c>
      <c r="Q514" s="32">
        <f t="shared" si="50"/>
        <v>0</v>
      </c>
      <c r="R514" s="32" t="e">
        <f t="shared" si="51"/>
        <v>#N/A</v>
      </c>
      <c r="S514" s="32">
        <f t="shared" si="52"/>
        <v>0</v>
      </c>
      <c r="T514" s="30" t="e">
        <f ca="1">+VLOOKUP($E514,db!$B$26:$C$30,2,FALSE)</f>
        <v>#N/A</v>
      </c>
      <c r="U514" s="30">
        <f t="shared" si="54"/>
        <v>0</v>
      </c>
    </row>
    <row r="515" spans="2:21" ht="15.75" thickBot="1">
      <c r="B515" s="36">
        <f t="shared" si="55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42"/>
      <c r="M515" s="43" t="str">
        <f t="shared" si="53"/>
        <v/>
      </c>
      <c r="N515" s="42"/>
      <c r="P515" s="32">
        <f t="shared" si="49"/>
        <v>0</v>
      </c>
      <c r="Q515" s="32">
        <f t="shared" si="50"/>
        <v>0</v>
      </c>
      <c r="R515" s="32" t="e">
        <f t="shared" si="51"/>
        <v>#N/A</v>
      </c>
      <c r="S515" s="32">
        <f t="shared" si="52"/>
        <v>0</v>
      </c>
      <c r="T515" s="30" t="e">
        <f ca="1">+VLOOKUP($E515,db!$B$26:$C$30,2,FALSE)</f>
        <v>#N/A</v>
      </c>
      <c r="U515" s="30">
        <f t="shared" si="54"/>
        <v>0</v>
      </c>
    </row>
    <row r="516" spans="2:21" ht="15.75" thickBot="1">
      <c r="B516" s="38">
        <f t="shared" si="55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40"/>
      <c r="M516" s="41" t="str">
        <f t="shared" si="53"/>
        <v/>
      </c>
      <c r="N516" s="40"/>
      <c r="P516" s="32">
        <f t="shared" si="49"/>
        <v>0</v>
      </c>
      <c r="Q516" s="32">
        <f t="shared" si="50"/>
        <v>0</v>
      </c>
      <c r="R516" s="32" t="e">
        <f t="shared" si="51"/>
        <v>#N/A</v>
      </c>
      <c r="S516" s="32">
        <f t="shared" si="52"/>
        <v>0</v>
      </c>
      <c r="T516" s="30" t="e">
        <f ca="1">+VLOOKUP($E516,db!$B$26:$C$30,2,FALSE)</f>
        <v>#N/A</v>
      </c>
      <c r="U516" s="30">
        <f t="shared" si="54"/>
        <v>0</v>
      </c>
    </row>
    <row r="517" spans="2:21" ht="15.75" thickBot="1">
      <c r="B517" s="36">
        <f t="shared" si="55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42"/>
      <c r="M517" s="43" t="str">
        <f t="shared" si="53"/>
        <v/>
      </c>
      <c r="N517" s="42"/>
      <c r="P517" s="32">
        <f t="shared" ref="P517:P580" si="56">IF(M517=1,1,0)</f>
        <v>0</v>
      </c>
      <c r="Q517" s="32">
        <f t="shared" ref="Q517:Q580" si="57">IF(ISBLANK(E517),0,IF(P517=0,1,0))</f>
        <v>0</v>
      </c>
      <c r="R517" s="32" t="e">
        <f t="shared" ref="R517:R580" si="58">IF(H517&gt;T517,1,0)</f>
        <v>#N/A</v>
      </c>
      <c r="S517" s="32">
        <f t="shared" ref="S517:S580" si="59">IF(OR(G517="Process of Elim. (50 /50)",G517="Guess (No Confidence)"),1,0)</f>
        <v>0</v>
      </c>
      <c r="T517" s="30" t="e">
        <f ca="1">+VLOOKUP($E517,db!$B$26:$C$30,2,FALSE)</f>
        <v>#N/A</v>
      </c>
      <c r="U517" s="30">
        <f t="shared" si="54"/>
        <v>0</v>
      </c>
    </row>
    <row r="518" spans="2:21" ht="15.75" thickBot="1">
      <c r="B518" s="38">
        <f t="shared" si="55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40"/>
      <c r="M518" s="41" t="str">
        <f t="shared" ref="M518:M581" si="60">IF(ISBLANK(F518),"",IF(F518=L518,1,0))</f>
        <v/>
      </c>
      <c r="N518" s="40"/>
      <c r="P518" s="32">
        <f t="shared" si="56"/>
        <v>0</v>
      </c>
      <c r="Q518" s="32">
        <f t="shared" si="57"/>
        <v>0</v>
      </c>
      <c r="R518" s="32" t="e">
        <f t="shared" si="58"/>
        <v>#N/A</v>
      </c>
      <c r="S518" s="32">
        <f t="shared" si="59"/>
        <v>0</v>
      </c>
      <c r="T518" s="30" t="e">
        <f ca="1">+VLOOKUP($E518,db!$B$26:$C$30,2,FALSE)</f>
        <v>#N/A</v>
      </c>
      <c r="U518" s="30">
        <f t="shared" ref="U518:U581" si="61">IF($A$3=0,0,IF(Q518=1,1,IF(R518=1,2,IF(S518=1,3,0))))</f>
        <v>0</v>
      </c>
    </row>
    <row r="519" spans="2:21" ht="15.75" thickBot="1">
      <c r="B519" s="36">
        <f t="shared" ref="B519:B582" si="62">+B518+1</f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42"/>
      <c r="M519" s="43" t="str">
        <f t="shared" si="60"/>
        <v/>
      </c>
      <c r="N519" s="42"/>
      <c r="P519" s="32">
        <f t="shared" si="56"/>
        <v>0</v>
      </c>
      <c r="Q519" s="32">
        <f t="shared" si="57"/>
        <v>0</v>
      </c>
      <c r="R519" s="32" t="e">
        <f t="shared" si="58"/>
        <v>#N/A</v>
      </c>
      <c r="S519" s="32">
        <f t="shared" si="59"/>
        <v>0</v>
      </c>
      <c r="T519" s="30" t="e">
        <f ca="1">+VLOOKUP($E519,db!$B$26:$C$30,2,FALSE)</f>
        <v>#N/A</v>
      </c>
      <c r="U519" s="30">
        <f t="shared" si="61"/>
        <v>0</v>
      </c>
    </row>
    <row r="520" spans="2:21" ht="15.75" thickBot="1">
      <c r="B520" s="38">
        <f t="shared" si="62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40"/>
      <c r="M520" s="41" t="str">
        <f t="shared" si="60"/>
        <v/>
      </c>
      <c r="N520" s="40"/>
      <c r="P520" s="32">
        <f t="shared" si="56"/>
        <v>0</v>
      </c>
      <c r="Q520" s="32">
        <f t="shared" si="57"/>
        <v>0</v>
      </c>
      <c r="R520" s="32" t="e">
        <f t="shared" si="58"/>
        <v>#N/A</v>
      </c>
      <c r="S520" s="32">
        <f t="shared" si="59"/>
        <v>0</v>
      </c>
      <c r="T520" s="30" t="e">
        <f ca="1">+VLOOKUP($E520,db!$B$26:$C$30,2,FALSE)</f>
        <v>#N/A</v>
      </c>
      <c r="U520" s="30">
        <f t="shared" si="61"/>
        <v>0</v>
      </c>
    </row>
    <row r="521" spans="2:21" ht="15.75" thickBot="1">
      <c r="B521" s="36">
        <f t="shared" si="62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42"/>
      <c r="M521" s="43" t="str">
        <f t="shared" si="60"/>
        <v/>
      </c>
      <c r="N521" s="42"/>
      <c r="P521" s="32">
        <f t="shared" si="56"/>
        <v>0</v>
      </c>
      <c r="Q521" s="32">
        <f t="shared" si="57"/>
        <v>0</v>
      </c>
      <c r="R521" s="32" t="e">
        <f t="shared" si="58"/>
        <v>#N/A</v>
      </c>
      <c r="S521" s="32">
        <f t="shared" si="59"/>
        <v>0</v>
      </c>
      <c r="T521" s="30" t="e">
        <f ca="1">+VLOOKUP($E521,db!$B$26:$C$30,2,FALSE)</f>
        <v>#N/A</v>
      </c>
      <c r="U521" s="30">
        <f t="shared" si="61"/>
        <v>0</v>
      </c>
    </row>
    <row r="522" spans="2:21" ht="15.75" thickBot="1">
      <c r="B522" s="38">
        <f t="shared" si="62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40"/>
      <c r="M522" s="41" t="str">
        <f t="shared" si="60"/>
        <v/>
      </c>
      <c r="N522" s="40"/>
      <c r="P522" s="32">
        <f t="shared" si="56"/>
        <v>0</v>
      </c>
      <c r="Q522" s="32">
        <f t="shared" si="57"/>
        <v>0</v>
      </c>
      <c r="R522" s="32" t="e">
        <f t="shared" si="58"/>
        <v>#N/A</v>
      </c>
      <c r="S522" s="32">
        <f t="shared" si="59"/>
        <v>0</v>
      </c>
      <c r="T522" s="30" t="e">
        <f ca="1">+VLOOKUP($E522,db!$B$26:$C$30,2,FALSE)</f>
        <v>#N/A</v>
      </c>
      <c r="U522" s="30">
        <f t="shared" si="61"/>
        <v>0</v>
      </c>
    </row>
    <row r="523" spans="2:21" ht="15.75" thickBot="1">
      <c r="B523" s="36">
        <f t="shared" si="62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42"/>
      <c r="M523" s="43" t="str">
        <f t="shared" si="60"/>
        <v/>
      </c>
      <c r="N523" s="42"/>
      <c r="P523" s="32">
        <f t="shared" si="56"/>
        <v>0</v>
      </c>
      <c r="Q523" s="32">
        <f t="shared" si="57"/>
        <v>0</v>
      </c>
      <c r="R523" s="32" t="e">
        <f t="shared" si="58"/>
        <v>#N/A</v>
      </c>
      <c r="S523" s="32">
        <f t="shared" si="59"/>
        <v>0</v>
      </c>
      <c r="T523" s="30" t="e">
        <f ca="1">+VLOOKUP($E523,db!$B$26:$C$30,2,FALSE)</f>
        <v>#N/A</v>
      </c>
      <c r="U523" s="30">
        <f t="shared" si="61"/>
        <v>0</v>
      </c>
    </row>
    <row r="524" spans="2:21" ht="15.75" thickBot="1">
      <c r="B524" s="38">
        <f t="shared" si="62"/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40"/>
      <c r="M524" s="41" t="str">
        <f t="shared" si="60"/>
        <v/>
      </c>
      <c r="N524" s="40"/>
      <c r="P524" s="32">
        <f t="shared" si="56"/>
        <v>0</v>
      </c>
      <c r="Q524" s="32">
        <f t="shared" si="57"/>
        <v>0</v>
      </c>
      <c r="R524" s="32" t="e">
        <f t="shared" si="58"/>
        <v>#N/A</v>
      </c>
      <c r="S524" s="32">
        <f t="shared" si="59"/>
        <v>0</v>
      </c>
      <c r="T524" s="30" t="e">
        <f ca="1">+VLOOKUP($E524,db!$B$26:$C$30,2,FALSE)</f>
        <v>#N/A</v>
      </c>
      <c r="U524" s="30">
        <f t="shared" si="61"/>
        <v>0</v>
      </c>
    </row>
    <row r="525" spans="2:21" ht="15.75" thickBot="1">
      <c r="B525" s="36">
        <f t="shared" si="62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42"/>
      <c r="M525" s="43" t="str">
        <f t="shared" si="60"/>
        <v/>
      </c>
      <c r="N525" s="42"/>
      <c r="P525" s="32">
        <f t="shared" si="56"/>
        <v>0</v>
      </c>
      <c r="Q525" s="32">
        <f t="shared" si="57"/>
        <v>0</v>
      </c>
      <c r="R525" s="32" t="e">
        <f t="shared" si="58"/>
        <v>#N/A</v>
      </c>
      <c r="S525" s="32">
        <f t="shared" si="59"/>
        <v>0</v>
      </c>
      <c r="T525" s="30" t="e">
        <f ca="1">+VLOOKUP($E525,db!$B$26:$C$30,2,FALSE)</f>
        <v>#N/A</v>
      </c>
      <c r="U525" s="30">
        <f t="shared" si="61"/>
        <v>0</v>
      </c>
    </row>
    <row r="526" spans="2:21" ht="15.75" thickBot="1">
      <c r="B526" s="38">
        <f t="shared" si="62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40"/>
      <c r="M526" s="41" t="str">
        <f t="shared" si="60"/>
        <v/>
      </c>
      <c r="N526" s="40"/>
      <c r="P526" s="32">
        <f t="shared" si="56"/>
        <v>0</v>
      </c>
      <c r="Q526" s="32">
        <f t="shared" si="57"/>
        <v>0</v>
      </c>
      <c r="R526" s="32" t="e">
        <f t="shared" si="58"/>
        <v>#N/A</v>
      </c>
      <c r="S526" s="32">
        <f t="shared" si="59"/>
        <v>0</v>
      </c>
      <c r="T526" s="30" t="e">
        <f ca="1">+VLOOKUP($E526,db!$B$26:$C$30,2,FALSE)</f>
        <v>#N/A</v>
      </c>
      <c r="U526" s="30">
        <f t="shared" si="61"/>
        <v>0</v>
      </c>
    </row>
    <row r="527" spans="2:21" ht="15.75" thickBot="1">
      <c r="B527" s="36">
        <f t="shared" si="62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42"/>
      <c r="M527" s="43" t="str">
        <f t="shared" si="60"/>
        <v/>
      </c>
      <c r="N527" s="42"/>
      <c r="P527" s="32">
        <f t="shared" si="56"/>
        <v>0</v>
      </c>
      <c r="Q527" s="32">
        <f t="shared" si="57"/>
        <v>0</v>
      </c>
      <c r="R527" s="32" t="e">
        <f t="shared" si="58"/>
        <v>#N/A</v>
      </c>
      <c r="S527" s="32">
        <f t="shared" si="59"/>
        <v>0</v>
      </c>
      <c r="T527" s="30" t="e">
        <f ca="1">+VLOOKUP($E527,db!$B$26:$C$30,2,FALSE)</f>
        <v>#N/A</v>
      </c>
      <c r="U527" s="30">
        <f t="shared" si="61"/>
        <v>0</v>
      </c>
    </row>
    <row r="528" spans="2:21" ht="15.75" thickBot="1">
      <c r="B528" s="38">
        <f t="shared" si="62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40"/>
      <c r="M528" s="41" t="str">
        <f t="shared" si="60"/>
        <v/>
      </c>
      <c r="N528" s="40"/>
      <c r="P528" s="32">
        <f t="shared" si="56"/>
        <v>0</v>
      </c>
      <c r="Q528" s="32">
        <f t="shared" si="57"/>
        <v>0</v>
      </c>
      <c r="R528" s="32" t="e">
        <f t="shared" si="58"/>
        <v>#N/A</v>
      </c>
      <c r="S528" s="32">
        <f t="shared" si="59"/>
        <v>0</v>
      </c>
      <c r="T528" s="30" t="e">
        <f ca="1">+VLOOKUP($E528,db!$B$26:$C$30,2,FALSE)</f>
        <v>#N/A</v>
      </c>
      <c r="U528" s="30">
        <f t="shared" si="61"/>
        <v>0</v>
      </c>
    </row>
    <row r="529" spans="2:21" ht="15.75" thickBot="1">
      <c r="B529" s="36">
        <f t="shared" si="62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42"/>
      <c r="M529" s="43" t="str">
        <f t="shared" si="60"/>
        <v/>
      </c>
      <c r="N529" s="42"/>
      <c r="P529" s="32">
        <f t="shared" si="56"/>
        <v>0</v>
      </c>
      <c r="Q529" s="32">
        <f t="shared" si="57"/>
        <v>0</v>
      </c>
      <c r="R529" s="32" t="e">
        <f t="shared" si="58"/>
        <v>#N/A</v>
      </c>
      <c r="S529" s="32">
        <f t="shared" si="59"/>
        <v>0</v>
      </c>
      <c r="T529" s="30" t="e">
        <f ca="1">+VLOOKUP($E529,db!$B$26:$C$30,2,FALSE)</f>
        <v>#N/A</v>
      </c>
      <c r="U529" s="30">
        <f t="shared" si="61"/>
        <v>0</v>
      </c>
    </row>
    <row r="530" spans="2:21" ht="15.75" thickBot="1">
      <c r="B530" s="38">
        <f t="shared" si="62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40"/>
      <c r="M530" s="41" t="str">
        <f t="shared" si="60"/>
        <v/>
      </c>
      <c r="N530" s="40"/>
      <c r="P530" s="32">
        <f t="shared" si="56"/>
        <v>0</v>
      </c>
      <c r="Q530" s="32">
        <f t="shared" si="57"/>
        <v>0</v>
      </c>
      <c r="R530" s="32" t="e">
        <f t="shared" si="58"/>
        <v>#N/A</v>
      </c>
      <c r="S530" s="32">
        <f t="shared" si="59"/>
        <v>0</v>
      </c>
      <c r="T530" s="30" t="e">
        <f ca="1">+VLOOKUP($E530,db!$B$26:$C$30,2,FALSE)</f>
        <v>#N/A</v>
      </c>
      <c r="U530" s="30">
        <f t="shared" si="61"/>
        <v>0</v>
      </c>
    </row>
    <row r="531" spans="2:21" ht="15.75" thickBot="1">
      <c r="B531" s="36">
        <f t="shared" si="62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42"/>
      <c r="M531" s="43" t="str">
        <f t="shared" si="60"/>
        <v/>
      </c>
      <c r="N531" s="42"/>
      <c r="P531" s="32">
        <f t="shared" si="56"/>
        <v>0</v>
      </c>
      <c r="Q531" s="32">
        <f t="shared" si="57"/>
        <v>0</v>
      </c>
      <c r="R531" s="32" t="e">
        <f t="shared" si="58"/>
        <v>#N/A</v>
      </c>
      <c r="S531" s="32">
        <f t="shared" si="59"/>
        <v>0</v>
      </c>
      <c r="T531" s="30" t="e">
        <f ca="1">+VLOOKUP($E531,db!$B$26:$C$30,2,FALSE)</f>
        <v>#N/A</v>
      </c>
      <c r="U531" s="30">
        <f t="shared" si="61"/>
        <v>0</v>
      </c>
    </row>
    <row r="532" spans="2:21" ht="15.75" thickBot="1">
      <c r="B532" s="38">
        <f t="shared" si="62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40"/>
      <c r="M532" s="41" t="str">
        <f t="shared" si="60"/>
        <v/>
      </c>
      <c r="N532" s="40"/>
      <c r="P532" s="32">
        <f t="shared" si="56"/>
        <v>0</v>
      </c>
      <c r="Q532" s="32">
        <f t="shared" si="57"/>
        <v>0</v>
      </c>
      <c r="R532" s="32" t="e">
        <f t="shared" si="58"/>
        <v>#N/A</v>
      </c>
      <c r="S532" s="32">
        <f t="shared" si="59"/>
        <v>0</v>
      </c>
      <c r="T532" s="30" t="e">
        <f ca="1">+VLOOKUP($E532,db!$B$26:$C$30,2,FALSE)</f>
        <v>#N/A</v>
      </c>
      <c r="U532" s="30">
        <f t="shared" si="61"/>
        <v>0</v>
      </c>
    </row>
    <row r="533" spans="2:21" ht="15.75" thickBot="1">
      <c r="B533" s="36">
        <f t="shared" si="62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42"/>
      <c r="M533" s="43" t="str">
        <f t="shared" si="60"/>
        <v/>
      </c>
      <c r="N533" s="42"/>
      <c r="P533" s="32">
        <f t="shared" si="56"/>
        <v>0</v>
      </c>
      <c r="Q533" s="32">
        <f t="shared" si="57"/>
        <v>0</v>
      </c>
      <c r="R533" s="32" t="e">
        <f t="shared" si="58"/>
        <v>#N/A</v>
      </c>
      <c r="S533" s="32">
        <f t="shared" si="59"/>
        <v>0</v>
      </c>
      <c r="T533" s="30" t="e">
        <f ca="1">+VLOOKUP($E533,db!$B$26:$C$30,2,FALSE)</f>
        <v>#N/A</v>
      </c>
      <c r="U533" s="30">
        <f t="shared" si="61"/>
        <v>0</v>
      </c>
    </row>
    <row r="534" spans="2:21" ht="15.75" thickBot="1">
      <c r="B534" s="38">
        <f t="shared" si="62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40"/>
      <c r="M534" s="41" t="str">
        <f t="shared" si="60"/>
        <v/>
      </c>
      <c r="N534" s="40"/>
      <c r="P534" s="32">
        <f t="shared" si="56"/>
        <v>0</v>
      </c>
      <c r="Q534" s="32">
        <f t="shared" si="57"/>
        <v>0</v>
      </c>
      <c r="R534" s="32" t="e">
        <f t="shared" si="58"/>
        <v>#N/A</v>
      </c>
      <c r="S534" s="32">
        <f t="shared" si="59"/>
        <v>0</v>
      </c>
      <c r="T534" s="30" t="e">
        <f ca="1">+VLOOKUP($E534,db!$B$26:$C$30,2,FALSE)</f>
        <v>#N/A</v>
      </c>
      <c r="U534" s="30">
        <f t="shared" si="61"/>
        <v>0</v>
      </c>
    </row>
    <row r="535" spans="2:21" ht="15.75" thickBot="1">
      <c r="B535" s="36">
        <f t="shared" si="62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42"/>
      <c r="M535" s="43" t="str">
        <f t="shared" si="60"/>
        <v/>
      </c>
      <c r="N535" s="42"/>
      <c r="P535" s="32">
        <f t="shared" si="56"/>
        <v>0</v>
      </c>
      <c r="Q535" s="32">
        <f t="shared" si="57"/>
        <v>0</v>
      </c>
      <c r="R535" s="32" t="e">
        <f t="shared" si="58"/>
        <v>#N/A</v>
      </c>
      <c r="S535" s="32">
        <f t="shared" si="59"/>
        <v>0</v>
      </c>
      <c r="T535" s="30" t="e">
        <f ca="1">+VLOOKUP($E535,db!$B$26:$C$30,2,FALSE)</f>
        <v>#N/A</v>
      </c>
      <c r="U535" s="30">
        <f t="shared" si="61"/>
        <v>0</v>
      </c>
    </row>
    <row r="536" spans="2:21" ht="15.75" thickBot="1">
      <c r="B536" s="38">
        <f t="shared" si="62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40"/>
      <c r="M536" s="41" t="str">
        <f t="shared" si="60"/>
        <v/>
      </c>
      <c r="N536" s="40"/>
      <c r="P536" s="32">
        <f t="shared" si="56"/>
        <v>0</v>
      </c>
      <c r="Q536" s="32">
        <f t="shared" si="57"/>
        <v>0</v>
      </c>
      <c r="R536" s="32" t="e">
        <f t="shared" si="58"/>
        <v>#N/A</v>
      </c>
      <c r="S536" s="32">
        <f t="shared" si="59"/>
        <v>0</v>
      </c>
      <c r="T536" s="30" t="e">
        <f ca="1">+VLOOKUP($E536,db!$B$26:$C$30,2,FALSE)</f>
        <v>#N/A</v>
      </c>
      <c r="U536" s="30">
        <f t="shared" si="61"/>
        <v>0</v>
      </c>
    </row>
    <row r="537" spans="2:21" ht="15.75" thickBot="1">
      <c r="B537" s="36">
        <f t="shared" si="62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42"/>
      <c r="M537" s="43" t="str">
        <f t="shared" si="60"/>
        <v/>
      </c>
      <c r="N537" s="42"/>
      <c r="P537" s="32">
        <f t="shared" si="56"/>
        <v>0</v>
      </c>
      <c r="Q537" s="32">
        <f t="shared" si="57"/>
        <v>0</v>
      </c>
      <c r="R537" s="32" t="e">
        <f t="shared" si="58"/>
        <v>#N/A</v>
      </c>
      <c r="S537" s="32">
        <f t="shared" si="59"/>
        <v>0</v>
      </c>
      <c r="T537" s="30" t="e">
        <f ca="1">+VLOOKUP($E537,db!$B$26:$C$30,2,FALSE)</f>
        <v>#N/A</v>
      </c>
      <c r="U537" s="30">
        <f t="shared" si="61"/>
        <v>0</v>
      </c>
    </row>
    <row r="538" spans="2:21" ht="15.75" thickBot="1">
      <c r="B538" s="38">
        <f t="shared" si="62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40"/>
      <c r="M538" s="41" t="str">
        <f t="shared" si="60"/>
        <v/>
      </c>
      <c r="N538" s="40"/>
      <c r="P538" s="32">
        <f t="shared" si="56"/>
        <v>0</v>
      </c>
      <c r="Q538" s="32">
        <f t="shared" si="57"/>
        <v>0</v>
      </c>
      <c r="R538" s="32" t="e">
        <f t="shared" si="58"/>
        <v>#N/A</v>
      </c>
      <c r="S538" s="32">
        <f t="shared" si="59"/>
        <v>0</v>
      </c>
      <c r="T538" s="30" t="e">
        <f ca="1">+VLOOKUP($E538,db!$B$26:$C$30,2,FALSE)</f>
        <v>#N/A</v>
      </c>
      <c r="U538" s="30">
        <f t="shared" si="61"/>
        <v>0</v>
      </c>
    </row>
    <row r="539" spans="2:21" ht="15.75" thickBot="1">
      <c r="B539" s="36">
        <f t="shared" si="62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42"/>
      <c r="M539" s="43" t="str">
        <f t="shared" si="60"/>
        <v/>
      </c>
      <c r="N539" s="42"/>
      <c r="P539" s="32">
        <f t="shared" si="56"/>
        <v>0</v>
      </c>
      <c r="Q539" s="32">
        <f t="shared" si="57"/>
        <v>0</v>
      </c>
      <c r="R539" s="32" t="e">
        <f t="shared" si="58"/>
        <v>#N/A</v>
      </c>
      <c r="S539" s="32">
        <f t="shared" si="59"/>
        <v>0</v>
      </c>
      <c r="T539" s="30" t="e">
        <f ca="1">+VLOOKUP($E539,db!$B$26:$C$30,2,FALSE)</f>
        <v>#N/A</v>
      </c>
      <c r="U539" s="30">
        <f t="shared" si="61"/>
        <v>0</v>
      </c>
    </row>
    <row r="540" spans="2:21" ht="15.75" thickBot="1">
      <c r="B540" s="38">
        <f t="shared" si="62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40"/>
      <c r="M540" s="41" t="str">
        <f t="shared" si="60"/>
        <v/>
      </c>
      <c r="N540" s="40"/>
      <c r="P540" s="32">
        <f t="shared" si="56"/>
        <v>0</v>
      </c>
      <c r="Q540" s="32">
        <f t="shared" si="57"/>
        <v>0</v>
      </c>
      <c r="R540" s="32" t="e">
        <f t="shared" si="58"/>
        <v>#N/A</v>
      </c>
      <c r="S540" s="32">
        <f t="shared" si="59"/>
        <v>0</v>
      </c>
      <c r="T540" s="30" t="e">
        <f ca="1">+VLOOKUP($E540,db!$B$26:$C$30,2,FALSE)</f>
        <v>#N/A</v>
      </c>
      <c r="U540" s="30">
        <f t="shared" si="61"/>
        <v>0</v>
      </c>
    </row>
    <row r="541" spans="2:21" ht="15.75" thickBot="1">
      <c r="B541" s="36">
        <f t="shared" si="62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42"/>
      <c r="M541" s="43" t="str">
        <f t="shared" si="60"/>
        <v/>
      </c>
      <c r="N541" s="42"/>
      <c r="P541" s="32">
        <f t="shared" si="56"/>
        <v>0</v>
      </c>
      <c r="Q541" s="32">
        <f t="shared" si="57"/>
        <v>0</v>
      </c>
      <c r="R541" s="32" t="e">
        <f t="shared" si="58"/>
        <v>#N/A</v>
      </c>
      <c r="S541" s="32">
        <f t="shared" si="59"/>
        <v>0</v>
      </c>
      <c r="T541" s="30" t="e">
        <f ca="1">+VLOOKUP($E541,db!$B$26:$C$30,2,FALSE)</f>
        <v>#N/A</v>
      </c>
      <c r="U541" s="30">
        <f t="shared" si="61"/>
        <v>0</v>
      </c>
    </row>
    <row r="542" spans="2:21" ht="15.75" thickBot="1">
      <c r="B542" s="38">
        <f t="shared" si="62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40"/>
      <c r="M542" s="41" t="str">
        <f t="shared" si="60"/>
        <v/>
      </c>
      <c r="N542" s="40"/>
      <c r="P542" s="32">
        <f t="shared" si="56"/>
        <v>0</v>
      </c>
      <c r="Q542" s="32">
        <f t="shared" si="57"/>
        <v>0</v>
      </c>
      <c r="R542" s="32" t="e">
        <f t="shared" si="58"/>
        <v>#N/A</v>
      </c>
      <c r="S542" s="32">
        <f t="shared" si="59"/>
        <v>0</v>
      </c>
      <c r="T542" s="30" t="e">
        <f ca="1">+VLOOKUP($E542,db!$B$26:$C$30,2,FALSE)</f>
        <v>#N/A</v>
      </c>
      <c r="U542" s="30">
        <f t="shared" si="61"/>
        <v>0</v>
      </c>
    </row>
    <row r="543" spans="2:21" ht="15.75" thickBot="1">
      <c r="B543" s="36">
        <f t="shared" si="62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42"/>
      <c r="M543" s="43" t="str">
        <f t="shared" si="60"/>
        <v/>
      </c>
      <c r="N543" s="42"/>
      <c r="P543" s="32">
        <f t="shared" si="56"/>
        <v>0</v>
      </c>
      <c r="Q543" s="32">
        <f t="shared" si="57"/>
        <v>0</v>
      </c>
      <c r="R543" s="32" t="e">
        <f t="shared" si="58"/>
        <v>#N/A</v>
      </c>
      <c r="S543" s="32">
        <f t="shared" si="59"/>
        <v>0</v>
      </c>
      <c r="T543" s="30" t="e">
        <f ca="1">+VLOOKUP($E543,db!$B$26:$C$30,2,FALSE)</f>
        <v>#N/A</v>
      </c>
      <c r="U543" s="30">
        <f t="shared" si="61"/>
        <v>0</v>
      </c>
    </row>
    <row r="544" spans="2:21" ht="15.75" thickBot="1">
      <c r="B544" s="38">
        <f t="shared" si="62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40"/>
      <c r="M544" s="41" t="str">
        <f t="shared" si="60"/>
        <v/>
      </c>
      <c r="N544" s="40"/>
      <c r="P544" s="32">
        <f t="shared" si="56"/>
        <v>0</v>
      </c>
      <c r="Q544" s="32">
        <f t="shared" si="57"/>
        <v>0</v>
      </c>
      <c r="R544" s="32" t="e">
        <f t="shared" si="58"/>
        <v>#N/A</v>
      </c>
      <c r="S544" s="32">
        <f t="shared" si="59"/>
        <v>0</v>
      </c>
      <c r="T544" s="30" t="e">
        <f ca="1">+VLOOKUP($E544,db!$B$26:$C$30,2,FALSE)</f>
        <v>#N/A</v>
      </c>
      <c r="U544" s="30">
        <f t="shared" si="61"/>
        <v>0</v>
      </c>
    </row>
    <row r="545" spans="2:21" ht="15.75" thickBot="1">
      <c r="B545" s="36">
        <f t="shared" si="62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42"/>
      <c r="M545" s="43" t="str">
        <f t="shared" si="60"/>
        <v/>
      </c>
      <c r="N545" s="42"/>
      <c r="P545" s="32">
        <f t="shared" si="56"/>
        <v>0</v>
      </c>
      <c r="Q545" s="32">
        <f t="shared" si="57"/>
        <v>0</v>
      </c>
      <c r="R545" s="32" t="e">
        <f t="shared" si="58"/>
        <v>#N/A</v>
      </c>
      <c r="S545" s="32">
        <f t="shared" si="59"/>
        <v>0</v>
      </c>
      <c r="T545" s="30" t="e">
        <f ca="1">+VLOOKUP($E545,db!$B$26:$C$30,2,FALSE)</f>
        <v>#N/A</v>
      </c>
      <c r="U545" s="30">
        <f t="shared" si="61"/>
        <v>0</v>
      </c>
    </row>
    <row r="546" spans="2:21" ht="15.75" thickBot="1">
      <c r="B546" s="38">
        <f t="shared" si="62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40"/>
      <c r="M546" s="41" t="str">
        <f t="shared" si="60"/>
        <v/>
      </c>
      <c r="N546" s="40"/>
      <c r="P546" s="32">
        <f t="shared" si="56"/>
        <v>0</v>
      </c>
      <c r="Q546" s="32">
        <f t="shared" si="57"/>
        <v>0</v>
      </c>
      <c r="R546" s="32" t="e">
        <f t="shared" si="58"/>
        <v>#N/A</v>
      </c>
      <c r="S546" s="32">
        <f t="shared" si="59"/>
        <v>0</v>
      </c>
      <c r="T546" s="30" t="e">
        <f ca="1">+VLOOKUP($E546,db!$B$26:$C$30,2,FALSE)</f>
        <v>#N/A</v>
      </c>
      <c r="U546" s="30">
        <f t="shared" si="61"/>
        <v>0</v>
      </c>
    </row>
    <row r="547" spans="2:21" ht="15.75" thickBot="1">
      <c r="B547" s="36">
        <f t="shared" si="62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42"/>
      <c r="M547" s="43" t="str">
        <f t="shared" si="60"/>
        <v/>
      </c>
      <c r="N547" s="42"/>
      <c r="P547" s="32">
        <f t="shared" si="56"/>
        <v>0</v>
      </c>
      <c r="Q547" s="32">
        <f t="shared" si="57"/>
        <v>0</v>
      </c>
      <c r="R547" s="32" t="e">
        <f t="shared" si="58"/>
        <v>#N/A</v>
      </c>
      <c r="S547" s="32">
        <f t="shared" si="59"/>
        <v>0</v>
      </c>
      <c r="T547" s="30" t="e">
        <f ca="1">+VLOOKUP($E547,db!$B$26:$C$30,2,FALSE)</f>
        <v>#N/A</v>
      </c>
      <c r="U547" s="30">
        <f t="shared" si="61"/>
        <v>0</v>
      </c>
    </row>
    <row r="548" spans="2:21" ht="15.75" thickBot="1">
      <c r="B548" s="38">
        <f t="shared" si="62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40"/>
      <c r="M548" s="41" t="str">
        <f t="shared" si="60"/>
        <v/>
      </c>
      <c r="N548" s="40"/>
      <c r="P548" s="32">
        <f t="shared" si="56"/>
        <v>0</v>
      </c>
      <c r="Q548" s="32">
        <f t="shared" si="57"/>
        <v>0</v>
      </c>
      <c r="R548" s="32" t="e">
        <f t="shared" si="58"/>
        <v>#N/A</v>
      </c>
      <c r="S548" s="32">
        <f t="shared" si="59"/>
        <v>0</v>
      </c>
      <c r="T548" s="30" t="e">
        <f ca="1">+VLOOKUP($E548,db!$B$26:$C$30,2,FALSE)</f>
        <v>#N/A</v>
      </c>
      <c r="U548" s="30">
        <f t="shared" si="61"/>
        <v>0</v>
      </c>
    </row>
    <row r="549" spans="2:21" ht="15.75" thickBot="1">
      <c r="B549" s="36">
        <f t="shared" si="62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42"/>
      <c r="M549" s="43" t="str">
        <f t="shared" si="60"/>
        <v/>
      </c>
      <c r="N549" s="42"/>
      <c r="P549" s="32">
        <f t="shared" si="56"/>
        <v>0</v>
      </c>
      <c r="Q549" s="32">
        <f t="shared" si="57"/>
        <v>0</v>
      </c>
      <c r="R549" s="32" t="e">
        <f t="shared" si="58"/>
        <v>#N/A</v>
      </c>
      <c r="S549" s="32">
        <f t="shared" si="59"/>
        <v>0</v>
      </c>
      <c r="T549" s="30" t="e">
        <f ca="1">+VLOOKUP($E549,db!$B$26:$C$30,2,FALSE)</f>
        <v>#N/A</v>
      </c>
      <c r="U549" s="30">
        <f t="shared" si="61"/>
        <v>0</v>
      </c>
    </row>
    <row r="550" spans="2:21" ht="15.75" thickBot="1">
      <c r="B550" s="38">
        <f t="shared" si="62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40"/>
      <c r="M550" s="41" t="str">
        <f t="shared" si="60"/>
        <v/>
      </c>
      <c r="N550" s="40"/>
      <c r="P550" s="32">
        <f t="shared" si="56"/>
        <v>0</v>
      </c>
      <c r="Q550" s="32">
        <f t="shared" si="57"/>
        <v>0</v>
      </c>
      <c r="R550" s="32" t="e">
        <f t="shared" si="58"/>
        <v>#N/A</v>
      </c>
      <c r="S550" s="32">
        <f t="shared" si="59"/>
        <v>0</v>
      </c>
      <c r="T550" s="30" t="e">
        <f ca="1">+VLOOKUP($E550,db!$B$26:$C$30,2,FALSE)</f>
        <v>#N/A</v>
      </c>
      <c r="U550" s="30">
        <f t="shared" si="61"/>
        <v>0</v>
      </c>
    </row>
    <row r="551" spans="2:21" ht="15.75" thickBot="1">
      <c r="B551" s="36">
        <f t="shared" si="62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42"/>
      <c r="M551" s="43" t="str">
        <f t="shared" si="60"/>
        <v/>
      </c>
      <c r="N551" s="42"/>
      <c r="P551" s="32">
        <f t="shared" si="56"/>
        <v>0</v>
      </c>
      <c r="Q551" s="32">
        <f t="shared" si="57"/>
        <v>0</v>
      </c>
      <c r="R551" s="32" t="e">
        <f t="shared" si="58"/>
        <v>#N/A</v>
      </c>
      <c r="S551" s="32">
        <f t="shared" si="59"/>
        <v>0</v>
      </c>
      <c r="T551" s="30" t="e">
        <f ca="1">+VLOOKUP($E551,db!$B$26:$C$30,2,FALSE)</f>
        <v>#N/A</v>
      </c>
      <c r="U551" s="30">
        <f t="shared" si="61"/>
        <v>0</v>
      </c>
    </row>
    <row r="552" spans="2:21" ht="15.75" thickBot="1">
      <c r="B552" s="38">
        <f t="shared" si="62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40"/>
      <c r="M552" s="41" t="str">
        <f t="shared" si="60"/>
        <v/>
      </c>
      <c r="N552" s="40"/>
      <c r="P552" s="32">
        <f t="shared" si="56"/>
        <v>0</v>
      </c>
      <c r="Q552" s="32">
        <f t="shared" si="57"/>
        <v>0</v>
      </c>
      <c r="R552" s="32" t="e">
        <f t="shared" si="58"/>
        <v>#N/A</v>
      </c>
      <c r="S552" s="32">
        <f t="shared" si="59"/>
        <v>0</v>
      </c>
      <c r="T552" s="30" t="e">
        <f ca="1">+VLOOKUP($E552,db!$B$26:$C$30,2,FALSE)</f>
        <v>#N/A</v>
      </c>
      <c r="U552" s="30">
        <f t="shared" si="61"/>
        <v>0</v>
      </c>
    </row>
    <row r="553" spans="2:21" ht="15.75" thickBot="1">
      <c r="B553" s="36">
        <f t="shared" si="62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42"/>
      <c r="M553" s="43" t="str">
        <f t="shared" si="60"/>
        <v/>
      </c>
      <c r="N553" s="42"/>
      <c r="P553" s="32">
        <f t="shared" si="56"/>
        <v>0</v>
      </c>
      <c r="Q553" s="32">
        <f t="shared" si="57"/>
        <v>0</v>
      </c>
      <c r="R553" s="32" t="e">
        <f t="shared" si="58"/>
        <v>#N/A</v>
      </c>
      <c r="S553" s="32">
        <f t="shared" si="59"/>
        <v>0</v>
      </c>
      <c r="T553" s="30" t="e">
        <f ca="1">+VLOOKUP($E553,db!$B$26:$C$30,2,FALSE)</f>
        <v>#N/A</v>
      </c>
      <c r="U553" s="30">
        <f t="shared" si="61"/>
        <v>0</v>
      </c>
    </row>
    <row r="554" spans="2:21" ht="15.75" thickBot="1">
      <c r="B554" s="38">
        <f t="shared" si="62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40"/>
      <c r="M554" s="41" t="str">
        <f t="shared" si="60"/>
        <v/>
      </c>
      <c r="N554" s="40"/>
      <c r="P554" s="32">
        <f t="shared" si="56"/>
        <v>0</v>
      </c>
      <c r="Q554" s="32">
        <f t="shared" si="57"/>
        <v>0</v>
      </c>
      <c r="R554" s="32" t="e">
        <f t="shared" si="58"/>
        <v>#N/A</v>
      </c>
      <c r="S554" s="32">
        <f t="shared" si="59"/>
        <v>0</v>
      </c>
      <c r="T554" s="30" t="e">
        <f ca="1">+VLOOKUP($E554,db!$B$26:$C$30,2,FALSE)</f>
        <v>#N/A</v>
      </c>
      <c r="U554" s="30">
        <f t="shared" si="61"/>
        <v>0</v>
      </c>
    </row>
    <row r="555" spans="2:21" ht="15.75" thickBot="1">
      <c r="B555" s="36">
        <f t="shared" si="62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42"/>
      <c r="M555" s="43" t="str">
        <f t="shared" si="60"/>
        <v/>
      </c>
      <c r="N555" s="42"/>
      <c r="P555" s="32">
        <f t="shared" si="56"/>
        <v>0</v>
      </c>
      <c r="Q555" s="32">
        <f t="shared" si="57"/>
        <v>0</v>
      </c>
      <c r="R555" s="32" t="e">
        <f t="shared" si="58"/>
        <v>#N/A</v>
      </c>
      <c r="S555" s="32">
        <f t="shared" si="59"/>
        <v>0</v>
      </c>
      <c r="T555" s="30" t="e">
        <f ca="1">+VLOOKUP($E555,db!$B$26:$C$30,2,FALSE)</f>
        <v>#N/A</v>
      </c>
      <c r="U555" s="30">
        <f t="shared" si="61"/>
        <v>0</v>
      </c>
    </row>
    <row r="556" spans="2:21" ht="15.75" thickBot="1">
      <c r="B556" s="38">
        <f t="shared" si="62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40"/>
      <c r="M556" s="41" t="str">
        <f t="shared" si="60"/>
        <v/>
      </c>
      <c r="N556" s="40"/>
      <c r="P556" s="32">
        <f t="shared" si="56"/>
        <v>0</v>
      </c>
      <c r="Q556" s="32">
        <f t="shared" si="57"/>
        <v>0</v>
      </c>
      <c r="R556" s="32" t="e">
        <f t="shared" si="58"/>
        <v>#N/A</v>
      </c>
      <c r="S556" s="32">
        <f t="shared" si="59"/>
        <v>0</v>
      </c>
      <c r="T556" s="30" t="e">
        <f ca="1">+VLOOKUP($E556,db!$B$26:$C$30,2,FALSE)</f>
        <v>#N/A</v>
      </c>
      <c r="U556" s="30">
        <f t="shared" si="61"/>
        <v>0</v>
      </c>
    </row>
    <row r="557" spans="2:21" ht="15.75" thickBot="1">
      <c r="B557" s="36">
        <f t="shared" si="62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42"/>
      <c r="M557" s="43" t="str">
        <f t="shared" si="60"/>
        <v/>
      </c>
      <c r="N557" s="42"/>
      <c r="P557" s="32">
        <f t="shared" si="56"/>
        <v>0</v>
      </c>
      <c r="Q557" s="32">
        <f t="shared" si="57"/>
        <v>0</v>
      </c>
      <c r="R557" s="32" t="e">
        <f t="shared" si="58"/>
        <v>#N/A</v>
      </c>
      <c r="S557" s="32">
        <f t="shared" si="59"/>
        <v>0</v>
      </c>
      <c r="T557" s="30" t="e">
        <f ca="1">+VLOOKUP($E557,db!$B$26:$C$30,2,FALSE)</f>
        <v>#N/A</v>
      </c>
      <c r="U557" s="30">
        <f t="shared" si="61"/>
        <v>0</v>
      </c>
    </row>
    <row r="558" spans="2:21" ht="15.75" thickBot="1">
      <c r="B558" s="38">
        <f t="shared" si="62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40"/>
      <c r="M558" s="41" t="str">
        <f t="shared" si="60"/>
        <v/>
      </c>
      <c r="N558" s="40"/>
      <c r="P558" s="32">
        <f t="shared" si="56"/>
        <v>0</v>
      </c>
      <c r="Q558" s="32">
        <f t="shared" si="57"/>
        <v>0</v>
      </c>
      <c r="R558" s="32" t="e">
        <f t="shared" si="58"/>
        <v>#N/A</v>
      </c>
      <c r="S558" s="32">
        <f t="shared" si="59"/>
        <v>0</v>
      </c>
      <c r="T558" s="30" t="e">
        <f ca="1">+VLOOKUP($E558,db!$B$26:$C$30,2,FALSE)</f>
        <v>#N/A</v>
      </c>
      <c r="U558" s="30">
        <f t="shared" si="61"/>
        <v>0</v>
      </c>
    </row>
    <row r="559" spans="2:21" ht="15.75" thickBot="1">
      <c r="B559" s="36">
        <f t="shared" si="62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42"/>
      <c r="M559" s="43" t="str">
        <f t="shared" si="60"/>
        <v/>
      </c>
      <c r="N559" s="42"/>
      <c r="P559" s="32">
        <f t="shared" si="56"/>
        <v>0</v>
      </c>
      <c r="Q559" s="32">
        <f t="shared" si="57"/>
        <v>0</v>
      </c>
      <c r="R559" s="32" t="e">
        <f t="shared" si="58"/>
        <v>#N/A</v>
      </c>
      <c r="S559" s="32">
        <f t="shared" si="59"/>
        <v>0</v>
      </c>
      <c r="T559" s="30" t="e">
        <f ca="1">+VLOOKUP($E559,db!$B$26:$C$30,2,FALSE)</f>
        <v>#N/A</v>
      </c>
      <c r="U559" s="30">
        <f t="shared" si="61"/>
        <v>0</v>
      </c>
    </row>
    <row r="560" spans="2:21" ht="15.75" thickBot="1">
      <c r="B560" s="38">
        <f t="shared" si="62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40"/>
      <c r="M560" s="41" t="str">
        <f t="shared" si="60"/>
        <v/>
      </c>
      <c r="N560" s="40"/>
      <c r="P560" s="32">
        <f t="shared" si="56"/>
        <v>0</v>
      </c>
      <c r="Q560" s="32">
        <f t="shared" si="57"/>
        <v>0</v>
      </c>
      <c r="R560" s="32" t="e">
        <f t="shared" si="58"/>
        <v>#N/A</v>
      </c>
      <c r="S560" s="32">
        <f t="shared" si="59"/>
        <v>0</v>
      </c>
      <c r="T560" s="30" t="e">
        <f ca="1">+VLOOKUP($E560,db!$B$26:$C$30,2,FALSE)</f>
        <v>#N/A</v>
      </c>
      <c r="U560" s="30">
        <f t="shared" si="61"/>
        <v>0</v>
      </c>
    </row>
    <row r="561" spans="2:21" ht="15.75" thickBot="1">
      <c r="B561" s="36">
        <f t="shared" si="62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42"/>
      <c r="M561" s="43" t="str">
        <f t="shared" si="60"/>
        <v/>
      </c>
      <c r="N561" s="42"/>
      <c r="P561" s="32">
        <f t="shared" si="56"/>
        <v>0</v>
      </c>
      <c r="Q561" s="32">
        <f t="shared" si="57"/>
        <v>0</v>
      </c>
      <c r="R561" s="32" t="e">
        <f t="shared" si="58"/>
        <v>#N/A</v>
      </c>
      <c r="S561" s="32">
        <f t="shared" si="59"/>
        <v>0</v>
      </c>
      <c r="T561" s="30" t="e">
        <f ca="1">+VLOOKUP($E561,db!$B$26:$C$30,2,FALSE)</f>
        <v>#N/A</v>
      </c>
      <c r="U561" s="30">
        <f t="shared" si="61"/>
        <v>0</v>
      </c>
    </row>
    <row r="562" spans="2:21" ht="15.75" thickBot="1">
      <c r="B562" s="38">
        <f t="shared" si="62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40"/>
      <c r="M562" s="41" t="str">
        <f t="shared" si="60"/>
        <v/>
      </c>
      <c r="N562" s="40"/>
      <c r="P562" s="32">
        <f t="shared" si="56"/>
        <v>0</v>
      </c>
      <c r="Q562" s="32">
        <f t="shared" si="57"/>
        <v>0</v>
      </c>
      <c r="R562" s="32" t="e">
        <f t="shared" si="58"/>
        <v>#N/A</v>
      </c>
      <c r="S562" s="32">
        <f t="shared" si="59"/>
        <v>0</v>
      </c>
      <c r="T562" s="30" t="e">
        <f ca="1">+VLOOKUP($E562,db!$B$26:$C$30,2,FALSE)</f>
        <v>#N/A</v>
      </c>
      <c r="U562" s="30">
        <f t="shared" si="61"/>
        <v>0</v>
      </c>
    </row>
    <row r="563" spans="2:21" ht="15.75" thickBot="1">
      <c r="B563" s="36">
        <f t="shared" si="62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42"/>
      <c r="M563" s="43" t="str">
        <f t="shared" si="60"/>
        <v/>
      </c>
      <c r="N563" s="42"/>
      <c r="P563" s="32">
        <f t="shared" si="56"/>
        <v>0</v>
      </c>
      <c r="Q563" s="32">
        <f t="shared" si="57"/>
        <v>0</v>
      </c>
      <c r="R563" s="32" t="e">
        <f t="shared" si="58"/>
        <v>#N/A</v>
      </c>
      <c r="S563" s="32">
        <f t="shared" si="59"/>
        <v>0</v>
      </c>
      <c r="T563" s="30" t="e">
        <f ca="1">+VLOOKUP($E563,db!$B$26:$C$30,2,FALSE)</f>
        <v>#N/A</v>
      </c>
      <c r="U563" s="30">
        <f t="shared" si="61"/>
        <v>0</v>
      </c>
    </row>
    <row r="564" spans="2:21" ht="15.75" thickBot="1">
      <c r="B564" s="38">
        <f t="shared" si="62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40"/>
      <c r="M564" s="41" t="str">
        <f t="shared" si="60"/>
        <v/>
      </c>
      <c r="N564" s="40"/>
      <c r="P564" s="32">
        <f t="shared" si="56"/>
        <v>0</v>
      </c>
      <c r="Q564" s="32">
        <f t="shared" si="57"/>
        <v>0</v>
      </c>
      <c r="R564" s="32" t="e">
        <f t="shared" si="58"/>
        <v>#N/A</v>
      </c>
      <c r="S564" s="32">
        <f t="shared" si="59"/>
        <v>0</v>
      </c>
      <c r="T564" s="30" t="e">
        <f ca="1">+VLOOKUP($E564,db!$B$26:$C$30,2,FALSE)</f>
        <v>#N/A</v>
      </c>
      <c r="U564" s="30">
        <f t="shared" si="61"/>
        <v>0</v>
      </c>
    </row>
    <row r="565" spans="2:21" ht="15.75" thickBot="1">
      <c r="B565" s="36">
        <f t="shared" si="62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42"/>
      <c r="M565" s="43" t="str">
        <f t="shared" si="60"/>
        <v/>
      </c>
      <c r="N565" s="42"/>
      <c r="P565" s="32">
        <f t="shared" si="56"/>
        <v>0</v>
      </c>
      <c r="Q565" s="32">
        <f t="shared" si="57"/>
        <v>0</v>
      </c>
      <c r="R565" s="32" t="e">
        <f t="shared" si="58"/>
        <v>#N/A</v>
      </c>
      <c r="S565" s="32">
        <f t="shared" si="59"/>
        <v>0</v>
      </c>
      <c r="T565" s="30" t="e">
        <f ca="1">+VLOOKUP($E565,db!$B$26:$C$30,2,FALSE)</f>
        <v>#N/A</v>
      </c>
      <c r="U565" s="30">
        <f t="shared" si="61"/>
        <v>0</v>
      </c>
    </row>
    <row r="566" spans="2:21" ht="15.75" thickBot="1">
      <c r="B566" s="38">
        <f t="shared" si="62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40"/>
      <c r="M566" s="41" t="str">
        <f t="shared" si="60"/>
        <v/>
      </c>
      <c r="N566" s="40"/>
      <c r="P566" s="32">
        <f t="shared" si="56"/>
        <v>0</v>
      </c>
      <c r="Q566" s="32">
        <f t="shared" si="57"/>
        <v>0</v>
      </c>
      <c r="R566" s="32" t="e">
        <f t="shared" si="58"/>
        <v>#N/A</v>
      </c>
      <c r="S566" s="32">
        <f t="shared" si="59"/>
        <v>0</v>
      </c>
      <c r="T566" s="30" t="e">
        <f ca="1">+VLOOKUP($E566,db!$B$26:$C$30,2,FALSE)</f>
        <v>#N/A</v>
      </c>
      <c r="U566" s="30">
        <f t="shared" si="61"/>
        <v>0</v>
      </c>
    </row>
    <row r="567" spans="2:21" ht="15.75" thickBot="1">
      <c r="B567" s="36">
        <f t="shared" si="62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42"/>
      <c r="M567" s="43" t="str">
        <f t="shared" si="60"/>
        <v/>
      </c>
      <c r="N567" s="42"/>
      <c r="P567" s="32">
        <f t="shared" si="56"/>
        <v>0</v>
      </c>
      <c r="Q567" s="32">
        <f t="shared" si="57"/>
        <v>0</v>
      </c>
      <c r="R567" s="32" t="e">
        <f t="shared" si="58"/>
        <v>#N/A</v>
      </c>
      <c r="S567" s="32">
        <f t="shared" si="59"/>
        <v>0</v>
      </c>
      <c r="T567" s="30" t="e">
        <f ca="1">+VLOOKUP($E567,db!$B$26:$C$30,2,FALSE)</f>
        <v>#N/A</v>
      </c>
      <c r="U567" s="30">
        <f t="shared" si="61"/>
        <v>0</v>
      </c>
    </row>
    <row r="568" spans="2:21" ht="15.75" thickBot="1">
      <c r="B568" s="38">
        <f t="shared" si="62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40"/>
      <c r="M568" s="41" t="str">
        <f t="shared" si="60"/>
        <v/>
      </c>
      <c r="N568" s="40"/>
      <c r="P568" s="32">
        <f t="shared" si="56"/>
        <v>0</v>
      </c>
      <c r="Q568" s="32">
        <f t="shared" si="57"/>
        <v>0</v>
      </c>
      <c r="R568" s="32" t="e">
        <f t="shared" si="58"/>
        <v>#N/A</v>
      </c>
      <c r="S568" s="32">
        <f t="shared" si="59"/>
        <v>0</v>
      </c>
      <c r="T568" s="30" t="e">
        <f ca="1">+VLOOKUP($E568,db!$B$26:$C$30,2,FALSE)</f>
        <v>#N/A</v>
      </c>
      <c r="U568" s="30">
        <f t="shared" si="61"/>
        <v>0</v>
      </c>
    </row>
    <row r="569" spans="2:21" ht="15.75" thickBot="1">
      <c r="B569" s="36">
        <f t="shared" si="62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42"/>
      <c r="M569" s="43" t="str">
        <f t="shared" si="60"/>
        <v/>
      </c>
      <c r="N569" s="42"/>
      <c r="P569" s="32">
        <f t="shared" si="56"/>
        <v>0</v>
      </c>
      <c r="Q569" s="32">
        <f t="shared" si="57"/>
        <v>0</v>
      </c>
      <c r="R569" s="32" t="e">
        <f t="shared" si="58"/>
        <v>#N/A</v>
      </c>
      <c r="S569" s="32">
        <f t="shared" si="59"/>
        <v>0</v>
      </c>
      <c r="T569" s="30" t="e">
        <f ca="1">+VLOOKUP($E569,db!$B$26:$C$30,2,FALSE)</f>
        <v>#N/A</v>
      </c>
      <c r="U569" s="30">
        <f t="shared" si="61"/>
        <v>0</v>
      </c>
    </row>
    <row r="570" spans="2:21" ht="15.75" thickBot="1">
      <c r="B570" s="38">
        <f t="shared" si="62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40"/>
      <c r="M570" s="41" t="str">
        <f t="shared" si="60"/>
        <v/>
      </c>
      <c r="N570" s="40"/>
      <c r="P570" s="32">
        <f t="shared" si="56"/>
        <v>0</v>
      </c>
      <c r="Q570" s="32">
        <f t="shared" si="57"/>
        <v>0</v>
      </c>
      <c r="R570" s="32" t="e">
        <f t="shared" si="58"/>
        <v>#N/A</v>
      </c>
      <c r="S570" s="32">
        <f t="shared" si="59"/>
        <v>0</v>
      </c>
      <c r="T570" s="30" t="e">
        <f ca="1">+VLOOKUP($E570,db!$B$26:$C$30,2,FALSE)</f>
        <v>#N/A</v>
      </c>
      <c r="U570" s="30">
        <f t="shared" si="61"/>
        <v>0</v>
      </c>
    </row>
    <row r="571" spans="2:21" ht="15.75" thickBot="1">
      <c r="B571" s="36">
        <f t="shared" si="62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42"/>
      <c r="M571" s="43" t="str">
        <f t="shared" si="60"/>
        <v/>
      </c>
      <c r="N571" s="42"/>
      <c r="P571" s="32">
        <f t="shared" si="56"/>
        <v>0</v>
      </c>
      <c r="Q571" s="32">
        <f t="shared" si="57"/>
        <v>0</v>
      </c>
      <c r="R571" s="32" t="e">
        <f t="shared" si="58"/>
        <v>#N/A</v>
      </c>
      <c r="S571" s="32">
        <f t="shared" si="59"/>
        <v>0</v>
      </c>
      <c r="T571" s="30" t="e">
        <f ca="1">+VLOOKUP($E571,db!$B$26:$C$30,2,FALSE)</f>
        <v>#N/A</v>
      </c>
      <c r="U571" s="30">
        <f t="shared" si="61"/>
        <v>0</v>
      </c>
    </row>
    <row r="572" spans="2:21" ht="15.75" thickBot="1">
      <c r="B572" s="38">
        <f t="shared" si="62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40"/>
      <c r="M572" s="41" t="str">
        <f t="shared" si="60"/>
        <v/>
      </c>
      <c r="N572" s="40"/>
      <c r="P572" s="32">
        <f t="shared" si="56"/>
        <v>0</v>
      </c>
      <c r="Q572" s="32">
        <f t="shared" si="57"/>
        <v>0</v>
      </c>
      <c r="R572" s="32" t="e">
        <f t="shared" si="58"/>
        <v>#N/A</v>
      </c>
      <c r="S572" s="32">
        <f t="shared" si="59"/>
        <v>0</v>
      </c>
      <c r="T572" s="30" t="e">
        <f ca="1">+VLOOKUP($E572,db!$B$26:$C$30,2,FALSE)</f>
        <v>#N/A</v>
      </c>
      <c r="U572" s="30">
        <f t="shared" si="61"/>
        <v>0</v>
      </c>
    </row>
    <row r="573" spans="2:21" ht="15.75" thickBot="1">
      <c r="B573" s="36">
        <f t="shared" si="62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42"/>
      <c r="M573" s="43" t="str">
        <f t="shared" si="60"/>
        <v/>
      </c>
      <c r="N573" s="42"/>
      <c r="P573" s="32">
        <f t="shared" si="56"/>
        <v>0</v>
      </c>
      <c r="Q573" s="32">
        <f t="shared" si="57"/>
        <v>0</v>
      </c>
      <c r="R573" s="32" t="e">
        <f t="shared" si="58"/>
        <v>#N/A</v>
      </c>
      <c r="S573" s="32">
        <f t="shared" si="59"/>
        <v>0</v>
      </c>
      <c r="T573" s="30" t="e">
        <f ca="1">+VLOOKUP($E573,db!$B$26:$C$30,2,FALSE)</f>
        <v>#N/A</v>
      </c>
      <c r="U573" s="30">
        <f t="shared" si="61"/>
        <v>0</v>
      </c>
    </row>
    <row r="574" spans="2:21" ht="15.75" thickBot="1">
      <c r="B574" s="38">
        <f t="shared" si="62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40"/>
      <c r="M574" s="41" t="str">
        <f t="shared" si="60"/>
        <v/>
      </c>
      <c r="N574" s="40"/>
      <c r="P574" s="32">
        <f t="shared" si="56"/>
        <v>0</v>
      </c>
      <c r="Q574" s="32">
        <f t="shared" si="57"/>
        <v>0</v>
      </c>
      <c r="R574" s="32" t="e">
        <f t="shared" si="58"/>
        <v>#N/A</v>
      </c>
      <c r="S574" s="32">
        <f t="shared" si="59"/>
        <v>0</v>
      </c>
      <c r="T574" s="30" t="e">
        <f ca="1">+VLOOKUP($E574,db!$B$26:$C$30,2,FALSE)</f>
        <v>#N/A</v>
      </c>
      <c r="U574" s="30">
        <f t="shared" si="61"/>
        <v>0</v>
      </c>
    </row>
    <row r="575" spans="2:21" ht="15.75" thickBot="1">
      <c r="B575" s="36">
        <f t="shared" si="62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42"/>
      <c r="M575" s="43" t="str">
        <f t="shared" si="60"/>
        <v/>
      </c>
      <c r="N575" s="42"/>
      <c r="P575" s="32">
        <f t="shared" si="56"/>
        <v>0</v>
      </c>
      <c r="Q575" s="32">
        <f t="shared" si="57"/>
        <v>0</v>
      </c>
      <c r="R575" s="32" t="e">
        <f t="shared" si="58"/>
        <v>#N/A</v>
      </c>
      <c r="S575" s="32">
        <f t="shared" si="59"/>
        <v>0</v>
      </c>
      <c r="T575" s="30" t="e">
        <f ca="1">+VLOOKUP($E575,db!$B$26:$C$30,2,FALSE)</f>
        <v>#N/A</v>
      </c>
      <c r="U575" s="30">
        <f t="shared" si="61"/>
        <v>0</v>
      </c>
    </row>
    <row r="576" spans="2:21" ht="15.75" thickBot="1">
      <c r="B576" s="38">
        <f t="shared" si="62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40"/>
      <c r="M576" s="41" t="str">
        <f t="shared" si="60"/>
        <v/>
      </c>
      <c r="N576" s="40"/>
      <c r="P576" s="32">
        <f t="shared" si="56"/>
        <v>0</v>
      </c>
      <c r="Q576" s="32">
        <f t="shared" si="57"/>
        <v>0</v>
      </c>
      <c r="R576" s="32" t="e">
        <f t="shared" si="58"/>
        <v>#N/A</v>
      </c>
      <c r="S576" s="32">
        <f t="shared" si="59"/>
        <v>0</v>
      </c>
      <c r="T576" s="30" t="e">
        <f ca="1">+VLOOKUP($E576,db!$B$26:$C$30,2,FALSE)</f>
        <v>#N/A</v>
      </c>
      <c r="U576" s="30">
        <f t="shared" si="61"/>
        <v>0</v>
      </c>
    </row>
    <row r="577" spans="2:21" ht="15.75" thickBot="1">
      <c r="B577" s="36">
        <f t="shared" si="62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42"/>
      <c r="M577" s="43" t="str">
        <f t="shared" si="60"/>
        <v/>
      </c>
      <c r="N577" s="42"/>
      <c r="P577" s="32">
        <f t="shared" si="56"/>
        <v>0</v>
      </c>
      <c r="Q577" s="32">
        <f t="shared" si="57"/>
        <v>0</v>
      </c>
      <c r="R577" s="32" t="e">
        <f t="shared" si="58"/>
        <v>#N/A</v>
      </c>
      <c r="S577" s="32">
        <f t="shared" si="59"/>
        <v>0</v>
      </c>
      <c r="T577" s="30" t="e">
        <f ca="1">+VLOOKUP($E577,db!$B$26:$C$30,2,FALSE)</f>
        <v>#N/A</v>
      </c>
      <c r="U577" s="30">
        <f t="shared" si="61"/>
        <v>0</v>
      </c>
    </row>
    <row r="578" spans="2:21" ht="15.75" thickBot="1">
      <c r="B578" s="38">
        <f t="shared" si="62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40"/>
      <c r="M578" s="41" t="str">
        <f t="shared" si="60"/>
        <v/>
      </c>
      <c r="N578" s="40"/>
      <c r="P578" s="32">
        <f t="shared" si="56"/>
        <v>0</v>
      </c>
      <c r="Q578" s="32">
        <f t="shared" si="57"/>
        <v>0</v>
      </c>
      <c r="R578" s="32" t="e">
        <f t="shared" si="58"/>
        <v>#N/A</v>
      </c>
      <c r="S578" s="32">
        <f t="shared" si="59"/>
        <v>0</v>
      </c>
      <c r="T578" s="30" t="e">
        <f ca="1">+VLOOKUP($E578,db!$B$26:$C$30,2,FALSE)</f>
        <v>#N/A</v>
      </c>
      <c r="U578" s="30">
        <f t="shared" si="61"/>
        <v>0</v>
      </c>
    </row>
    <row r="579" spans="2:21" ht="15.75" thickBot="1">
      <c r="B579" s="36">
        <f t="shared" si="62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42"/>
      <c r="M579" s="43" t="str">
        <f t="shared" si="60"/>
        <v/>
      </c>
      <c r="N579" s="42"/>
      <c r="P579" s="32">
        <f t="shared" si="56"/>
        <v>0</v>
      </c>
      <c r="Q579" s="32">
        <f t="shared" si="57"/>
        <v>0</v>
      </c>
      <c r="R579" s="32" t="e">
        <f t="shared" si="58"/>
        <v>#N/A</v>
      </c>
      <c r="S579" s="32">
        <f t="shared" si="59"/>
        <v>0</v>
      </c>
      <c r="T579" s="30" t="e">
        <f ca="1">+VLOOKUP($E579,db!$B$26:$C$30,2,FALSE)</f>
        <v>#N/A</v>
      </c>
      <c r="U579" s="30">
        <f t="shared" si="61"/>
        <v>0</v>
      </c>
    </row>
    <row r="580" spans="2:21" ht="15.75" thickBot="1">
      <c r="B580" s="38">
        <f t="shared" si="62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40"/>
      <c r="M580" s="41" t="str">
        <f t="shared" si="60"/>
        <v/>
      </c>
      <c r="N580" s="40"/>
      <c r="P580" s="32">
        <f t="shared" si="56"/>
        <v>0</v>
      </c>
      <c r="Q580" s="32">
        <f t="shared" si="57"/>
        <v>0</v>
      </c>
      <c r="R580" s="32" t="e">
        <f t="shared" si="58"/>
        <v>#N/A</v>
      </c>
      <c r="S580" s="32">
        <f t="shared" si="59"/>
        <v>0</v>
      </c>
      <c r="T580" s="30" t="e">
        <f ca="1">+VLOOKUP($E580,db!$B$26:$C$30,2,FALSE)</f>
        <v>#N/A</v>
      </c>
      <c r="U580" s="30">
        <f t="shared" si="61"/>
        <v>0</v>
      </c>
    </row>
    <row r="581" spans="2:21" ht="15.75" thickBot="1">
      <c r="B581" s="36">
        <f t="shared" si="62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42"/>
      <c r="M581" s="43" t="str">
        <f t="shared" si="60"/>
        <v/>
      </c>
      <c r="N581" s="42"/>
      <c r="P581" s="32">
        <f t="shared" ref="P581:P644" si="63">IF(M581=1,1,0)</f>
        <v>0</v>
      </c>
      <c r="Q581" s="32">
        <f t="shared" ref="Q581:Q644" si="64">IF(ISBLANK(E581),0,IF(P581=0,1,0))</f>
        <v>0</v>
      </c>
      <c r="R581" s="32" t="e">
        <f t="shared" ref="R581:R644" si="65">IF(H581&gt;T581,1,0)</f>
        <v>#N/A</v>
      </c>
      <c r="S581" s="32">
        <f t="shared" ref="S581:S644" si="66">IF(OR(G581="Process of Elim. (50 /50)",G581="Guess (No Confidence)"),1,0)</f>
        <v>0</v>
      </c>
      <c r="T581" s="30" t="e">
        <f ca="1">+VLOOKUP($E581,db!$B$26:$C$30,2,FALSE)</f>
        <v>#N/A</v>
      </c>
      <c r="U581" s="30">
        <f t="shared" si="61"/>
        <v>0</v>
      </c>
    </row>
    <row r="582" spans="2:21" ht="15.75" thickBot="1">
      <c r="B582" s="38">
        <f t="shared" si="62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40"/>
      <c r="M582" s="41" t="str">
        <f t="shared" ref="M582:M645" si="67">IF(ISBLANK(F582),"",IF(F582=L582,1,0))</f>
        <v/>
      </c>
      <c r="N582" s="40"/>
      <c r="P582" s="32">
        <f t="shared" si="63"/>
        <v>0</v>
      </c>
      <c r="Q582" s="32">
        <f t="shared" si="64"/>
        <v>0</v>
      </c>
      <c r="R582" s="32" t="e">
        <f t="shared" si="65"/>
        <v>#N/A</v>
      </c>
      <c r="S582" s="32">
        <f t="shared" si="66"/>
        <v>0</v>
      </c>
      <c r="T582" s="30" t="e">
        <f ca="1">+VLOOKUP($E582,db!$B$26:$C$30,2,FALSE)</f>
        <v>#N/A</v>
      </c>
      <c r="U582" s="30">
        <f t="shared" ref="U582:U645" si="68">IF($A$3=0,0,IF(Q582=1,1,IF(R582=1,2,IF(S582=1,3,0))))</f>
        <v>0</v>
      </c>
    </row>
    <row r="583" spans="2:21" ht="15.75" thickBot="1">
      <c r="B583" s="36">
        <f t="shared" ref="B583:B646" si="69">+B582+1</f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42"/>
      <c r="M583" s="43" t="str">
        <f t="shared" si="67"/>
        <v/>
      </c>
      <c r="N583" s="42"/>
      <c r="P583" s="32">
        <f t="shared" si="63"/>
        <v>0</v>
      </c>
      <c r="Q583" s="32">
        <f t="shared" si="64"/>
        <v>0</v>
      </c>
      <c r="R583" s="32" t="e">
        <f t="shared" si="65"/>
        <v>#N/A</v>
      </c>
      <c r="S583" s="32">
        <f t="shared" si="66"/>
        <v>0</v>
      </c>
      <c r="T583" s="30" t="e">
        <f ca="1">+VLOOKUP($E583,db!$B$26:$C$30,2,FALSE)</f>
        <v>#N/A</v>
      </c>
      <c r="U583" s="30">
        <f t="shared" si="68"/>
        <v>0</v>
      </c>
    </row>
    <row r="584" spans="2:21" ht="15.75" thickBot="1">
      <c r="B584" s="38">
        <f t="shared" si="69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40"/>
      <c r="M584" s="41" t="str">
        <f t="shared" si="67"/>
        <v/>
      </c>
      <c r="N584" s="40"/>
      <c r="P584" s="32">
        <f t="shared" si="63"/>
        <v>0</v>
      </c>
      <c r="Q584" s="32">
        <f t="shared" si="64"/>
        <v>0</v>
      </c>
      <c r="R584" s="32" t="e">
        <f t="shared" si="65"/>
        <v>#N/A</v>
      </c>
      <c r="S584" s="32">
        <f t="shared" si="66"/>
        <v>0</v>
      </c>
      <c r="T584" s="30" t="e">
        <f ca="1">+VLOOKUP($E584,db!$B$26:$C$30,2,FALSE)</f>
        <v>#N/A</v>
      </c>
      <c r="U584" s="30">
        <f t="shared" si="68"/>
        <v>0</v>
      </c>
    </row>
    <row r="585" spans="2:21" ht="15.75" thickBot="1">
      <c r="B585" s="36">
        <f t="shared" si="69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42"/>
      <c r="M585" s="43" t="str">
        <f t="shared" si="67"/>
        <v/>
      </c>
      <c r="N585" s="42"/>
      <c r="P585" s="32">
        <f t="shared" si="63"/>
        <v>0</v>
      </c>
      <c r="Q585" s="32">
        <f t="shared" si="64"/>
        <v>0</v>
      </c>
      <c r="R585" s="32" t="e">
        <f t="shared" si="65"/>
        <v>#N/A</v>
      </c>
      <c r="S585" s="32">
        <f t="shared" si="66"/>
        <v>0</v>
      </c>
      <c r="T585" s="30" t="e">
        <f ca="1">+VLOOKUP($E585,db!$B$26:$C$30,2,FALSE)</f>
        <v>#N/A</v>
      </c>
      <c r="U585" s="30">
        <f t="shared" si="68"/>
        <v>0</v>
      </c>
    </row>
    <row r="586" spans="2:21" ht="15.75" thickBot="1">
      <c r="B586" s="38">
        <f t="shared" si="69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40"/>
      <c r="M586" s="41" t="str">
        <f t="shared" si="67"/>
        <v/>
      </c>
      <c r="N586" s="40"/>
      <c r="P586" s="32">
        <f t="shared" si="63"/>
        <v>0</v>
      </c>
      <c r="Q586" s="32">
        <f t="shared" si="64"/>
        <v>0</v>
      </c>
      <c r="R586" s="32" t="e">
        <f t="shared" si="65"/>
        <v>#N/A</v>
      </c>
      <c r="S586" s="32">
        <f t="shared" si="66"/>
        <v>0</v>
      </c>
      <c r="T586" s="30" t="e">
        <f ca="1">+VLOOKUP($E586,db!$B$26:$C$30,2,FALSE)</f>
        <v>#N/A</v>
      </c>
      <c r="U586" s="30">
        <f t="shared" si="68"/>
        <v>0</v>
      </c>
    </row>
    <row r="587" spans="2:21" ht="15.75" thickBot="1">
      <c r="B587" s="36">
        <f t="shared" si="69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42"/>
      <c r="M587" s="43" t="str">
        <f t="shared" si="67"/>
        <v/>
      </c>
      <c r="N587" s="42"/>
      <c r="P587" s="32">
        <f t="shared" si="63"/>
        <v>0</v>
      </c>
      <c r="Q587" s="32">
        <f t="shared" si="64"/>
        <v>0</v>
      </c>
      <c r="R587" s="32" t="e">
        <f t="shared" si="65"/>
        <v>#N/A</v>
      </c>
      <c r="S587" s="32">
        <f t="shared" si="66"/>
        <v>0</v>
      </c>
      <c r="T587" s="30" t="e">
        <f ca="1">+VLOOKUP($E587,db!$B$26:$C$30,2,FALSE)</f>
        <v>#N/A</v>
      </c>
      <c r="U587" s="30">
        <f t="shared" si="68"/>
        <v>0</v>
      </c>
    </row>
    <row r="588" spans="2:21" ht="15.75" thickBot="1">
      <c r="B588" s="38">
        <f t="shared" si="69"/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40"/>
      <c r="M588" s="41" t="str">
        <f t="shared" si="67"/>
        <v/>
      </c>
      <c r="N588" s="40"/>
      <c r="P588" s="32">
        <f t="shared" si="63"/>
        <v>0</v>
      </c>
      <c r="Q588" s="32">
        <f t="shared" si="64"/>
        <v>0</v>
      </c>
      <c r="R588" s="32" t="e">
        <f t="shared" si="65"/>
        <v>#N/A</v>
      </c>
      <c r="S588" s="32">
        <f t="shared" si="66"/>
        <v>0</v>
      </c>
      <c r="T588" s="30" t="e">
        <f ca="1">+VLOOKUP($E588,db!$B$26:$C$30,2,FALSE)</f>
        <v>#N/A</v>
      </c>
      <c r="U588" s="30">
        <f t="shared" si="68"/>
        <v>0</v>
      </c>
    </row>
    <row r="589" spans="2:21" ht="15.75" thickBot="1">
      <c r="B589" s="36">
        <f t="shared" si="69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42"/>
      <c r="M589" s="43" t="str">
        <f t="shared" si="67"/>
        <v/>
      </c>
      <c r="N589" s="42"/>
      <c r="P589" s="32">
        <f t="shared" si="63"/>
        <v>0</v>
      </c>
      <c r="Q589" s="32">
        <f t="shared" si="64"/>
        <v>0</v>
      </c>
      <c r="R589" s="32" t="e">
        <f t="shared" si="65"/>
        <v>#N/A</v>
      </c>
      <c r="S589" s="32">
        <f t="shared" si="66"/>
        <v>0</v>
      </c>
      <c r="T589" s="30" t="e">
        <f ca="1">+VLOOKUP($E589,db!$B$26:$C$30,2,FALSE)</f>
        <v>#N/A</v>
      </c>
      <c r="U589" s="30">
        <f t="shared" si="68"/>
        <v>0</v>
      </c>
    </row>
    <row r="590" spans="2:21" ht="15.75" thickBot="1">
      <c r="B590" s="38">
        <f t="shared" si="69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40"/>
      <c r="M590" s="41" t="str">
        <f t="shared" si="67"/>
        <v/>
      </c>
      <c r="N590" s="40"/>
      <c r="P590" s="32">
        <f t="shared" si="63"/>
        <v>0</v>
      </c>
      <c r="Q590" s="32">
        <f t="shared" si="64"/>
        <v>0</v>
      </c>
      <c r="R590" s="32" t="e">
        <f t="shared" si="65"/>
        <v>#N/A</v>
      </c>
      <c r="S590" s="32">
        <f t="shared" si="66"/>
        <v>0</v>
      </c>
      <c r="T590" s="30" t="e">
        <f ca="1">+VLOOKUP($E590,db!$B$26:$C$30,2,FALSE)</f>
        <v>#N/A</v>
      </c>
      <c r="U590" s="30">
        <f t="shared" si="68"/>
        <v>0</v>
      </c>
    </row>
    <row r="591" spans="2:21" ht="15.75" thickBot="1">
      <c r="B591" s="36">
        <f t="shared" si="69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42"/>
      <c r="M591" s="43" t="str">
        <f t="shared" si="67"/>
        <v/>
      </c>
      <c r="N591" s="42"/>
      <c r="P591" s="32">
        <f t="shared" si="63"/>
        <v>0</v>
      </c>
      <c r="Q591" s="32">
        <f t="shared" si="64"/>
        <v>0</v>
      </c>
      <c r="R591" s="32" t="e">
        <f t="shared" si="65"/>
        <v>#N/A</v>
      </c>
      <c r="S591" s="32">
        <f t="shared" si="66"/>
        <v>0</v>
      </c>
      <c r="T591" s="30" t="e">
        <f ca="1">+VLOOKUP($E591,db!$B$26:$C$30,2,FALSE)</f>
        <v>#N/A</v>
      </c>
      <c r="U591" s="30">
        <f t="shared" si="68"/>
        <v>0</v>
      </c>
    </row>
    <row r="592" spans="2:21" ht="15.75" thickBot="1">
      <c r="B592" s="38">
        <f t="shared" si="69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40"/>
      <c r="M592" s="41" t="str">
        <f t="shared" si="67"/>
        <v/>
      </c>
      <c r="N592" s="40"/>
      <c r="P592" s="32">
        <f t="shared" si="63"/>
        <v>0</v>
      </c>
      <c r="Q592" s="32">
        <f t="shared" si="64"/>
        <v>0</v>
      </c>
      <c r="R592" s="32" t="e">
        <f t="shared" si="65"/>
        <v>#N/A</v>
      </c>
      <c r="S592" s="32">
        <f t="shared" si="66"/>
        <v>0</v>
      </c>
      <c r="T592" s="30" t="e">
        <f ca="1">+VLOOKUP($E592,db!$B$26:$C$30,2,FALSE)</f>
        <v>#N/A</v>
      </c>
      <c r="U592" s="30">
        <f t="shared" si="68"/>
        <v>0</v>
      </c>
    </row>
    <row r="593" spans="2:21" ht="15.75" thickBot="1">
      <c r="B593" s="36">
        <f t="shared" si="69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42"/>
      <c r="M593" s="43" t="str">
        <f t="shared" si="67"/>
        <v/>
      </c>
      <c r="N593" s="42"/>
      <c r="P593" s="32">
        <f t="shared" si="63"/>
        <v>0</v>
      </c>
      <c r="Q593" s="32">
        <f t="shared" si="64"/>
        <v>0</v>
      </c>
      <c r="R593" s="32" t="e">
        <f t="shared" si="65"/>
        <v>#N/A</v>
      </c>
      <c r="S593" s="32">
        <f t="shared" si="66"/>
        <v>0</v>
      </c>
      <c r="T593" s="30" t="e">
        <f ca="1">+VLOOKUP($E593,db!$B$26:$C$30,2,FALSE)</f>
        <v>#N/A</v>
      </c>
      <c r="U593" s="30">
        <f t="shared" si="68"/>
        <v>0</v>
      </c>
    </row>
    <row r="594" spans="2:21" ht="15.75" thickBot="1">
      <c r="B594" s="38">
        <f t="shared" si="69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40"/>
      <c r="M594" s="41" t="str">
        <f t="shared" si="67"/>
        <v/>
      </c>
      <c r="N594" s="40"/>
      <c r="P594" s="32">
        <f t="shared" si="63"/>
        <v>0</v>
      </c>
      <c r="Q594" s="32">
        <f t="shared" si="64"/>
        <v>0</v>
      </c>
      <c r="R594" s="32" t="e">
        <f t="shared" si="65"/>
        <v>#N/A</v>
      </c>
      <c r="S594" s="32">
        <f t="shared" si="66"/>
        <v>0</v>
      </c>
      <c r="T594" s="30" t="e">
        <f ca="1">+VLOOKUP($E594,db!$B$26:$C$30,2,FALSE)</f>
        <v>#N/A</v>
      </c>
      <c r="U594" s="30">
        <f t="shared" si="68"/>
        <v>0</v>
      </c>
    </row>
    <row r="595" spans="2:21" ht="15.75" thickBot="1">
      <c r="B595" s="36">
        <f t="shared" si="69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42"/>
      <c r="M595" s="43" t="str">
        <f t="shared" si="67"/>
        <v/>
      </c>
      <c r="N595" s="42"/>
      <c r="P595" s="32">
        <f t="shared" si="63"/>
        <v>0</v>
      </c>
      <c r="Q595" s="32">
        <f t="shared" si="64"/>
        <v>0</v>
      </c>
      <c r="R595" s="32" t="e">
        <f t="shared" si="65"/>
        <v>#N/A</v>
      </c>
      <c r="S595" s="32">
        <f t="shared" si="66"/>
        <v>0</v>
      </c>
      <c r="T595" s="30" t="e">
        <f ca="1">+VLOOKUP($E595,db!$B$26:$C$30,2,FALSE)</f>
        <v>#N/A</v>
      </c>
      <c r="U595" s="30">
        <f t="shared" si="68"/>
        <v>0</v>
      </c>
    </row>
    <row r="596" spans="2:21" ht="15.75" thickBot="1">
      <c r="B596" s="38">
        <f t="shared" si="69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40"/>
      <c r="M596" s="41" t="str">
        <f t="shared" si="67"/>
        <v/>
      </c>
      <c r="N596" s="40"/>
      <c r="P596" s="32">
        <f t="shared" si="63"/>
        <v>0</v>
      </c>
      <c r="Q596" s="32">
        <f t="shared" si="64"/>
        <v>0</v>
      </c>
      <c r="R596" s="32" t="e">
        <f t="shared" si="65"/>
        <v>#N/A</v>
      </c>
      <c r="S596" s="32">
        <f t="shared" si="66"/>
        <v>0</v>
      </c>
      <c r="T596" s="30" t="e">
        <f ca="1">+VLOOKUP($E596,db!$B$26:$C$30,2,FALSE)</f>
        <v>#N/A</v>
      </c>
      <c r="U596" s="30">
        <f t="shared" si="68"/>
        <v>0</v>
      </c>
    </row>
    <row r="597" spans="2:21" ht="15.75" thickBot="1">
      <c r="B597" s="36">
        <f t="shared" si="69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42"/>
      <c r="M597" s="43" t="str">
        <f t="shared" si="67"/>
        <v/>
      </c>
      <c r="N597" s="42"/>
      <c r="P597" s="32">
        <f t="shared" si="63"/>
        <v>0</v>
      </c>
      <c r="Q597" s="32">
        <f t="shared" si="64"/>
        <v>0</v>
      </c>
      <c r="R597" s="32" t="e">
        <f t="shared" si="65"/>
        <v>#N/A</v>
      </c>
      <c r="S597" s="32">
        <f t="shared" si="66"/>
        <v>0</v>
      </c>
      <c r="T597" s="30" t="e">
        <f ca="1">+VLOOKUP($E597,db!$B$26:$C$30,2,FALSE)</f>
        <v>#N/A</v>
      </c>
      <c r="U597" s="30">
        <f t="shared" si="68"/>
        <v>0</v>
      </c>
    </row>
    <row r="598" spans="2:21" ht="15.75" thickBot="1">
      <c r="B598" s="38">
        <f t="shared" si="69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40"/>
      <c r="M598" s="41" t="str">
        <f t="shared" si="67"/>
        <v/>
      </c>
      <c r="N598" s="40"/>
      <c r="P598" s="32">
        <f t="shared" si="63"/>
        <v>0</v>
      </c>
      <c r="Q598" s="32">
        <f t="shared" si="64"/>
        <v>0</v>
      </c>
      <c r="R598" s="32" t="e">
        <f t="shared" si="65"/>
        <v>#N/A</v>
      </c>
      <c r="S598" s="32">
        <f t="shared" si="66"/>
        <v>0</v>
      </c>
      <c r="T598" s="30" t="e">
        <f ca="1">+VLOOKUP($E598,db!$B$26:$C$30,2,FALSE)</f>
        <v>#N/A</v>
      </c>
      <c r="U598" s="30">
        <f t="shared" si="68"/>
        <v>0</v>
      </c>
    </row>
    <row r="599" spans="2:21" ht="15.75" thickBot="1">
      <c r="B599" s="36">
        <f t="shared" si="69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42"/>
      <c r="M599" s="43" t="str">
        <f t="shared" si="67"/>
        <v/>
      </c>
      <c r="N599" s="42"/>
      <c r="P599" s="32">
        <f t="shared" si="63"/>
        <v>0</v>
      </c>
      <c r="Q599" s="32">
        <f t="shared" si="64"/>
        <v>0</v>
      </c>
      <c r="R599" s="32" t="e">
        <f t="shared" si="65"/>
        <v>#N/A</v>
      </c>
      <c r="S599" s="32">
        <f t="shared" si="66"/>
        <v>0</v>
      </c>
      <c r="T599" s="30" t="e">
        <f ca="1">+VLOOKUP($E599,db!$B$26:$C$30,2,FALSE)</f>
        <v>#N/A</v>
      </c>
      <c r="U599" s="30">
        <f t="shared" si="68"/>
        <v>0</v>
      </c>
    </row>
    <row r="600" spans="2:21" ht="15.75" thickBot="1">
      <c r="B600" s="38">
        <f t="shared" si="69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40"/>
      <c r="M600" s="41" t="str">
        <f t="shared" si="67"/>
        <v/>
      </c>
      <c r="N600" s="40"/>
      <c r="P600" s="32">
        <f t="shared" si="63"/>
        <v>0</v>
      </c>
      <c r="Q600" s="32">
        <f t="shared" si="64"/>
        <v>0</v>
      </c>
      <c r="R600" s="32" t="e">
        <f t="shared" si="65"/>
        <v>#N/A</v>
      </c>
      <c r="S600" s="32">
        <f t="shared" si="66"/>
        <v>0</v>
      </c>
      <c r="T600" s="30" t="e">
        <f ca="1">+VLOOKUP($E600,db!$B$26:$C$30,2,FALSE)</f>
        <v>#N/A</v>
      </c>
      <c r="U600" s="30">
        <f t="shared" si="68"/>
        <v>0</v>
      </c>
    </row>
    <row r="601" spans="2:21" ht="15.75" thickBot="1">
      <c r="B601" s="36">
        <f t="shared" si="69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42"/>
      <c r="M601" s="43" t="str">
        <f t="shared" si="67"/>
        <v/>
      </c>
      <c r="N601" s="42"/>
      <c r="P601" s="32">
        <f t="shared" si="63"/>
        <v>0</v>
      </c>
      <c r="Q601" s="32">
        <f t="shared" si="64"/>
        <v>0</v>
      </c>
      <c r="R601" s="32" t="e">
        <f t="shared" si="65"/>
        <v>#N/A</v>
      </c>
      <c r="S601" s="32">
        <f t="shared" si="66"/>
        <v>0</v>
      </c>
      <c r="T601" s="30" t="e">
        <f ca="1">+VLOOKUP($E601,db!$B$26:$C$30,2,FALSE)</f>
        <v>#N/A</v>
      </c>
      <c r="U601" s="30">
        <f t="shared" si="68"/>
        <v>0</v>
      </c>
    </row>
    <row r="602" spans="2:21" ht="15.75" thickBot="1">
      <c r="B602" s="38">
        <f t="shared" si="69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40"/>
      <c r="M602" s="41" t="str">
        <f t="shared" si="67"/>
        <v/>
      </c>
      <c r="N602" s="40"/>
      <c r="P602" s="32">
        <f t="shared" si="63"/>
        <v>0</v>
      </c>
      <c r="Q602" s="32">
        <f t="shared" si="64"/>
        <v>0</v>
      </c>
      <c r="R602" s="32" t="e">
        <f t="shared" si="65"/>
        <v>#N/A</v>
      </c>
      <c r="S602" s="32">
        <f t="shared" si="66"/>
        <v>0</v>
      </c>
      <c r="T602" s="30" t="e">
        <f ca="1">+VLOOKUP($E602,db!$B$26:$C$30,2,FALSE)</f>
        <v>#N/A</v>
      </c>
      <c r="U602" s="30">
        <f t="shared" si="68"/>
        <v>0</v>
      </c>
    </row>
    <row r="603" spans="2:21" ht="15.75" thickBot="1">
      <c r="B603" s="36">
        <f t="shared" si="69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42"/>
      <c r="M603" s="43" t="str">
        <f t="shared" si="67"/>
        <v/>
      </c>
      <c r="N603" s="42"/>
      <c r="P603" s="32">
        <f t="shared" si="63"/>
        <v>0</v>
      </c>
      <c r="Q603" s="32">
        <f t="shared" si="64"/>
        <v>0</v>
      </c>
      <c r="R603" s="32" t="e">
        <f t="shared" si="65"/>
        <v>#N/A</v>
      </c>
      <c r="S603" s="32">
        <f t="shared" si="66"/>
        <v>0</v>
      </c>
      <c r="T603" s="30" t="e">
        <f ca="1">+VLOOKUP($E603,db!$B$26:$C$30,2,FALSE)</f>
        <v>#N/A</v>
      </c>
      <c r="U603" s="30">
        <f t="shared" si="68"/>
        <v>0</v>
      </c>
    </row>
    <row r="604" spans="2:21" ht="15.75" thickBot="1">
      <c r="B604" s="38">
        <f t="shared" si="69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40"/>
      <c r="M604" s="41" t="str">
        <f t="shared" si="67"/>
        <v/>
      </c>
      <c r="N604" s="40"/>
      <c r="P604" s="32">
        <f t="shared" si="63"/>
        <v>0</v>
      </c>
      <c r="Q604" s="32">
        <f t="shared" si="64"/>
        <v>0</v>
      </c>
      <c r="R604" s="32" t="e">
        <f t="shared" si="65"/>
        <v>#N/A</v>
      </c>
      <c r="S604" s="32">
        <f t="shared" si="66"/>
        <v>0</v>
      </c>
      <c r="T604" s="30" t="e">
        <f ca="1">+VLOOKUP($E604,db!$B$26:$C$30,2,FALSE)</f>
        <v>#N/A</v>
      </c>
      <c r="U604" s="30">
        <f t="shared" si="68"/>
        <v>0</v>
      </c>
    </row>
    <row r="605" spans="2:21" ht="15.75" thickBot="1">
      <c r="B605" s="36">
        <f t="shared" si="69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42"/>
      <c r="M605" s="43" t="str">
        <f t="shared" si="67"/>
        <v/>
      </c>
      <c r="N605" s="42"/>
      <c r="P605" s="32">
        <f t="shared" si="63"/>
        <v>0</v>
      </c>
      <c r="Q605" s="32">
        <f t="shared" si="64"/>
        <v>0</v>
      </c>
      <c r="R605" s="32" t="e">
        <f t="shared" si="65"/>
        <v>#N/A</v>
      </c>
      <c r="S605" s="32">
        <f t="shared" si="66"/>
        <v>0</v>
      </c>
      <c r="T605" s="30" t="e">
        <f ca="1">+VLOOKUP($E605,db!$B$26:$C$30,2,FALSE)</f>
        <v>#N/A</v>
      </c>
      <c r="U605" s="30">
        <f t="shared" si="68"/>
        <v>0</v>
      </c>
    </row>
    <row r="606" spans="2:21" ht="15.75" thickBot="1">
      <c r="B606" s="38">
        <f t="shared" si="69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40"/>
      <c r="M606" s="41" t="str">
        <f t="shared" si="67"/>
        <v/>
      </c>
      <c r="N606" s="40"/>
      <c r="P606" s="32">
        <f t="shared" si="63"/>
        <v>0</v>
      </c>
      <c r="Q606" s="32">
        <f t="shared" si="64"/>
        <v>0</v>
      </c>
      <c r="R606" s="32" t="e">
        <f t="shared" si="65"/>
        <v>#N/A</v>
      </c>
      <c r="S606" s="32">
        <f t="shared" si="66"/>
        <v>0</v>
      </c>
      <c r="T606" s="30" t="e">
        <f ca="1">+VLOOKUP($E606,db!$B$26:$C$30,2,FALSE)</f>
        <v>#N/A</v>
      </c>
      <c r="U606" s="30">
        <f t="shared" si="68"/>
        <v>0</v>
      </c>
    </row>
    <row r="607" spans="2:21" ht="15.75" thickBot="1">
      <c r="B607" s="36">
        <f t="shared" si="69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42"/>
      <c r="M607" s="43" t="str">
        <f t="shared" si="67"/>
        <v/>
      </c>
      <c r="N607" s="42"/>
      <c r="P607" s="32">
        <f t="shared" si="63"/>
        <v>0</v>
      </c>
      <c r="Q607" s="32">
        <f t="shared" si="64"/>
        <v>0</v>
      </c>
      <c r="R607" s="32" t="e">
        <f t="shared" si="65"/>
        <v>#N/A</v>
      </c>
      <c r="S607" s="32">
        <f t="shared" si="66"/>
        <v>0</v>
      </c>
      <c r="T607" s="30" t="e">
        <f ca="1">+VLOOKUP($E607,db!$B$26:$C$30,2,FALSE)</f>
        <v>#N/A</v>
      </c>
      <c r="U607" s="30">
        <f t="shared" si="68"/>
        <v>0</v>
      </c>
    </row>
    <row r="608" spans="2:21" ht="15.75" thickBot="1">
      <c r="B608" s="38">
        <f t="shared" si="69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40"/>
      <c r="M608" s="41" t="str">
        <f t="shared" si="67"/>
        <v/>
      </c>
      <c r="N608" s="40"/>
      <c r="P608" s="32">
        <f t="shared" si="63"/>
        <v>0</v>
      </c>
      <c r="Q608" s="32">
        <f t="shared" si="64"/>
        <v>0</v>
      </c>
      <c r="R608" s="32" t="e">
        <f t="shared" si="65"/>
        <v>#N/A</v>
      </c>
      <c r="S608" s="32">
        <f t="shared" si="66"/>
        <v>0</v>
      </c>
      <c r="T608" s="30" t="e">
        <f ca="1">+VLOOKUP($E608,db!$B$26:$C$30,2,FALSE)</f>
        <v>#N/A</v>
      </c>
      <c r="U608" s="30">
        <f t="shared" si="68"/>
        <v>0</v>
      </c>
    </row>
    <row r="609" spans="2:21" ht="15.75" thickBot="1">
      <c r="B609" s="36">
        <f t="shared" si="69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42"/>
      <c r="M609" s="43" t="str">
        <f t="shared" si="67"/>
        <v/>
      </c>
      <c r="N609" s="42"/>
      <c r="P609" s="32">
        <f t="shared" si="63"/>
        <v>0</v>
      </c>
      <c r="Q609" s="32">
        <f t="shared" si="64"/>
        <v>0</v>
      </c>
      <c r="R609" s="32" t="e">
        <f t="shared" si="65"/>
        <v>#N/A</v>
      </c>
      <c r="S609" s="32">
        <f t="shared" si="66"/>
        <v>0</v>
      </c>
      <c r="T609" s="30" t="e">
        <f ca="1">+VLOOKUP($E609,db!$B$26:$C$30,2,FALSE)</f>
        <v>#N/A</v>
      </c>
      <c r="U609" s="30">
        <f t="shared" si="68"/>
        <v>0</v>
      </c>
    </row>
    <row r="610" spans="2:21" ht="15.75" thickBot="1">
      <c r="B610" s="38">
        <f t="shared" si="69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40"/>
      <c r="M610" s="41" t="str">
        <f t="shared" si="67"/>
        <v/>
      </c>
      <c r="N610" s="40"/>
      <c r="P610" s="32">
        <f t="shared" si="63"/>
        <v>0</v>
      </c>
      <c r="Q610" s="32">
        <f t="shared" si="64"/>
        <v>0</v>
      </c>
      <c r="R610" s="32" t="e">
        <f t="shared" si="65"/>
        <v>#N/A</v>
      </c>
      <c r="S610" s="32">
        <f t="shared" si="66"/>
        <v>0</v>
      </c>
      <c r="T610" s="30" t="e">
        <f ca="1">+VLOOKUP($E610,db!$B$26:$C$30,2,FALSE)</f>
        <v>#N/A</v>
      </c>
      <c r="U610" s="30">
        <f t="shared" si="68"/>
        <v>0</v>
      </c>
    </row>
    <row r="611" spans="2:21" ht="15.75" thickBot="1">
      <c r="B611" s="36">
        <f t="shared" si="69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42"/>
      <c r="M611" s="43" t="str">
        <f t="shared" si="67"/>
        <v/>
      </c>
      <c r="N611" s="42"/>
      <c r="P611" s="32">
        <f t="shared" si="63"/>
        <v>0</v>
      </c>
      <c r="Q611" s="32">
        <f t="shared" si="64"/>
        <v>0</v>
      </c>
      <c r="R611" s="32" t="e">
        <f t="shared" si="65"/>
        <v>#N/A</v>
      </c>
      <c r="S611" s="32">
        <f t="shared" si="66"/>
        <v>0</v>
      </c>
      <c r="T611" s="30" t="e">
        <f ca="1">+VLOOKUP($E611,db!$B$26:$C$30,2,FALSE)</f>
        <v>#N/A</v>
      </c>
      <c r="U611" s="30">
        <f t="shared" si="68"/>
        <v>0</v>
      </c>
    </row>
    <row r="612" spans="2:21" ht="15.75" thickBot="1">
      <c r="B612" s="38">
        <f t="shared" si="69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40"/>
      <c r="M612" s="41" t="str">
        <f t="shared" si="67"/>
        <v/>
      </c>
      <c r="N612" s="40"/>
      <c r="P612" s="32">
        <f t="shared" si="63"/>
        <v>0</v>
      </c>
      <c r="Q612" s="32">
        <f t="shared" si="64"/>
        <v>0</v>
      </c>
      <c r="R612" s="32" t="e">
        <f t="shared" si="65"/>
        <v>#N/A</v>
      </c>
      <c r="S612" s="32">
        <f t="shared" si="66"/>
        <v>0</v>
      </c>
      <c r="T612" s="30" t="e">
        <f ca="1">+VLOOKUP($E612,db!$B$26:$C$30,2,FALSE)</f>
        <v>#N/A</v>
      </c>
      <c r="U612" s="30">
        <f t="shared" si="68"/>
        <v>0</v>
      </c>
    </row>
    <row r="613" spans="2:21" ht="15.75" thickBot="1">
      <c r="B613" s="36">
        <f t="shared" si="69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42"/>
      <c r="M613" s="43" t="str">
        <f t="shared" si="67"/>
        <v/>
      </c>
      <c r="N613" s="42"/>
      <c r="P613" s="32">
        <f t="shared" si="63"/>
        <v>0</v>
      </c>
      <c r="Q613" s="32">
        <f t="shared" si="64"/>
        <v>0</v>
      </c>
      <c r="R613" s="32" t="e">
        <f t="shared" si="65"/>
        <v>#N/A</v>
      </c>
      <c r="S613" s="32">
        <f t="shared" si="66"/>
        <v>0</v>
      </c>
      <c r="T613" s="30" t="e">
        <f ca="1">+VLOOKUP($E613,db!$B$26:$C$30,2,FALSE)</f>
        <v>#N/A</v>
      </c>
      <c r="U613" s="30">
        <f t="shared" si="68"/>
        <v>0</v>
      </c>
    </row>
    <row r="614" spans="2:21" ht="15.75" thickBot="1">
      <c r="B614" s="38">
        <f t="shared" si="69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40"/>
      <c r="M614" s="41" t="str">
        <f t="shared" si="67"/>
        <v/>
      </c>
      <c r="N614" s="40"/>
      <c r="P614" s="32">
        <f t="shared" si="63"/>
        <v>0</v>
      </c>
      <c r="Q614" s="32">
        <f t="shared" si="64"/>
        <v>0</v>
      </c>
      <c r="R614" s="32" t="e">
        <f t="shared" si="65"/>
        <v>#N/A</v>
      </c>
      <c r="S614" s="32">
        <f t="shared" si="66"/>
        <v>0</v>
      </c>
      <c r="T614" s="30" t="e">
        <f ca="1">+VLOOKUP($E614,db!$B$26:$C$30,2,FALSE)</f>
        <v>#N/A</v>
      </c>
      <c r="U614" s="30">
        <f t="shared" si="68"/>
        <v>0</v>
      </c>
    </row>
    <row r="615" spans="2:21" ht="15.75" thickBot="1">
      <c r="B615" s="36">
        <f t="shared" si="69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42"/>
      <c r="M615" s="43" t="str">
        <f t="shared" si="67"/>
        <v/>
      </c>
      <c r="N615" s="42"/>
      <c r="P615" s="32">
        <f t="shared" si="63"/>
        <v>0</v>
      </c>
      <c r="Q615" s="32">
        <f t="shared" si="64"/>
        <v>0</v>
      </c>
      <c r="R615" s="32" t="e">
        <f t="shared" si="65"/>
        <v>#N/A</v>
      </c>
      <c r="S615" s="32">
        <f t="shared" si="66"/>
        <v>0</v>
      </c>
      <c r="T615" s="30" t="e">
        <f ca="1">+VLOOKUP($E615,db!$B$26:$C$30,2,FALSE)</f>
        <v>#N/A</v>
      </c>
      <c r="U615" s="30">
        <f t="shared" si="68"/>
        <v>0</v>
      </c>
    </row>
    <row r="616" spans="2:21" ht="15.75" thickBot="1">
      <c r="B616" s="38">
        <f t="shared" si="69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40"/>
      <c r="M616" s="41" t="str">
        <f t="shared" si="67"/>
        <v/>
      </c>
      <c r="N616" s="40"/>
      <c r="P616" s="32">
        <f t="shared" si="63"/>
        <v>0</v>
      </c>
      <c r="Q616" s="32">
        <f t="shared" si="64"/>
        <v>0</v>
      </c>
      <c r="R616" s="32" t="e">
        <f t="shared" si="65"/>
        <v>#N/A</v>
      </c>
      <c r="S616" s="32">
        <f t="shared" si="66"/>
        <v>0</v>
      </c>
      <c r="T616" s="30" t="e">
        <f ca="1">+VLOOKUP($E616,db!$B$26:$C$30,2,FALSE)</f>
        <v>#N/A</v>
      </c>
      <c r="U616" s="30">
        <f t="shared" si="68"/>
        <v>0</v>
      </c>
    </row>
    <row r="617" spans="2:21" ht="15.75" thickBot="1">
      <c r="B617" s="36">
        <f t="shared" si="69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42"/>
      <c r="M617" s="43" t="str">
        <f t="shared" si="67"/>
        <v/>
      </c>
      <c r="N617" s="42"/>
      <c r="P617" s="32">
        <f t="shared" si="63"/>
        <v>0</v>
      </c>
      <c r="Q617" s="32">
        <f t="shared" si="64"/>
        <v>0</v>
      </c>
      <c r="R617" s="32" t="e">
        <f t="shared" si="65"/>
        <v>#N/A</v>
      </c>
      <c r="S617" s="32">
        <f t="shared" si="66"/>
        <v>0</v>
      </c>
      <c r="T617" s="30" t="e">
        <f ca="1">+VLOOKUP($E617,db!$B$26:$C$30,2,FALSE)</f>
        <v>#N/A</v>
      </c>
      <c r="U617" s="30">
        <f t="shared" si="68"/>
        <v>0</v>
      </c>
    </row>
    <row r="618" spans="2:21" ht="15.75" thickBot="1">
      <c r="B618" s="38">
        <f t="shared" si="69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40"/>
      <c r="M618" s="41" t="str">
        <f t="shared" si="67"/>
        <v/>
      </c>
      <c r="N618" s="40"/>
      <c r="P618" s="32">
        <f t="shared" si="63"/>
        <v>0</v>
      </c>
      <c r="Q618" s="32">
        <f t="shared" si="64"/>
        <v>0</v>
      </c>
      <c r="R618" s="32" t="e">
        <f t="shared" si="65"/>
        <v>#N/A</v>
      </c>
      <c r="S618" s="32">
        <f t="shared" si="66"/>
        <v>0</v>
      </c>
      <c r="T618" s="30" t="e">
        <f ca="1">+VLOOKUP($E618,db!$B$26:$C$30,2,FALSE)</f>
        <v>#N/A</v>
      </c>
      <c r="U618" s="30">
        <f t="shared" si="68"/>
        <v>0</v>
      </c>
    </row>
    <row r="619" spans="2:21" ht="15.75" thickBot="1">
      <c r="B619" s="36">
        <f t="shared" si="69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42"/>
      <c r="M619" s="43" t="str">
        <f t="shared" si="67"/>
        <v/>
      </c>
      <c r="N619" s="42"/>
      <c r="P619" s="32">
        <f t="shared" si="63"/>
        <v>0</v>
      </c>
      <c r="Q619" s="32">
        <f t="shared" si="64"/>
        <v>0</v>
      </c>
      <c r="R619" s="32" t="e">
        <f t="shared" si="65"/>
        <v>#N/A</v>
      </c>
      <c r="S619" s="32">
        <f t="shared" si="66"/>
        <v>0</v>
      </c>
      <c r="T619" s="30" t="e">
        <f ca="1">+VLOOKUP($E619,db!$B$26:$C$30,2,FALSE)</f>
        <v>#N/A</v>
      </c>
      <c r="U619" s="30">
        <f t="shared" si="68"/>
        <v>0</v>
      </c>
    </row>
    <row r="620" spans="2:21" ht="15.75" thickBot="1">
      <c r="B620" s="38">
        <f t="shared" si="69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40"/>
      <c r="M620" s="41" t="str">
        <f t="shared" si="67"/>
        <v/>
      </c>
      <c r="N620" s="40"/>
      <c r="P620" s="32">
        <f t="shared" si="63"/>
        <v>0</v>
      </c>
      <c r="Q620" s="32">
        <f t="shared" si="64"/>
        <v>0</v>
      </c>
      <c r="R620" s="32" t="e">
        <f t="shared" si="65"/>
        <v>#N/A</v>
      </c>
      <c r="S620" s="32">
        <f t="shared" si="66"/>
        <v>0</v>
      </c>
      <c r="T620" s="30" t="e">
        <f ca="1">+VLOOKUP($E620,db!$B$26:$C$30,2,FALSE)</f>
        <v>#N/A</v>
      </c>
      <c r="U620" s="30">
        <f t="shared" si="68"/>
        <v>0</v>
      </c>
    </row>
    <row r="621" spans="2:21" ht="15.75" thickBot="1">
      <c r="B621" s="36">
        <f t="shared" si="69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42"/>
      <c r="M621" s="43" t="str">
        <f t="shared" si="67"/>
        <v/>
      </c>
      <c r="N621" s="42"/>
      <c r="P621" s="32">
        <f t="shared" si="63"/>
        <v>0</v>
      </c>
      <c r="Q621" s="32">
        <f t="shared" si="64"/>
        <v>0</v>
      </c>
      <c r="R621" s="32" t="e">
        <f t="shared" si="65"/>
        <v>#N/A</v>
      </c>
      <c r="S621" s="32">
        <f t="shared" si="66"/>
        <v>0</v>
      </c>
      <c r="T621" s="30" t="e">
        <f ca="1">+VLOOKUP($E621,db!$B$26:$C$30,2,FALSE)</f>
        <v>#N/A</v>
      </c>
      <c r="U621" s="30">
        <f t="shared" si="68"/>
        <v>0</v>
      </c>
    </row>
    <row r="622" spans="2:21" ht="15.75" thickBot="1">
      <c r="B622" s="38">
        <f t="shared" si="69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40"/>
      <c r="M622" s="41" t="str">
        <f t="shared" si="67"/>
        <v/>
      </c>
      <c r="N622" s="40"/>
      <c r="P622" s="32">
        <f t="shared" si="63"/>
        <v>0</v>
      </c>
      <c r="Q622" s="32">
        <f t="shared" si="64"/>
        <v>0</v>
      </c>
      <c r="R622" s="32" t="e">
        <f t="shared" si="65"/>
        <v>#N/A</v>
      </c>
      <c r="S622" s="32">
        <f t="shared" si="66"/>
        <v>0</v>
      </c>
      <c r="T622" s="30" t="e">
        <f ca="1">+VLOOKUP($E622,db!$B$26:$C$30,2,FALSE)</f>
        <v>#N/A</v>
      </c>
      <c r="U622" s="30">
        <f t="shared" si="68"/>
        <v>0</v>
      </c>
    </row>
    <row r="623" spans="2:21" ht="15.75" thickBot="1">
      <c r="B623" s="36">
        <f t="shared" si="69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42"/>
      <c r="M623" s="43" t="str">
        <f t="shared" si="67"/>
        <v/>
      </c>
      <c r="N623" s="42"/>
      <c r="P623" s="32">
        <f t="shared" si="63"/>
        <v>0</v>
      </c>
      <c r="Q623" s="32">
        <f t="shared" si="64"/>
        <v>0</v>
      </c>
      <c r="R623" s="32" t="e">
        <f t="shared" si="65"/>
        <v>#N/A</v>
      </c>
      <c r="S623" s="32">
        <f t="shared" si="66"/>
        <v>0</v>
      </c>
      <c r="T623" s="30" t="e">
        <f ca="1">+VLOOKUP($E623,db!$B$26:$C$30,2,FALSE)</f>
        <v>#N/A</v>
      </c>
      <c r="U623" s="30">
        <f t="shared" si="68"/>
        <v>0</v>
      </c>
    </row>
    <row r="624" spans="2:21" ht="15.75" thickBot="1">
      <c r="B624" s="38">
        <f t="shared" si="69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40"/>
      <c r="M624" s="41" t="str">
        <f t="shared" si="67"/>
        <v/>
      </c>
      <c r="N624" s="40"/>
      <c r="P624" s="32">
        <f t="shared" si="63"/>
        <v>0</v>
      </c>
      <c r="Q624" s="32">
        <f t="shared" si="64"/>
        <v>0</v>
      </c>
      <c r="R624" s="32" t="e">
        <f t="shared" si="65"/>
        <v>#N/A</v>
      </c>
      <c r="S624" s="32">
        <f t="shared" si="66"/>
        <v>0</v>
      </c>
      <c r="T624" s="30" t="e">
        <f ca="1">+VLOOKUP($E624,db!$B$26:$C$30,2,FALSE)</f>
        <v>#N/A</v>
      </c>
      <c r="U624" s="30">
        <f t="shared" si="68"/>
        <v>0</v>
      </c>
    </row>
    <row r="625" spans="2:21" ht="15.75" thickBot="1">
      <c r="B625" s="36">
        <f t="shared" si="69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42"/>
      <c r="M625" s="43" t="str">
        <f t="shared" si="67"/>
        <v/>
      </c>
      <c r="N625" s="42"/>
      <c r="P625" s="32">
        <f t="shared" si="63"/>
        <v>0</v>
      </c>
      <c r="Q625" s="32">
        <f t="shared" si="64"/>
        <v>0</v>
      </c>
      <c r="R625" s="32" t="e">
        <f t="shared" si="65"/>
        <v>#N/A</v>
      </c>
      <c r="S625" s="32">
        <f t="shared" si="66"/>
        <v>0</v>
      </c>
      <c r="T625" s="30" t="e">
        <f ca="1">+VLOOKUP($E625,db!$B$26:$C$30,2,FALSE)</f>
        <v>#N/A</v>
      </c>
      <c r="U625" s="30">
        <f t="shared" si="68"/>
        <v>0</v>
      </c>
    </row>
    <row r="626" spans="2:21" ht="15.75" thickBot="1">
      <c r="B626" s="38">
        <f t="shared" si="69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40"/>
      <c r="M626" s="41" t="str">
        <f t="shared" si="67"/>
        <v/>
      </c>
      <c r="N626" s="40"/>
      <c r="P626" s="32">
        <f t="shared" si="63"/>
        <v>0</v>
      </c>
      <c r="Q626" s="32">
        <f t="shared" si="64"/>
        <v>0</v>
      </c>
      <c r="R626" s="32" t="e">
        <f t="shared" si="65"/>
        <v>#N/A</v>
      </c>
      <c r="S626" s="32">
        <f t="shared" si="66"/>
        <v>0</v>
      </c>
      <c r="T626" s="30" t="e">
        <f ca="1">+VLOOKUP($E626,db!$B$26:$C$30,2,FALSE)</f>
        <v>#N/A</v>
      </c>
      <c r="U626" s="30">
        <f t="shared" si="68"/>
        <v>0</v>
      </c>
    </row>
    <row r="627" spans="2:21" ht="15.75" thickBot="1">
      <c r="B627" s="36">
        <f t="shared" si="69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42"/>
      <c r="M627" s="43" t="str">
        <f t="shared" si="67"/>
        <v/>
      </c>
      <c r="N627" s="42"/>
      <c r="P627" s="32">
        <f t="shared" si="63"/>
        <v>0</v>
      </c>
      <c r="Q627" s="32">
        <f t="shared" si="64"/>
        <v>0</v>
      </c>
      <c r="R627" s="32" t="e">
        <f t="shared" si="65"/>
        <v>#N/A</v>
      </c>
      <c r="S627" s="32">
        <f t="shared" si="66"/>
        <v>0</v>
      </c>
      <c r="T627" s="30" t="e">
        <f ca="1">+VLOOKUP($E627,db!$B$26:$C$30,2,FALSE)</f>
        <v>#N/A</v>
      </c>
      <c r="U627" s="30">
        <f t="shared" si="68"/>
        <v>0</v>
      </c>
    </row>
    <row r="628" spans="2:21" ht="15.75" thickBot="1">
      <c r="B628" s="38">
        <f t="shared" si="69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40"/>
      <c r="M628" s="41" t="str">
        <f t="shared" si="67"/>
        <v/>
      </c>
      <c r="N628" s="40"/>
      <c r="P628" s="32">
        <f t="shared" si="63"/>
        <v>0</v>
      </c>
      <c r="Q628" s="32">
        <f t="shared" si="64"/>
        <v>0</v>
      </c>
      <c r="R628" s="32" t="e">
        <f t="shared" si="65"/>
        <v>#N/A</v>
      </c>
      <c r="S628" s="32">
        <f t="shared" si="66"/>
        <v>0</v>
      </c>
      <c r="T628" s="30" t="e">
        <f ca="1">+VLOOKUP($E628,db!$B$26:$C$30,2,FALSE)</f>
        <v>#N/A</v>
      </c>
      <c r="U628" s="30">
        <f t="shared" si="68"/>
        <v>0</v>
      </c>
    </row>
    <row r="629" spans="2:21" ht="15.75" thickBot="1">
      <c r="B629" s="36">
        <f t="shared" si="69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42"/>
      <c r="M629" s="43" t="str">
        <f t="shared" si="67"/>
        <v/>
      </c>
      <c r="N629" s="42"/>
      <c r="P629" s="32">
        <f t="shared" si="63"/>
        <v>0</v>
      </c>
      <c r="Q629" s="32">
        <f t="shared" si="64"/>
        <v>0</v>
      </c>
      <c r="R629" s="32" t="e">
        <f t="shared" si="65"/>
        <v>#N/A</v>
      </c>
      <c r="S629" s="32">
        <f t="shared" si="66"/>
        <v>0</v>
      </c>
      <c r="T629" s="30" t="e">
        <f ca="1">+VLOOKUP($E629,db!$B$26:$C$30,2,FALSE)</f>
        <v>#N/A</v>
      </c>
      <c r="U629" s="30">
        <f t="shared" si="68"/>
        <v>0</v>
      </c>
    </row>
    <row r="630" spans="2:21" ht="15.75" thickBot="1">
      <c r="B630" s="38">
        <f t="shared" si="69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40"/>
      <c r="M630" s="41" t="str">
        <f t="shared" si="67"/>
        <v/>
      </c>
      <c r="N630" s="40"/>
      <c r="P630" s="32">
        <f t="shared" si="63"/>
        <v>0</v>
      </c>
      <c r="Q630" s="32">
        <f t="shared" si="64"/>
        <v>0</v>
      </c>
      <c r="R630" s="32" t="e">
        <f t="shared" si="65"/>
        <v>#N/A</v>
      </c>
      <c r="S630" s="32">
        <f t="shared" si="66"/>
        <v>0</v>
      </c>
      <c r="T630" s="30" t="e">
        <f ca="1">+VLOOKUP($E630,db!$B$26:$C$30,2,FALSE)</f>
        <v>#N/A</v>
      </c>
      <c r="U630" s="30">
        <f t="shared" si="68"/>
        <v>0</v>
      </c>
    </row>
    <row r="631" spans="2:21" ht="15.75" thickBot="1">
      <c r="B631" s="36">
        <f t="shared" si="69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42"/>
      <c r="M631" s="43" t="str">
        <f t="shared" si="67"/>
        <v/>
      </c>
      <c r="N631" s="42"/>
      <c r="P631" s="32">
        <f t="shared" si="63"/>
        <v>0</v>
      </c>
      <c r="Q631" s="32">
        <f t="shared" si="64"/>
        <v>0</v>
      </c>
      <c r="R631" s="32" t="e">
        <f t="shared" si="65"/>
        <v>#N/A</v>
      </c>
      <c r="S631" s="32">
        <f t="shared" si="66"/>
        <v>0</v>
      </c>
      <c r="T631" s="30" t="e">
        <f ca="1">+VLOOKUP($E631,db!$B$26:$C$30,2,FALSE)</f>
        <v>#N/A</v>
      </c>
      <c r="U631" s="30">
        <f t="shared" si="68"/>
        <v>0</v>
      </c>
    </row>
    <row r="632" spans="2:21" ht="15.75" thickBot="1">
      <c r="B632" s="38">
        <f t="shared" si="69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40"/>
      <c r="M632" s="41" t="str">
        <f t="shared" si="67"/>
        <v/>
      </c>
      <c r="N632" s="40"/>
      <c r="P632" s="32">
        <f t="shared" si="63"/>
        <v>0</v>
      </c>
      <c r="Q632" s="32">
        <f t="shared" si="64"/>
        <v>0</v>
      </c>
      <c r="R632" s="32" t="e">
        <f t="shared" si="65"/>
        <v>#N/A</v>
      </c>
      <c r="S632" s="32">
        <f t="shared" si="66"/>
        <v>0</v>
      </c>
      <c r="T632" s="30" t="e">
        <f ca="1">+VLOOKUP($E632,db!$B$26:$C$30,2,FALSE)</f>
        <v>#N/A</v>
      </c>
      <c r="U632" s="30">
        <f t="shared" si="68"/>
        <v>0</v>
      </c>
    </row>
    <row r="633" spans="2:21" ht="15.75" thickBot="1">
      <c r="B633" s="36">
        <f t="shared" si="69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42"/>
      <c r="M633" s="43" t="str">
        <f t="shared" si="67"/>
        <v/>
      </c>
      <c r="N633" s="42"/>
      <c r="P633" s="32">
        <f t="shared" si="63"/>
        <v>0</v>
      </c>
      <c r="Q633" s="32">
        <f t="shared" si="64"/>
        <v>0</v>
      </c>
      <c r="R633" s="32" t="e">
        <f t="shared" si="65"/>
        <v>#N/A</v>
      </c>
      <c r="S633" s="32">
        <f t="shared" si="66"/>
        <v>0</v>
      </c>
      <c r="T633" s="30" t="e">
        <f ca="1">+VLOOKUP($E633,db!$B$26:$C$30,2,FALSE)</f>
        <v>#N/A</v>
      </c>
      <c r="U633" s="30">
        <f t="shared" si="68"/>
        <v>0</v>
      </c>
    </row>
    <row r="634" spans="2:21" ht="15.75" thickBot="1">
      <c r="B634" s="38">
        <f t="shared" si="69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40"/>
      <c r="M634" s="41" t="str">
        <f t="shared" si="67"/>
        <v/>
      </c>
      <c r="N634" s="40"/>
      <c r="P634" s="32">
        <f t="shared" si="63"/>
        <v>0</v>
      </c>
      <c r="Q634" s="32">
        <f t="shared" si="64"/>
        <v>0</v>
      </c>
      <c r="R634" s="32" t="e">
        <f t="shared" si="65"/>
        <v>#N/A</v>
      </c>
      <c r="S634" s="32">
        <f t="shared" si="66"/>
        <v>0</v>
      </c>
      <c r="T634" s="30" t="e">
        <f ca="1">+VLOOKUP($E634,db!$B$26:$C$30,2,FALSE)</f>
        <v>#N/A</v>
      </c>
      <c r="U634" s="30">
        <f t="shared" si="68"/>
        <v>0</v>
      </c>
    </row>
    <row r="635" spans="2:21" ht="15.75" thickBot="1">
      <c r="B635" s="36">
        <f t="shared" si="69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42"/>
      <c r="M635" s="43" t="str">
        <f t="shared" si="67"/>
        <v/>
      </c>
      <c r="N635" s="42"/>
      <c r="P635" s="32">
        <f t="shared" si="63"/>
        <v>0</v>
      </c>
      <c r="Q635" s="32">
        <f t="shared" si="64"/>
        <v>0</v>
      </c>
      <c r="R635" s="32" t="e">
        <f t="shared" si="65"/>
        <v>#N/A</v>
      </c>
      <c r="S635" s="32">
        <f t="shared" si="66"/>
        <v>0</v>
      </c>
      <c r="T635" s="30" t="e">
        <f ca="1">+VLOOKUP($E635,db!$B$26:$C$30,2,FALSE)</f>
        <v>#N/A</v>
      </c>
      <c r="U635" s="30">
        <f t="shared" si="68"/>
        <v>0</v>
      </c>
    </row>
    <row r="636" spans="2:21" ht="15.75" thickBot="1">
      <c r="B636" s="38">
        <f t="shared" si="69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40"/>
      <c r="M636" s="41" t="str">
        <f t="shared" si="67"/>
        <v/>
      </c>
      <c r="N636" s="40"/>
      <c r="P636" s="32">
        <f t="shared" si="63"/>
        <v>0</v>
      </c>
      <c r="Q636" s="32">
        <f t="shared" si="64"/>
        <v>0</v>
      </c>
      <c r="R636" s="32" t="e">
        <f t="shared" si="65"/>
        <v>#N/A</v>
      </c>
      <c r="S636" s="32">
        <f t="shared" si="66"/>
        <v>0</v>
      </c>
      <c r="T636" s="30" t="e">
        <f ca="1">+VLOOKUP($E636,db!$B$26:$C$30,2,FALSE)</f>
        <v>#N/A</v>
      </c>
      <c r="U636" s="30">
        <f t="shared" si="68"/>
        <v>0</v>
      </c>
    </row>
    <row r="637" spans="2:21" ht="15.75" thickBot="1">
      <c r="B637" s="36">
        <f t="shared" si="69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42"/>
      <c r="M637" s="43" t="str">
        <f t="shared" si="67"/>
        <v/>
      </c>
      <c r="N637" s="42"/>
      <c r="P637" s="32">
        <f t="shared" si="63"/>
        <v>0</v>
      </c>
      <c r="Q637" s="32">
        <f t="shared" si="64"/>
        <v>0</v>
      </c>
      <c r="R637" s="32" t="e">
        <f t="shared" si="65"/>
        <v>#N/A</v>
      </c>
      <c r="S637" s="32">
        <f t="shared" si="66"/>
        <v>0</v>
      </c>
      <c r="T637" s="30" t="e">
        <f ca="1">+VLOOKUP($E637,db!$B$26:$C$30,2,FALSE)</f>
        <v>#N/A</v>
      </c>
      <c r="U637" s="30">
        <f t="shared" si="68"/>
        <v>0</v>
      </c>
    </row>
    <row r="638" spans="2:21" ht="15.75" thickBot="1">
      <c r="B638" s="38">
        <f t="shared" si="69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40"/>
      <c r="M638" s="41" t="str">
        <f t="shared" si="67"/>
        <v/>
      </c>
      <c r="N638" s="40"/>
      <c r="P638" s="32">
        <f t="shared" si="63"/>
        <v>0</v>
      </c>
      <c r="Q638" s="32">
        <f t="shared" si="64"/>
        <v>0</v>
      </c>
      <c r="R638" s="32" t="e">
        <f t="shared" si="65"/>
        <v>#N/A</v>
      </c>
      <c r="S638" s="32">
        <f t="shared" si="66"/>
        <v>0</v>
      </c>
      <c r="T638" s="30" t="e">
        <f ca="1">+VLOOKUP($E638,db!$B$26:$C$30,2,FALSE)</f>
        <v>#N/A</v>
      </c>
      <c r="U638" s="30">
        <f t="shared" si="68"/>
        <v>0</v>
      </c>
    </row>
    <row r="639" spans="2:21" ht="15.75" thickBot="1">
      <c r="B639" s="36">
        <f t="shared" si="69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42"/>
      <c r="M639" s="43" t="str">
        <f t="shared" si="67"/>
        <v/>
      </c>
      <c r="N639" s="42"/>
      <c r="P639" s="32">
        <f t="shared" si="63"/>
        <v>0</v>
      </c>
      <c r="Q639" s="32">
        <f t="shared" si="64"/>
        <v>0</v>
      </c>
      <c r="R639" s="32" t="e">
        <f t="shared" si="65"/>
        <v>#N/A</v>
      </c>
      <c r="S639" s="32">
        <f t="shared" si="66"/>
        <v>0</v>
      </c>
      <c r="T639" s="30" t="e">
        <f ca="1">+VLOOKUP($E639,db!$B$26:$C$30,2,FALSE)</f>
        <v>#N/A</v>
      </c>
      <c r="U639" s="30">
        <f t="shared" si="68"/>
        <v>0</v>
      </c>
    </row>
    <row r="640" spans="2:21" ht="15.75" thickBot="1">
      <c r="B640" s="38">
        <f t="shared" si="69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40"/>
      <c r="M640" s="41" t="str">
        <f t="shared" si="67"/>
        <v/>
      </c>
      <c r="N640" s="40"/>
      <c r="P640" s="32">
        <f t="shared" si="63"/>
        <v>0</v>
      </c>
      <c r="Q640" s="32">
        <f t="shared" si="64"/>
        <v>0</v>
      </c>
      <c r="R640" s="32" t="e">
        <f t="shared" si="65"/>
        <v>#N/A</v>
      </c>
      <c r="S640" s="32">
        <f t="shared" si="66"/>
        <v>0</v>
      </c>
      <c r="T640" s="30" t="e">
        <f ca="1">+VLOOKUP($E640,db!$B$26:$C$30,2,FALSE)</f>
        <v>#N/A</v>
      </c>
      <c r="U640" s="30">
        <f t="shared" si="68"/>
        <v>0</v>
      </c>
    </row>
    <row r="641" spans="2:21" ht="15.75" thickBot="1">
      <c r="B641" s="36">
        <f t="shared" si="69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42"/>
      <c r="M641" s="43" t="str">
        <f t="shared" si="67"/>
        <v/>
      </c>
      <c r="N641" s="42"/>
      <c r="P641" s="32">
        <f t="shared" si="63"/>
        <v>0</v>
      </c>
      <c r="Q641" s="32">
        <f t="shared" si="64"/>
        <v>0</v>
      </c>
      <c r="R641" s="32" t="e">
        <f t="shared" si="65"/>
        <v>#N/A</v>
      </c>
      <c r="S641" s="32">
        <f t="shared" si="66"/>
        <v>0</v>
      </c>
      <c r="T641" s="30" t="e">
        <f ca="1">+VLOOKUP($E641,db!$B$26:$C$30,2,FALSE)</f>
        <v>#N/A</v>
      </c>
      <c r="U641" s="30">
        <f t="shared" si="68"/>
        <v>0</v>
      </c>
    </row>
    <row r="642" spans="2:21" ht="15.75" thickBot="1">
      <c r="B642" s="38">
        <f t="shared" si="69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40"/>
      <c r="M642" s="41" t="str">
        <f t="shared" si="67"/>
        <v/>
      </c>
      <c r="N642" s="40"/>
      <c r="P642" s="32">
        <f t="shared" si="63"/>
        <v>0</v>
      </c>
      <c r="Q642" s="32">
        <f t="shared" si="64"/>
        <v>0</v>
      </c>
      <c r="R642" s="32" t="e">
        <f t="shared" si="65"/>
        <v>#N/A</v>
      </c>
      <c r="S642" s="32">
        <f t="shared" si="66"/>
        <v>0</v>
      </c>
      <c r="T642" s="30" t="e">
        <f ca="1">+VLOOKUP($E642,db!$B$26:$C$30,2,FALSE)</f>
        <v>#N/A</v>
      </c>
      <c r="U642" s="30">
        <f t="shared" si="68"/>
        <v>0</v>
      </c>
    </row>
    <row r="643" spans="2:21" ht="15.75" thickBot="1">
      <c r="B643" s="36">
        <f t="shared" si="69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42"/>
      <c r="M643" s="43" t="str">
        <f t="shared" si="67"/>
        <v/>
      </c>
      <c r="N643" s="42"/>
      <c r="P643" s="32">
        <f t="shared" si="63"/>
        <v>0</v>
      </c>
      <c r="Q643" s="32">
        <f t="shared" si="64"/>
        <v>0</v>
      </c>
      <c r="R643" s="32" t="e">
        <f t="shared" si="65"/>
        <v>#N/A</v>
      </c>
      <c r="S643" s="32">
        <f t="shared" si="66"/>
        <v>0</v>
      </c>
      <c r="T643" s="30" t="e">
        <f ca="1">+VLOOKUP($E643,db!$B$26:$C$30,2,FALSE)</f>
        <v>#N/A</v>
      </c>
      <c r="U643" s="30">
        <f t="shared" si="68"/>
        <v>0</v>
      </c>
    </row>
    <row r="644" spans="2:21" ht="15.75" thickBot="1">
      <c r="B644" s="38">
        <f t="shared" si="69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40"/>
      <c r="M644" s="41" t="str">
        <f t="shared" si="67"/>
        <v/>
      </c>
      <c r="N644" s="40"/>
      <c r="P644" s="32">
        <f t="shared" si="63"/>
        <v>0</v>
      </c>
      <c r="Q644" s="32">
        <f t="shared" si="64"/>
        <v>0</v>
      </c>
      <c r="R644" s="32" t="e">
        <f t="shared" si="65"/>
        <v>#N/A</v>
      </c>
      <c r="S644" s="32">
        <f t="shared" si="66"/>
        <v>0</v>
      </c>
      <c r="T644" s="30" t="e">
        <f ca="1">+VLOOKUP($E644,db!$B$26:$C$30,2,FALSE)</f>
        <v>#N/A</v>
      </c>
      <c r="U644" s="30">
        <f t="shared" si="68"/>
        <v>0</v>
      </c>
    </row>
    <row r="645" spans="2:21" ht="15.75" thickBot="1">
      <c r="B645" s="36">
        <f t="shared" si="69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42"/>
      <c r="M645" s="43" t="str">
        <f t="shared" si="67"/>
        <v/>
      </c>
      <c r="N645" s="42"/>
      <c r="P645" s="32">
        <f t="shared" ref="P645:P708" si="70">IF(M645=1,1,0)</f>
        <v>0</v>
      </c>
      <c r="Q645" s="32">
        <f t="shared" ref="Q645:Q708" si="71">IF(ISBLANK(E645),0,IF(P645=0,1,0))</f>
        <v>0</v>
      </c>
      <c r="R645" s="32" t="e">
        <f t="shared" ref="R645:R708" si="72">IF(H645&gt;T645,1,0)</f>
        <v>#N/A</v>
      </c>
      <c r="S645" s="32">
        <f t="shared" ref="S645:S708" si="73">IF(OR(G645="Process of Elim. (50 /50)",G645="Guess (No Confidence)"),1,0)</f>
        <v>0</v>
      </c>
      <c r="T645" s="30" t="e">
        <f ca="1">+VLOOKUP($E645,db!$B$26:$C$30,2,FALSE)</f>
        <v>#N/A</v>
      </c>
      <c r="U645" s="30">
        <f t="shared" si="68"/>
        <v>0</v>
      </c>
    </row>
    <row r="646" spans="2:21" ht="15.75" thickBot="1">
      <c r="B646" s="38">
        <f t="shared" si="69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40"/>
      <c r="M646" s="41" t="str">
        <f t="shared" ref="M646:M709" si="74">IF(ISBLANK(F646),"",IF(F646=L646,1,0))</f>
        <v/>
      </c>
      <c r="N646" s="40"/>
      <c r="P646" s="32">
        <f t="shared" si="70"/>
        <v>0</v>
      </c>
      <c r="Q646" s="32">
        <f t="shared" si="71"/>
        <v>0</v>
      </c>
      <c r="R646" s="32" t="e">
        <f t="shared" si="72"/>
        <v>#N/A</v>
      </c>
      <c r="S646" s="32">
        <f t="shared" si="73"/>
        <v>0</v>
      </c>
      <c r="T646" s="30" t="e">
        <f ca="1">+VLOOKUP($E646,db!$B$26:$C$30,2,FALSE)</f>
        <v>#N/A</v>
      </c>
      <c r="U646" s="30">
        <f t="shared" ref="U646:U709" si="75">IF($A$3=0,0,IF(Q646=1,1,IF(R646=1,2,IF(S646=1,3,0))))</f>
        <v>0</v>
      </c>
    </row>
    <row r="647" spans="2:21" ht="15.75" thickBot="1">
      <c r="B647" s="36">
        <f t="shared" ref="B647:B710" si="76">+B646+1</f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42"/>
      <c r="M647" s="43" t="str">
        <f t="shared" si="74"/>
        <v/>
      </c>
      <c r="N647" s="42"/>
      <c r="P647" s="32">
        <f t="shared" si="70"/>
        <v>0</v>
      </c>
      <c r="Q647" s="32">
        <f t="shared" si="71"/>
        <v>0</v>
      </c>
      <c r="R647" s="32" t="e">
        <f t="shared" si="72"/>
        <v>#N/A</v>
      </c>
      <c r="S647" s="32">
        <f t="shared" si="73"/>
        <v>0</v>
      </c>
      <c r="T647" s="30" t="e">
        <f ca="1">+VLOOKUP($E647,db!$B$26:$C$30,2,FALSE)</f>
        <v>#N/A</v>
      </c>
      <c r="U647" s="30">
        <f t="shared" si="75"/>
        <v>0</v>
      </c>
    </row>
    <row r="648" spans="2:21" ht="15.75" thickBot="1">
      <c r="B648" s="38">
        <f t="shared" si="76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40"/>
      <c r="M648" s="41" t="str">
        <f t="shared" si="74"/>
        <v/>
      </c>
      <c r="N648" s="40"/>
      <c r="P648" s="32">
        <f t="shared" si="70"/>
        <v>0</v>
      </c>
      <c r="Q648" s="32">
        <f t="shared" si="71"/>
        <v>0</v>
      </c>
      <c r="R648" s="32" t="e">
        <f t="shared" si="72"/>
        <v>#N/A</v>
      </c>
      <c r="S648" s="32">
        <f t="shared" si="73"/>
        <v>0</v>
      </c>
      <c r="T648" s="30" t="e">
        <f ca="1">+VLOOKUP($E648,db!$B$26:$C$30,2,FALSE)</f>
        <v>#N/A</v>
      </c>
      <c r="U648" s="30">
        <f t="shared" si="75"/>
        <v>0</v>
      </c>
    </row>
    <row r="649" spans="2:21" ht="15.75" thickBot="1">
      <c r="B649" s="36">
        <f t="shared" si="76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42"/>
      <c r="M649" s="43" t="str">
        <f t="shared" si="74"/>
        <v/>
      </c>
      <c r="N649" s="42"/>
      <c r="P649" s="32">
        <f t="shared" si="70"/>
        <v>0</v>
      </c>
      <c r="Q649" s="32">
        <f t="shared" si="71"/>
        <v>0</v>
      </c>
      <c r="R649" s="32" t="e">
        <f t="shared" si="72"/>
        <v>#N/A</v>
      </c>
      <c r="S649" s="32">
        <f t="shared" si="73"/>
        <v>0</v>
      </c>
      <c r="T649" s="30" t="e">
        <f ca="1">+VLOOKUP($E649,db!$B$26:$C$30,2,FALSE)</f>
        <v>#N/A</v>
      </c>
      <c r="U649" s="30">
        <f t="shared" si="75"/>
        <v>0</v>
      </c>
    </row>
    <row r="650" spans="2:21" ht="15.75" thickBot="1">
      <c r="B650" s="38">
        <f t="shared" si="76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40"/>
      <c r="M650" s="41" t="str">
        <f t="shared" si="74"/>
        <v/>
      </c>
      <c r="N650" s="40"/>
      <c r="P650" s="32">
        <f t="shared" si="70"/>
        <v>0</v>
      </c>
      <c r="Q650" s="32">
        <f t="shared" si="71"/>
        <v>0</v>
      </c>
      <c r="R650" s="32" t="e">
        <f t="shared" si="72"/>
        <v>#N/A</v>
      </c>
      <c r="S650" s="32">
        <f t="shared" si="73"/>
        <v>0</v>
      </c>
      <c r="T650" s="30" t="e">
        <f ca="1">+VLOOKUP($E650,db!$B$26:$C$30,2,FALSE)</f>
        <v>#N/A</v>
      </c>
      <c r="U650" s="30">
        <f t="shared" si="75"/>
        <v>0</v>
      </c>
    </row>
    <row r="651" spans="2:21" ht="15.75" thickBot="1">
      <c r="B651" s="36">
        <f t="shared" si="76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42"/>
      <c r="M651" s="43" t="str">
        <f t="shared" si="74"/>
        <v/>
      </c>
      <c r="N651" s="42"/>
      <c r="P651" s="32">
        <f t="shared" si="70"/>
        <v>0</v>
      </c>
      <c r="Q651" s="32">
        <f t="shared" si="71"/>
        <v>0</v>
      </c>
      <c r="R651" s="32" t="e">
        <f t="shared" si="72"/>
        <v>#N/A</v>
      </c>
      <c r="S651" s="32">
        <f t="shared" si="73"/>
        <v>0</v>
      </c>
      <c r="T651" s="30" t="e">
        <f ca="1">+VLOOKUP($E651,db!$B$26:$C$30,2,FALSE)</f>
        <v>#N/A</v>
      </c>
      <c r="U651" s="30">
        <f t="shared" si="75"/>
        <v>0</v>
      </c>
    </row>
    <row r="652" spans="2:21" ht="15.75" thickBot="1">
      <c r="B652" s="38">
        <f t="shared" si="76"/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40"/>
      <c r="M652" s="41" t="str">
        <f t="shared" si="74"/>
        <v/>
      </c>
      <c r="N652" s="40"/>
      <c r="P652" s="32">
        <f t="shared" si="70"/>
        <v>0</v>
      </c>
      <c r="Q652" s="32">
        <f t="shared" si="71"/>
        <v>0</v>
      </c>
      <c r="R652" s="32" t="e">
        <f t="shared" si="72"/>
        <v>#N/A</v>
      </c>
      <c r="S652" s="32">
        <f t="shared" si="73"/>
        <v>0</v>
      </c>
      <c r="T652" s="30" t="e">
        <f ca="1">+VLOOKUP($E652,db!$B$26:$C$30,2,FALSE)</f>
        <v>#N/A</v>
      </c>
      <c r="U652" s="30">
        <f t="shared" si="75"/>
        <v>0</v>
      </c>
    </row>
    <row r="653" spans="2:21" ht="15.75" thickBot="1">
      <c r="B653" s="36">
        <f t="shared" si="76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42"/>
      <c r="M653" s="43" t="str">
        <f t="shared" si="74"/>
        <v/>
      </c>
      <c r="N653" s="42"/>
      <c r="P653" s="32">
        <f t="shared" si="70"/>
        <v>0</v>
      </c>
      <c r="Q653" s="32">
        <f t="shared" si="71"/>
        <v>0</v>
      </c>
      <c r="R653" s="32" t="e">
        <f t="shared" si="72"/>
        <v>#N/A</v>
      </c>
      <c r="S653" s="32">
        <f t="shared" si="73"/>
        <v>0</v>
      </c>
      <c r="T653" s="30" t="e">
        <f ca="1">+VLOOKUP($E653,db!$B$26:$C$30,2,FALSE)</f>
        <v>#N/A</v>
      </c>
      <c r="U653" s="30">
        <f t="shared" si="75"/>
        <v>0</v>
      </c>
    </row>
    <row r="654" spans="2:21" ht="15.75" thickBot="1">
      <c r="B654" s="38">
        <f t="shared" si="76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40"/>
      <c r="M654" s="41" t="str">
        <f t="shared" si="74"/>
        <v/>
      </c>
      <c r="N654" s="40"/>
      <c r="P654" s="32">
        <f t="shared" si="70"/>
        <v>0</v>
      </c>
      <c r="Q654" s="32">
        <f t="shared" si="71"/>
        <v>0</v>
      </c>
      <c r="R654" s="32" t="e">
        <f t="shared" si="72"/>
        <v>#N/A</v>
      </c>
      <c r="S654" s="32">
        <f t="shared" si="73"/>
        <v>0</v>
      </c>
      <c r="T654" s="30" t="e">
        <f ca="1">+VLOOKUP($E654,db!$B$26:$C$30,2,FALSE)</f>
        <v>#N/A</v>
      </c>
      <c r="U654" s="30">
        <f t="shared" si="75"/>
        <v>0</v>
      </c>
    </row>
    <row r="655" spans="2:21" ht="15.75" thickBot="1">
      <c r="B655" s="36">
        <f t="shared" si="76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42"/>
      <c r="M655" s="43" t="str">
        <f t="shared" si="74"/>
        <v/>
      </c>
      <c r="N655" s="42"/>
      <c r="P655" s="32">
        <f t="shared" si="70"/>
        <v>0</v>
      </c>
      <c r="Q655" s="32">
        <f t="shared" si="71"/>
        <v>0</v>
      </c>
      <c r="R655" s="32" t="e">
        <f t="shared" si="72"/>
        <v>#N/A</v>
      </c>
      <c r="S655" s="32">
        <f t="shared" si="73"/>
        <v>0</v>
      </c>
      <c r="T655" s="30" t="e">
        <f ca="1">+VLOOKUP($E655,db!$B$26:$C$30,2,FALSE)</f>
        <v>#N/A</v>
      </c>
      <c r="U655" s="30">
        <f t="shared" si="75"/>
        <v>0</v>
      </c>
    </row>
    <row r="656" spans="2:21" ht="15.75" thickBot="1">
      <c r="B656" s="38">
        <f t="shared" si="76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40"/>
      <c r="M656" s="41" t="str">
        <f t="shared" si="74"/>
        <v/>
      </c>
      <c r="N656" s="40"/>
      <c r="P656" s="32">
        <f t="shared" si="70"/>
        <v>0</v>
      </c>
      <c r="Q656" s="32">
        <f t="shared" si="71"/>
        <v>0</v>
      </c>
      <c r="R656" s="32" t="e">
        <f t="shared" si="72"/>
        <v>#N/A</v>
      </c>
      <c r="S656" s="32">
        <f t="shared" si="73"/>
        <v>0</v>
      </c>
      <c r="T656" s="30" t="e">
        <f ca="1">+VLOOKUP($E656,db!$B$26:$C$30,2,FALSE)</f>
        <v>#N/A</v>
      </c>
      <c r="U656" s="30">
        <f t="shared" si="75"/>
        <v>0</v>
      </c>
    </row>
    <row r="657" spans="2:21" ht="15.75" thickBot="1">
      <c r="B657" s="36">
        <f t="shared" si="76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42"/>
      <c r="M657" s="43" t="str">
        <f t="shared" si="74"/>
        <v/>
      </c>
      <c r="N657" s="42"/>
      <c r="P657" s="32">
        <f t="shared" si="70"/>
        <v>0</v>
      </c>
      <c r="Q657" s="32">
        <f t="shared" si="71"/>
        <v>0</v>
      </c>
      <c r="R657" s="32" t="e">
        <f t="shared" si="72"/>
        <v>#N/A</v>
      </c>
      <c r="S657" s="32">
        <f t="shared" si="73"/>
        <v>0</v>
      </c>
      <c r="T657" s="30" t="e">
        <f ca="1">+VLOOKUP($E657,db!$B$26:$C$30,2,FALSE)</f>
        <v>#N/A</v>
      </c>
      <c r="U657" s="30">
        <f t="shared" si="75"/>
        <v>0</v>
      </c>
    </row>
    <row r="658" spans="2:21" ht="15.75" thickBot="1">
      <c r="B658" s="38">
        <f t="shared" si="76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40"/>
      <c r="M658" s="41" t="str">
        <f t="shared" si="74"/>
        <v/>
      </c>
      <c r="N658" s="40"/>
      <c r="P658" s="32">
        <f t="shared" si="70"/>
        <v>0</v>
      </c>
      <c r="Q658" s="32">
        <f t="shared" si="71"/>
        <v>0</v>
      </c>
      <c r="R658" s="32" t="e">
        <f t="shared" si="72"/>
        <v>#N/A</v>
      </c>
      <c r="S658" s="32">
        <f t="shared" si="73"/>
        <v>0</v>
      </c>
      <c r="T658" s="30" t="e">
        <f ca="1">+VLOOKUP($E658,db!$B$26:$C$30,2,FALSE)</f>
        <v>#N/A</v>
      </c>
      <c r="U658" s="30">
        <f t="shared" si="75"/>
        <v>0</v>
      </c>
    </row>
    <row r="659" spans="2:21" ht="15.75" thickBot="1">
      <c r="B659" s="36">
        <f t="shared" si="76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42"/>
      <c r="M659" s="43" t="str">
        <f t="shared" si="74"/>
        <v/>
      </c>
      <c r="N659" s="42"/>
      <c r="P659" s="32">
        <f t="shared" si="70"/>
        <v>0</v>
      </c>
      <c r="Q659" s="32">
        <f t="shared" si="71"/>
        <v>0</v>
      </c>
      <c r="R659" s="32" t="e">
        <f t="shared" si="72"/>
        <v>#N/A</v>
      </c>
      <c r="S659" s="32">
        <f t="shared" si="73"/>
        <v>0</v>
      </c>
      <c r="T659" s="30" t="e">
        <f ca="1">+VLOOKUP($E659,db!$B$26:$C$30,2,FALSE)</f>
        <v>#N/A</v>
      </c>
      <c r="U659" s="30">
        <f t="shared" si="75"/>
        <v>0</v>
      </c>
    </row>
    <row r="660" spans="2:21" ht="15.75" thickBot="1">
      <c r="B660" s="38">
        <f t="shared" si="76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40"/>
      <c r="M660" s="41" t="str">
        <f t="shared" si="74"/>
        <v/>
      </c>
      <c r="N660" s="40"/>
      <c r="P660" s="32">
        <f t="shared" si="70"/>
        <v>0</v>
      </c>
      <c r="Q660" s="32">
        <f t="shared" si="71"/>
        <v>0</v>
      </c>
      <c r="R660" s="32" t="e">
        <f t="shared" si="72"/>
        <v>#N/A</v>
      </c>
      <c r="S660" s="32">
        <f t="shared" si="73"/>
        <v>0</v>
      </c>
      <c r="T660" s="30" t="e">
        <f ca="1">+VLOOKUP($E660,db!$B$26:$C$30,2,FALSE)</f>
        <v>#N/A</v>
      </c>
      <c r="U660" s="30">
        <f t="shared" si="75"/>
        <v>0</v>
      </c>
    </row>
    <row r="661" spans="2:21" ht="15.75" thickBot="1">
      <c r="B661" s="36">
        <f t="shared" si="76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42"/>
      <c r="M661" s="43" t="str">
        <f t="shared" si="74"/>
        <v/>
      </c>
      <c r="N661" s="42"/>
      <c r="P661" s="32">
        <f t="shared" si="70"/>
        <v>0</v>
      </c>
      <c r="Q661" s="32">
        <f t="shared" si="71"/>
        <v>0</v>
      </c>
      <c r="R661" s="32" t="e">
        <f t="shared" si="72"/>
        <v>#N/A</v>
      </c>
      <c r="S661" s="32">
        <f t="shared" si="73"/>
        <v>0</v>
      </c>
      <c r="T661" s="30" t="e">
        <f ca="1">+VLOOKUP($E661,db!$B$26:$C$30,2,FALSE)</f>
        <v>#N/A</v>
      </c>
      <c r="U661" s="30">
        <f t="shared" si="75"/>
        <v>0</v>
      </c>
    </row>
    <row r="662" spans="2:21" ht="15.75" thickBot="1">
      <c r="B662" s="38">
        <f t="shared" si="76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40"/>
      <c r="M662" s="41" t="str">
        <f t="shared" si="74"/>
        <v/>
      </c>
      <c r="N662" s="40"/>
      <c r="P662" s="32">
        <f t="shared" si="70"/>
        <v>0</v>
      </c>
      <c r="Q662" s="32">
        <f t="shared" si="71"/>
        <v>0</v>
      </c>
      <c r="R662" s="32" t="e">
        <f t="shared" si="72"/>
        <v>#N/A</v>
      </c>
      <c r="S662" s="32">
        <f t="shared" si="73"/>
        <v>0</v>
      </c>
      <c r="T662" s="30" t="e">
        <f ca="1">+VLOOKUP($E662,db!$B$26:$C$30,2,FALSE)</f>
        <v>#N/A</v>
      </c>
      <c r="U662" s="30">
        <f t="shared" si="75"/>
        <v>0</v>
      </c>
    </row>
    <row r="663" spans="2:21" ht="15.75" thickBot="1">
      <c r="B663" s="36">
        <f t="shared" si="76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42"/>
      <c r="M663" s="43" t="str">
        <f t="shared" si="74"/>
        <v/>
      </c>
      <c r="N663" s="42"/>
      <c r="P663" s="32">
        <f t="shared" si="70"/>
        <v>0</v>
      </c>
      <c r="Q663" s="32">
        <f t="shared" si="71"/>
        <v>0</v>
      </c>
      <c r="R663" s="32" t="e">
        <f t="shared" si="72"/>
        <v>#N/A</v>
      </c>
      <c r="S663" s="32">
        <f t="shared" si="73"/>
        <v>0</v>
      </c>
      <c r="T663" s="30" t="e">
        <f ca="1">+VLOOKUP($E663,db!$B$26:$C$30,2,FALSE)</f>
        <v>#N/A</v>
      </c>
      <c r="U663" s="30">
        <f t="shared" si="75"/>
        <v>0</v>
      </c>
    </row>
    <row r="664" spans="2:21" ht="15.75" thickBot="1">
      <c r="B664" s="38">
        <f t="shared" si="76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40"/>
      <c r="M664" s="41" t="str">
        <f t="shared" si="74"/>
        <v/>
      </c>
      <c r="N664" s="40"/>
      <c r="P664" s="32">
        <f t="shared" si="70"/>
        <v>0</v>
      </c>
      <c r="Q664" s="32">
        <f t="shared" si="71"/>
        <v>0</v>
      </c>
      <c r="R664" s="32" t="e">
        <f t="shared" si="72"/>
        <v>#N/A</v>
      </c>
      <c r="S664" s="32">
        <f t="shared" si="73"/>
        <v>0</v>
      </c>
      <c r="T664" s="30" t="e">
        <f ca="1">+VLOOKUP($E664,db!$B$26:$C$30,2,FALSE)</f>
        <v>#N/A</v>
      </c>
      <c r="U664" s="30">
        <f t="shared" si="75"/>
        <v>0</v>
      </c>
    </row>
    <row r="665" spans="2:21" ht="15.75" thickBot="1">
      <c r="B665" s="36">
        <f t="shared" si="76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42"/>
      <c r="M665" s="43" t="str">
        <f t="shared" si="74"/>
        <v/>
      </c>
      <c r="N665" s="42"/>
      <c r="P665" s="32">
        <f t="shared" si="70"/>
        <v>0</v>
      </c>
      <c r="Q665" s="32">
        <f t="shared" si="71"/>
        <v>0</v>
      </c>
      <c r="R665" s="32" t="e">
        <f t="shared" si="72"/>
        <v>#N/A</v>
      </c>
      <c r="S665" s="32">
        <f t="shared" si="73"/>
        <v>0</v>
      </c>
      <c r="T665" s="30" t="e">
        <f ca="1">+VLOOKUP($E665,db!$B$26:$C$30,2,FALSE)</f>
        <v>#N/A</v>
      </c>
      <c r="U665" s="30">
        <f t="shared" si="75"/>
        <v>0</v>
      </c>
    </row>
    <row r="666" spans="2:21" ht="15.75" thickBot="1">
      <c r="B666" s="38">
        <f t="shared" si="76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40"/>
      <c r="M666" s="41" t="str">
        <f t="shared" si="74"/>
        <v/>
      </c>
      <c r="N666" s="40"/>
      <c r="P666" s="32">
        <f t="shared" si="70"/>
        <v>0</v>
      </c>
      <c r="Q666" s="32">
        <f t="shared" si="71"/>
        <v>0</v>
      </c>
      <c r="R666" s="32" t="e">
        <f t="shared" si="72"/>
        <v>#N/A</v>
      </c>
      <c r="S666" s="32">
        <f t="shared" si="73"/>
        <v>0</v>
      </c>
      <c r="T666" s="30" t="e">
        <f ca="1">+VLOOKUP($E666,db!$B$26:$C$30,2,FALSE)</f>
        <v>#N/A</v>
      </c>
      <c r="U666" s="30">
        <f t="shared" si="75"/>
        <v>0</v>
      </c>
    </row>
    <row r="667" spans="2:21" ht="15.75" thickBot="1">
      <c r="B667" s="36">
        <f t="shared" si="76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42"/>
      <c r="M667" s="43" t="str">
        <f t="shared" si="74"/>
        <v/>
      </c>
      <c r="N667" s="42"/>
      <c r="P667" s="32">
        <f t="shared" si="70"/>
        <v>0</v>
      </c>
      <c r="Q667" s="32">
        <f t="shared" si="71"/>
        <v>0</v>
      </c>
      <c r="R667" s="32" t="e">
        <f t="shared" si="72"/>
        <v>#N/A</v>
      </c>
      <c r="S667" s="32">
        <f t="shared" si="73"/>
        <v>0</v>
      </c>
      <c r="T667" s="30" t="e">
        <f ca="1">+VLOOKUP($E667,db!$B$26:$C$30,2,FALSE)</f>
        <v>#N/A</v>
      </c>
      <c r="U667" s="30">
        <f t="shared" si="75"/>
        <v>0</v>
      </c>
    </row>
    <row r="668" spans="2:21" ht="15.75" thickBot="1">
      <c r="B668" s="38">
        <f t="shared" si="76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40"/>
      <c r="M668" s="41" t="str">
        <f t="shared" si="74"/>
        <v/>
      </c>
      <c r="N668" s="40"/>
      <c r="P668" s="32">
        <f t="shared" si="70"/>
        <v>0</v>
      </c>
      <c r="Q668" s="32">
        <f t="shared" si="71"/>
        <v>0</v>
      </c>
      <c r="R668" s="32" t="e">
        <f t="shared" si="72"/>
        <v>#N/A</v>
      </c>
      <c r="S668" s="32">
        <f t="shared" si="73"/>
        <v>0</v>
      </c>
      <c r="T668" s="30" t="e">
        <f ca="1">+VLOOKUP($E668,db!$B$26:$C$30,2,FALSE)</f>
        <v>#N/A</v>
      </c>
      <c r="U668" s="30">
        <f t="shared" si="75"/>
        <v>0</v>
      </c>
    </row>
    <row r="669" spans="2:21" ht="15.75" thickBot="1">
      <c r="B669" s="36">
        <f t="shared" si="76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42"/>
      <c r="M669" s="43" t="str">
        <f t="shared" si="74"/>
        <v/>
      </c>
      <c r="N669" s="42"/>
      <c r="P669" s="32">
        <f t="shared" si="70"/>
        <v>0</v>
      </c>
      <c r="Q669" s="32">
        <f t="shared" si="71"/>
        <v>0</v>
      </c>
      <c r="R669" s="32" t="e">
        <f t="shared" si="72"/>
        <v>#N/A</v>
      </c>
      <c r="S669" s="32">
        <f t="shared" si="73"/>
        <v>0</v>
      </c>
      <c r="T669" s="30" t="e">
        <f ca="1">+VLOOKUP($E669,db!$B$26:$C$30,2,FALSE)</f>
        <v>#N/A</v>
      </c>
      <c r="U669" s="30">
        <f t="shared" si="75"/>
        <v>0</v>
      </c>
    </row>
    <row r="670" spans="2:21" ht="15.75" thickBot="1">
      <c r="B670" s="38">
        <f t="shared" si="76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40"/>
      <c r="M670" s="41" t="str">
        <f t="shared" si="74"/>
        <v/>
      </c>
      <c r="N670" s="40"/>
      <c r="P670" s="32">
        <f t="shared" si="70"/>
        <v>0</v>
      </c>
      <c r="Q670" s="32">
        <f t="shared" si="71"/>
        <v>0</v>
      </c>
      <c r="R670" s="32" t="e">
        <f t="shared" si="72"/>
        <v>#N/A</v>
      </c>
      <c r="S670" s="32">
        <f t="shared" si="73"/>
        <v>0</v>
      </c>
      <c r="T670" s="30" t="e">
        <f ca="1">+VLOOKUP($E670,db!$B$26:$C$30,2,FALSE)</f>
        <v>#N/A</v>
      </c>
      <c r="U670" s="30">
        <f t="shared" si="75"/>
        <v>0</v>
      </c>
    </row>
    <row r="671" spans="2:21" ht="15.75" thickBot="1">
      <c r="B671" s="36">
        <f t="shared" si="76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42"/>
      <c r="M671" s="43" t="str">
        <f t="shared" si="74"/>
        <v/>
      </c>
      <c r="N671" s="42"/>
      <c r="P671" s="32">
        <f t="shared" si="70"/>
        <v>0</v>
      </c>
      <c r="Q671" s="32">
        <f t="shared" si="71"/>
        <v>0</v>
      </c>
      <c r="R671" s="32" t="e">
        <f t="shared" si="72"/>
        <v>#N/A</v>
      </c>
      <c r="S671" s="32">
        <f t="shared" si="73"/>
        <v>0</v>
      </c>
      <c r="T671" s="30" t="e">
        <f ca="1">+VLOOKUP($E671,db!$B$26:$C$30,2,FALSE)</f>
        <v>#N/A</v>
      </c>
      <c r="U671" s="30">
        <f t="shared" si="75"/>
        <v>0</v>
      </c>
    </row>
    <row r="672" spans="2:21" ht="15.75" thickBot="1">
      <c r="B672" s="38">
        <f t="shared" si="76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40"/>
      <c r="M672" s="41" t="str">
        <f t="shared" si="74"/>
        <v/>
      </c>
      <c r="N672" s="40"/>
      <c r="P672" s="32">
        <f t="shared" si="70"/>
        <v>0</v>
      </c>
      <c r="Q672" s="32">
        <f t="shared" si="71"/>
        <v>0</v>
      </c>
      <c r="R672" s="32" t="e">
        <f t="shared" si="72"/>
        <v>#N/A</v>
      </c>
      <c r="S672" s="32">
        <f t="shared" si="73"/>
        <v>0</v>
      </c>
      <c r="T672" s="30" t="e">
        <f ca="1">+VLOOKUP($E672,db!$B$26:$C$30,2,FALSE)</f>
        <v>#N/A</v>
      </c>
      <c r="U672" s="30">
        <f t="shared" si="75"/>
        <v>0</v>
      </c>
    </row>
    <row r="673" spans="2:21" ht="15.75" thickBot="1">
      <c r="B673" s="36">
        <f t="shared" si="76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42"/>
      <c r="M673" s="43" t="str">
        <f t="shared" si="74"/>
        <v/>
      </c>
      <c r="N673" s="42"/>
      <c r="P673" s="32">
        <f t="shared" si="70"/>
        <v>0</v>
      </c>
      <c r="Q673" s="32">
        <f t="shared" si="71"/>
        <v>0</v>
      </c>
      <c r="R673" s="32" t="e">
        <f t="shared" si="72"/>
        <v>#N/A</v>
      </c>
      <c r="S673" s="32">
        <f t="shared" si="73"/>
        <v>0</v>
      </c>
      <c r="T673" s="30" t="e">
        <f ca="1">+VLOOKUP($E673,db!$B$26:$C$30,2,FALSE)</f>
        <v>#N/A</v>
      </c>
      <c r="U673" s="30">
        <f t="shared" si="75"/>
        <v>0</v>
      </c>
    </row>
    <row r="674" spans="2:21" ht="15.75" thickBot="1">
      <c r="B674" s="38">
        <f t="shared" si="76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40"/>
      <c r="M674" s="41" t="str">
        <f t="shared" si="74"/>
        <v/>
      </c>
      <c r="N674" s="40"/>
      <c r="P674" s="32">
        <f t="shared" si="70"/>
        <v>0</v>
      </c>
      <c r="Q674" s="32">
        <f t="shared" si="71"/>
        <v>0</v>
      </c>
      <c r="R674" s="32" t="e">
        <f t="shared" si="72"/>
        <v>#N/A</v>
      </c>
      <c r="S674" s="32">
        <f t="shared" si="73"/>
        <v>0</v>
      </c>
      <c r="T674" s="30" t="e">
        <f ca="1">+VLOOKUP($E674,db!$B$26:$C$30,2,FALSE)</f>
        <v>#N/A</v>
      </c>
      <c r="U674" s="30">
        <f t="shared" si="75"/>
        <v>0</v>
      </c>
    </row>
    <row r="675" spans="2:21" ht="15.75" thickBot="1">
      <c r="B675" s="36">
        <f t="shared" si="76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42"/>
      <c r="M675" s="43" t="str">
        <f t="shared" si="74"/>
        <v/>
      </c>
      <c r="N675" s="42"/>
      <c r="P675" s="32">
        <f t="shared" si="70"/>
        <v>0</v>
      </c>
      <c r="Q675" s="32">
        <f t="shared" si="71"/>
        <v>0</v>
      </c>
      <c r="R675" s="32" t="e">
        <f t="shared" si="72"/>
        <v>#N/A</v>
      </c>
      <c r="S675" s="32">
        <f t="shared" si="73"/>
        <v>0</v>
      </c>
      <c r="T675" s="30" t="e">
        <f ca="1">+VLOOKUP($E675,db!$B$26:$C$30,2,FALSE)</f>
        <v>#N/A</v>
      </c>
      <c r="U675" s="30">
        <f t="shared" si="75"/>
        <v>0</v>
      </c>
    </row>
    <row r="676" spans="2:21" ht="15.75" thickBot="1">
      <c r="B676" s="38">
        <f t="shared" si="76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40"/>
      <c r="M676" s="41" t="str">
        <f t="shared" si="74"/>
        <v/>
      </c>
      <c r="N676" s="40"/>
      <c r="P676" s="32">
        <f t="shared" si="70"/>
        <v>0</v>
      </c>
      <c r="Q676" s="32">
        <f t="shared" si="71"/>
        <v>0</v>
      </c>
      <c r="R676" s="32" t="e">
        <f t="shared" si="72"/>
        <v>#N/A</v>
      </c>
      <c r="S676" s="32">
        <f t="shared" si="73"/>
        <v>0</v>
      </c>
      <c r="T676" s="30" t="e">
        <f ca="1">+VLOOKUP($E676,db!$B$26:$C$30,2,FALSE)</f>
        <v>#N/A</v>
      </c>
      <c r="U676" s="30">
        <f t="shared" si="75"/>
        <v>0</v>
      </c>
    </row>
    <row r="677" spans="2:21" ht="15.75" thickBot="1">
      <c r="B677" s="36">
        <f t="shared" si="76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42"/>
      <c r="M677" s="43" t="str">
        <f t="shared" si="74"/>
        <v/>
      </c>
      <c r="N677" s="42"/>
      <c r="P677" s="32">
        <f t="shared" si="70"/>
        <v>0</v>
      </c>
      <c r="Q677" s="32">
        <f t="shared" si="71"/>
        <v>0</v>
      </c>
      <c r="R677" s="32" t="e">
        <f t="shared" si="72"/>
        <v>#N/A</v>
      </c>
      <c r="S677" s="32">
        <f t="shared" si="73"/>
        <v>0</v>
      </c>
      <c r="T677" s="30" t="e">
        <f ca="1">+VLOOKUP($E677,db!$B$26:$C$30,2,FALSE)</f>
        <v>#N/A</v>
      </c>
      <c r="U677" s="30">
        <f t="shared" si="75"/>
        <v>0</v>
      </c>
    </row>
    <row r="678" spans="2:21" ht="15.75" thickBot="1">
      <c r="B678" s="38">
        <f t="shared" si="76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40"/>
      <c r="M678" s="41" t="str">
        <f t="shared" si="74"/>
        <v/>
      </c>
      <c r="N678" s="40"/>
      <c r="P678" s="32">
        <f t="shared" si="70"/>
        <v>0</v>
      </c>
      <c r="Q678" s="32">
        <f t="shared" si="71"/>
        <v>0</v>
      </c>
      <c r="R678" s="32" t="e">
        <f t="shared" si="72"/>
        <v>#N/A</v>
      </c>
      <c r="S678" s="32">
        <f t="shared" si="73"/>
        <v>0</v>
      </c>
      <c r="T678" s="30" t="e">
        <f ca="1">+VLOOKUP($E678,db!$B$26:$C$30,2,FALSE)</f>
        <v>#N/A</v>
      </c>
      <c r="U678" s="30">
        <f t="shared" si="75"/>
        <v>0</v>
      </c>
    </row>
    <row r="679" spans="2:21" ht="15.75" thickBot="1">
      <c r="B679" s="36">
        <f t="shared" si="76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42"/>
      <c r="M679" s="43" t="str">
        <f t="shared" si="74"/>
        <v/>
      </c>
      <c r="N679" s="42"/>
      <c r="P679" s="32">
        <f t="shared" si="70"/>
        <v>0</v>
      </c>
      <c r="Q679" s="32">
        <f t="shared" si="71"/>
        <v>0</v>
      </c>
      <c r="R679" s="32" t="e">
        <f t="shared" si="72"/>
        <v>#N/A</v>
      </c>
      <c r="S679" s="32">
        <f t="shared" si="73"/>
        <v>0</v>
      </c>
      <c r="T679" s="30" t="e">
        <f ca="1">+VLOOKUP($E679,db!$B$26:$C$30,2,FALSE)</f>
        <v>#N/A</v>
      </c>
      <c r="U679" s="30">
        <f t="shared" si="75"/>
        <v>0</v>
      </c>
    </row>
    <row r="680" spans="2:21" ht="15.75" thickBot="1">
      <c r="B680" s="38">
        <f t="shared" si="76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40"/>
      <c r="M680" s="41" t="str">
        <f t="shared" si="74"/>
        <v/>
      </c>
      <c r="N680" s="40"/>
      <c r="P680" s="32">
        <f t="shared" si="70"/>
        <v>0</v>
      </c>
      <c r="Q680" s="32">
        <f t="shared" si="71"/>
        <v>0</v>
      </c>
      <c r="R680" s="32" t="e">
        <f t="shared" si="72"/>
        <v>#N/A</v>
      </c>
      <c r="S680" s="32">
        <f t="shared" si="73"/>
        <v>0</v>
      </c>
      <c r="T680" s="30" t="e">
        <f ca="1">+VLOOKUP($E680,db!$B$26:$C$30,2,FALSE)</f>
        <v>#N/A</v>
      </c>
      <c r="U680" s="30">
        <f t="shared" si="75"/>
        <v>0</v>
      </c>
    </row>
    <row r="681" spans="2:21" ht="15.75" thickBot="1">
      <c r="B681" s="36">
        <f t="shared" si="76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42"/>
      <c r="M681" s="43" t="str">
        <f t="shared" si="74"/>
        <v/>
      </c>
      <c r="N681" s="42"/>
      <c r="P681" s="32">
        <f t="shared" si="70"/>
        <v>0</v>
      </c>
      <c r="Q681" s="32">
        <f t="shared" si="71"/>
        <v>0</v>
      </c>
      <c r="R681" s="32" t="e">
        <f t="shared" si="72"/>
        <v>#N/A</v>
      </c>
      <c r="S681" s="32">
        <f t="shared" si="73"/>
        <v>0</v>
      </c>
      <c r="T681" s="30" t="e">
        <f ca="1">+VLOOKUP($E681,db!$B$26:$C$30,2,FALSE)</f>
        <v>#N/A</v>
      </c>
      <c r="U681" s="30">
        <f t="shared" si="75"/>
        <v>0</v>
      </c>
    </row>
    <row r="682" spans="2:21" ht="15.75" thickBot="1">
      <c r="B682" s="38">
        <f t="shared" si="76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40"/>
      <c r="M682" s="41" t="str">
        <f t="shared" si="74"/>
        <v/>
      </c>
      <c r="N682" s="40"/>
      <c r="P682" s="32">
        <f t="shared" si="70"/>
        <v>0</v>
      </c>
      <c r="Q682" s="32">
        <f t="shared" si="71"/>
        <v>0</v>
      </c>
      <c r="R682" s="32" t="e">
        <f t="shared" si="72"/>
        <v>#N/A</v>
      </c>
      <c r="S682" s="32">
        <f t="shared" si="73"/>
        <v>0</v>
      </c>
      <c r="T682" s="30" t="e">
        <f ca="1">+VLOOKUP($E682,db!$B$26:$C$30,2,FALSE)</f>
        <v>#N/A</v>
      </c>
      <c r="U682" s="30">
        <f t="shared" si="75"/>
        <v>0</v>
      </c>
    </row>
    <row r="683" spans="2:21" ht="15.75" thickBot="1">
      <c r="B683" s="36">
        <f t="shared" si="76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42"/>
      <c r="M683" s="43" t="str">
        <f t="shared" si="74"/>
        <v/>
      </c>
      <c r="N683" s="42"/>
      <c r="P683" s="32">
        <f t="shared" si="70"/>
        <v>0</v>
      </c>
      <c r="Q683" s="32">
        <f t="shared" si="71"/>
        <v>0</v>
      </c>
      <c r="R683" s="32" t="e">
        <f t="shared" si="72"/>
        <v>#N/A</v>
      </c>
      <c r="S683" s="32">
        <f t="shared" si="73"/>
        <v>0</v>
      </c>
      <c r="T683" s="30" t="e">
        <f ca="1">+VLOOKUP($E683,db!$B$26:$C$30,2,FALSE)</f>
        <v>#N/A</v>
      </c>
      <c r="U683" s="30">
        <f t="shared" si="75"/>
        <v>0</v>
      </c>
    </row>
    <row r="684" spans="2:21" ht="15.75" thickBot="1">
      <c r="B684" s="38">
        <f t="shared" si="76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40"/>
      <c r="M684" s="41" t="str">
        <f t="shared" si="74"/>
        <v/>
      </c>
      <c r="N684" s="40"/>
      <c r="P684" s="32">
        <f t="shared" si="70"/>
        <v>0</v>
      </c>
      <c r="Q684" s="32">
        <f t="shared" si="71"/>
        <v>0</v>
      </c>
      <c r="R684" s="32" t="e">
        <f t="shared" si="72"/>
        <v>#N/A</v>
      </c>
      <c r="S684" s="32">
        <f t="shared" si="73"/>
        <v>0</v>
      </c>
      <c r="T684" s="30" t="e">
        <f ca="1">+VLOOKUP($E684,db!$B$26:$C$30,2,FALSE)</f>
        <v>#N/A</v>
      </c>
      <c r="U684" s="30">
        <f t="shared" si="75"/>
        <v>0</v>
      </c>
    </row>
    <row r="685" spans="2:21" ht="15.75" thickBot="1">
      <c r="B685" s="36">
        <f t="shared" si="76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42"/>
      <c r="M685" s="43" t="str">
        <f t="shared" si="74"/>
        <v/>
      </c>
      <c r="N685" s="42"/>
      <c r="P685" s="32">
        <f t="shared" si="70"/>
        <v>0</v>
      </c>
      <c r="Q685" s="32">
        <f t="shared" si="71"/>
        <v>0</v>
      </c>
      <c r="R685" s="32" t="e">
        <f t="shared" si="72"/>
        <v>#N/A</v>
      </c>
      <c r="S685" s="32">
        <f t="shared" si="73"/>
        <v>0</v>
      </c>
      <c r="T685" s="30" t="e">
        <f ca="1">+VLOOKUP($E685,db!$B$26:$C$30,2,FALSE)</f>
        <v>#N/A</v>
      </c>
      <c r="U685" s="30">
        <f t="shared" si="75"/>
        <v>0</v>
      </c>
    </row>
    <row r="686" spans="2:21" ht="15.75" thickBot="1">
      <c r="B686" s="38">
        <f t="shared" si="76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40"/>
      <c r="M686" s="41" t="str">
        <f t="shared" si="74"/>
        <v/>
      </c>
      <c r="N686" s="40"/>
      <c r="P686" s="32">
        <f t="shared" si="70"/>
        <v>0</v>
      </c>
      <c r="Q686" s="32">
        <f t="shared" si="71"/>
        <v>0</v>
      </c>
      <c r="R686" s="32" t="e">
        <f t="shared" si="72"/>
        <v>#N/A</v>
      </c>
      <c r="S686" s="32">
        <f t="shared" si="73"/>
        <v>0</v>
      </c>
      <c r="T686" s="30" t="e">
        <f ca="1">+VLOOKUP($E686,db!$B$26:$C$30,2,FALSE)</f>
        <v>#N/A</v>
      </c>
      <c r="U686" s="30">
        <f t="shared" si="75"/>
        <v>0</v>
      </c>
    </row>
    <row r="687" spans="2:21" ht="15.75" thickBot="1">
      <c r="B687" s="36">
        <f t="shared" si="76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42"/>
      <c r="M687" s="43" t="str">
        <f t="shared" si="74"/>
        <v/>
      </c>
      <c r="N687" s="42"/>
      <c r="P687" s="32">
        <f t="shared" si="70"/>
        <v>0</v>
      </c>
      <c r="Q687" s="32">
        <f t="shared" si="71"/>
        <v>0</v>
      </c>
      <c r="R687" s="32" t="e">
        <f t="shared" si="72"/>
        <v>#N/A</v>
      </c>
      <c r="S687" s="32">
        <f t="shared" si="73"/>
        <v>0</v>
      </c>
      <c r="T687" s="30" t="e">
        <f ca="1">+VLOOKUP($E687,db!$B$26:$C$30,2,FALSE)</f>
        <v>#N/A</v>
      </c>
      <c r="U687" s="30">
        <f t="shared" si="75"/>
        <v>0</v>
      </c>
    </row>
    <row r="688" spans="2:21" ht="15.75" thickBot="1">
      <c r="B688" s="38">
        <f t="shared" si="76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40"/>
      <c r="M688" s="41" t="str">
        <f t="shared" si="74"/>
        <v/>
      </c>
      <c r="N688" s="40"/>
      <c r="P688" s="32">
        <f t="shared" si="70"/>
        <v>0</v>
      </c>
      <c r="Q688" s="32">
        <f t="shared" si="71"/>
        <v>0</v>
      </c>
      <c r="R688" s="32" t="e">
        <f t="shared" si="72"/>
        <v>#N/A</v>
      </c>
      <c r="S688" s="32">
        <f t="shared" si="73"/>
        <v>0</v>
      </c>
      <c r="T688" s="30" t="e">
        <f ca="1">+VLOOKUP($E688,db!$B$26:$C$30,2,FALSE)</f>
        <v>#N/A</v>
      </c>
      <c r="U688" s="30">
        <f t="shared" si="75"/>
        <v>0</v>
      </c>
    </row>
    <row r="689" spans="2:21" ht="15.75" thickBot="1">
      <c r="B689" s="36">
        <f t="shared" si="76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42"/>
      <c r="M689" s="43" t="str">
        <f t="shared" si="74"/>
        <v/>
      </c>
      <c r="N689" s="42"/>
      <c r="P689" s="32">
        <f t="shared" si="70"/>
        <v>0</v>
      </c>
      <c r="Q689" s="32">
        <f t="shared" si="71"/>
        <v>0</v>
      </c>
      <c r="R689" s="32" t="e">
        <f t="shared" si="72"/>
        <v>#N/A</v>
      </c>
      <c r="S689" s="32">
        <f t="shared" si="73"/>
        <v>0</v>
      </c>
      <c r="T689" s="30" t="e">
        <f ca="1">+VLOOKUP($E689,db!$B$26:$C$30,2,FALSE)</f>
        <v>#N/A</v>
      </c>
      <c r="U689" s="30">
        <f t="shared" si="75"/>
        <v>0</v>
      </c>
    </row>
    <row r="690" spans="2:21" ht="15.75" thickBot="1">
      <c r="B690" s="38">
        <f t="shared" si="76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40"/>
      <c r="M690" s="41" t="str">
        <f t="shared" si="74"/>
        <v/>
      </c>
      <c r="N690" s="40"/>
      <c r="P690" s="32">
        <f t="shared" si="70"/>
        <v>0</v>
      </c>
      <c r="Q690" s="32">
        <f t="shared" si="71"/>
        <v>0</v>
      </c>
      <c r="R690" s="32" t="e">
        <f t="shared" si="72"/>
        <v>#N/A</v>
      </c>
      <c r="S690" s="32">
        <f t="shared" si="73"/>
        <v>0</v>
      </c>
      <c r="T690" s="30" t="e">
        <f ca="1">+VLOOKUP($E690,db!$B$26:$C$30,2,FALSE)</f>
        <v>#N/A</v>
      </c>
      <c r="U690" s="30">
        <f t="shared" si="75"/>
        <v>0</v>
      </c>
    </row>
    <row r="691" spans="2:21" ht="15.75" thickBot="1">
      <c r="B691" s="36">
        <f t="shared" si="76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42"/>
      <c r="M691" s="43" t="str">
        <f t="shared" si="74"/>
        <v/>
      </c>
      <c r="N691" s="42"/>
      <c r="P691" s="32">
        <f t="shared" si="70"/>
        <v>0</v>
      </c>
      <c r="Q691" s="32">
        <f t="shared" si="71"/>
        <v>0</v>
      </c>
      <c r="R691" s="32" t="e">
        <f t="shared" si="72"/>
        <v>#N/A</v>
      </c>
      <c r="S691" s="32">
        <f t="shared" si="73"/>
        <v>0</v>
      </c>
      <c r="T691" s="30" t="e">
        <f ca="1">+VLOOKUP($E691,db!$B$26:$C$30,2,FALSE)</f>
        <v>#N/A</v>
      </c>
      <c r="U691" s="30">
        <f t="shared" si="75"/>
        <v>0</v>
      </c>
    </row>
    <row r="692" spans="2:21" ht="15.75" thickBot="1">
      <c r="B692" s="38">
        <f t="shared" si="76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40"/>
      <c r="M692" s="41" t="str">
        <f t="shared" si="74"/>
        <v/>
      </c>
      <c r="N692" s="40"/>
      <c r="P692" s="32">
        <f t="shared" si="70"/>
        <v>0</v>
      </c>
      <c r="Q692" s="32">
        <f t="shared" si="71"/>
        <v>0</v>
      </c>
      <c r="R692" s="32" t="e">
        <f t="shared" si="72"/>
        <v>#N/A</v>
      </c>
      <c r="S692" s="32">
        <f t="shared" si="73"/>
        <v>0</v>
      </c>
      <c r="T692" s="30" t="e">
        <f ca="1">+VLOOKUP($E692,db!$B$26:$C$30,2,FALSE)</f>
        <v>#N/A</v>
      </c>
      <c r="U692" s="30">
        <f t="shared" si="75"/>
        <v>0</v>
      </c>
    </row>
    <row r="693" spans="2:21" ht="15.75" thickBot="1">
      <c r="B693" s="36">
        <f t="shared" si="76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42"/>
      <c r="M693" s="43" t="str">
        <f t="shared" si="74"/>
        <v/>
      </c>
      <c r="N693" s="42"/>
      <c r="P693" s="32">
        <f t="shared" si="70"/>
        <v>0</v>
      </c>
      <c r="Q693" s="32">
        <f t="shared" si="71"/>
        <v>0</v>
      </c>
      <c r="R693" s="32" t="e">
        <f t="shared" si="72"/>
        <v>#N/A</v>
      </c>
      <c r="S693" s="32">
        <f t="shared" si="73"/>
        <v>0</v>
      </c>
      <c r="T693" s="30" t="e">
        <f ca="1">+VLOOKUP($E693,db!$B$26:$C$30,2,FALSE)</f>
        <v>#N/A</v>
      </c>
      <c r="U693" s="30">
        <f t="shared" si="75"/>
        <v>0</v>
      </c>
    </row>
    <row r="694" spans="2:21" ht="15.75" thickBot="1">
      <c r="B694" s="38">
        <f t="shared" si="76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40"/>
      <c r="M694" s="41" t="str">
        <f t="shared" si="74"/>
        <v/>
      </c>
      <c r="N694" s="40"/>
      <c r="P694" s="32">
        <f t="shared" si="70"/>
        <v>0</v>
      </c>
      <c r="Q694" s="32">
        <f t="shared" si="71"/>
        <v>0</v>
      </c>
      <c r="R694" s="32" t="e">
        <f t="shared" si="72"/>
        <v>#N/A</v>
      </c>
      <c r="S694" s="32">
        <f t="shared" si="73"/>
        <v>0</v>
      </c>
      <c r="T694" s="30" t="e">
        <f ca="1">+VLOOKUP($E694,db!$B$26:$C$30,2,FALSE)</f>
        <v>#N/A</v>
      </c>
      <c r="U694" s="30">
        <f t="shared" si="75"/>
        <v>0</v>
      </c>
    </row>
    <row r="695" spans="2:21" ht="15.75" thickBot="1">
      <c r="B695" s="36">
        <f t="shared" si="76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42"/>
      <c r="M695" s="43" t="str">
        <f t="shared" si="74"/>
        <v/>
      </c>
      <c r="N695" s="42"/>
      <c r="P695" s="32">
        <f t="shared" si="70"/>
        <v>0</v>
      </c>
      <c r="Q695" s="32">
        <f t="shared" si="71"/>
        <v>0</v>
      </c>
      <c r="R695" s="32" t="e">
        <f t="shared" si="72"/>
        <v>#N/A</v>
      </c>
      <c r="S695" s="32">
        <f t="shared" si="73"/>
        <v>0</v>
      </c>
      <c r="T695" s="30" t="e">
        <f ca="1">+VLOOKUP($E695,db!$B$26:$C$30,2,FALSE)</f>
        <v>#N/A</v>
      </c>
      <c r="U695" s="30">
        <f t="shared" si="75"/>
        <v>0</v>
      </c>
    </row>
    <row r="696" spans="2:21" ht="15.75" thickBot="1">
      <c r="B696" s="38">
        <f t="shared" si="76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40"/>
      <c r="M696" s="41" t="str">
        <f t="shared" si="74"/>
        <v/>
      </c>
      <c r="N696" s="40"/>
      <c r="P696" s="32">
        <f t="shared" si="70"/>
        <v>0</v>
      </c>
      <c r="Q696" s="32">
        <f t="shared" si="71"/>
        <v>0</v>
      </c>
      <c r="R696" s="32" t="e">
        <f t="shared" si="72"/>
        <v>#N/A</v>
      </c>
      <c r="S696" s="32">
        <f t="shared" si="73"/>
        <v>0</v>
      </c>
      <c r="T696" s="30" t="e">
        <f ca="1">+VLOOKUP($E696,db!$B$26:$C$30,2,FALSE)</f>
        <v>#N/A</v>
      </c>
      <c r="U696" s="30">
        <f t="shared" si="75"/>
        <v>0</v>
      </c>
    </row>
    <row r="697" spans="2:21" ht="15.75" thickBot="1">
      <c r="B697" s="36">
        <f t="shared" si="76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42"/>
      <c r="M697" s="43" t="str">
        <f t="shared" si="74"/>
        <v/>
      </c>
      <c r="N697" s="42"/>
      <c r="P697" s="32">
        <f t="shared" si="70"/>
        <v>0</v>
      </c>
      <c r="Q697" s="32">
        <f t="shared" si="71"/>
        <v>0</v>
      </c>
      <c r="R697" s="32" t="e">
        <f t="shared" si="72"/>
        <v>#N/A</v>
      </c>
      <c r="S697" s="32">
        <f t="shared" si="73"/>
        <v>0</v>
      </c>
      <c r="T697" s="30" t="e">
        <f ca="1">+VLOOKUP($E697,db!$B$26:$C$30,2,FALSE)</f>
        <v>#N/A</v>
      </c>
      <c r="U697" s="30">
        <f t="shared" si="75"/>
        <v>0</v>
      </c>
    </row>
    <row r="698" spans="2:21" ht="15.75" thickBot="1">
      <c r="B698" s="38">
        <f t="shared" si="76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40"/>
      <c r="M698" s="41" t="str">
        <f t="shared" si="74"/>
        <v/>
      </c>
      <c r="N698" s="40"/>
      <c r="P698" s="32">
        <f t="shared" si="70"/>
        <v>0</v>
      </c>
      <c r="Q698" s="32">
        <f t="shared" si="71"/>
        <v>0</v>
      </c>
      <c r="R698" s="32" t="e">
        <f t="shared" si="72"/>
        <v>#N/A</v>
      </c>
      <c r="S698" s="32">
        <f t="shared" si="73"/>
        <v>0</v>
      </c>
      <c r="T698" s="30" t="e">
        <f ca="1">+VLOOKUP($E698,db!$B$26:$C$30,2,FALSE)</f>
        <v>#N/A</v>
      </c>
      <c r="U698" s="30">
        <f t="shared" si="75"/>
        <v>0</v>
      </c>
    </row>
    <row r="699" spans="2:21" ht="15.75" thickBot="1">
      <c r="B699" s="36">
        <f t="shared" si="76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42"/>
      <c r="M699" s="43" t="str">
        <f t="shared" si="74"/>
        <v/>
      </c>
      <c r="N699" s="42"/>
      <c r="P699" s="32">
        <f t="shared" si="70"/>
        <v>0</v>
      </c>
      <c r="Q699" s="32">
        <f t="shared" si="71"/>
        <v>0</v>
      </c>
      <c r="R699" s="32" t="e">
        <f t="shared" si="72"/>
        <v>#N/A</v>
      </c>
      <c r="S699" s="32">
        <f t="shared" si="73"/>
        <v>0</v>
      </c>
      <c r="T699" s="30" t="e">
        <f ca="1">+VLOOKUP($E699,db!$B$26:$C$30,2,FALSE)</f>
        <v>#N/A</v>
      </c>
      <c r="U699" s="30">
        <f t="shared" si="75"/>
        <v>0</v>
      </c>
    </row>
    <row r="700" spans="2:21" ht="15.75" thickBot="1">
      <c r="B700" s="38">
        <f t="shared" si="76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40"/>
      <c r="M700" s="41" t="str">
        <f t="shared" si="74"/>
        <v/>
      </c>
      <c r="N700" s="40"/>
      <c r="P700" s="32">
        <f t="shared" si="70"/>
        <v>0</v>
      </c>
      <c r="Q700" s="32">
        <f t="shared" si="71"/>
        <v>0</v>
      </c>
      <c r="R700" s="32" t="e">
        <f t="shared" si="72"/>
        <v>#N/A</v>
      </c>
      <c r="S700" s="32">
        <f t="shared" si="73"/>
        <v>0</v>
      </c>
      <c r="T700" s="30" t="e">
        <f ca="1">+VLOOKUP($E700,db!$B$26:$C$30,2,FALSE)</f>
        <v>#N/A</v>
      </c>
      <c r="U700" s="30">
        <f t="shared" si="75"/>
        <v>0</v>
      </c>
    </row>
    <row r="701" spans="2:21" ht="15.75" thickBot="1">
      <c r="B701" s="36">
        <f t="shared" si="76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42"/>
      <c r="M701" s="43" t="str">
        <f t="shared" si="74"/>
        <v/>
      </c>
      <c r="N701" s="42"/>
      <c r="P701" s="32">
        <f t="shared" si="70"/>
        <v>0</v>
      </c>
      <c r="Q701" s="32">
        <f t="shared" si="71"/>
        <v>0</v>
      </c>
      <c r="R701" s="32" t="e">
        <f t="shared" si="72"/>
        <v>#N/A</v>
      </c>
      <c r="S701" s="32">
        <f t="shared" si="73"/>
        <v>0</v>
      </c>
      <c r="T701" s="30" t="e">
        <f ca="1">+VLOOKUP($E701,db!$B$26:$C$30,2,FALSE)</f>
        <v>#N/A</v>
      </c>
      <c r="U701" s="30">
        <f t="shared" si="75"/>
        <v>0</v>
      </c>
    </row>
    <row r="702" spans="2:21" ht="15.75" thickBot="1">
      <c r="B702" s="38">
        <f t="shared" si="76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40"/>
      <c r="M702" s="41" t="str">
        <f t="shared" si="74"/>
        <v/>
      </c>
      <c r="N702" s="40"/>
      <c r="P702" s="32">
        <f t="shared" si="70"/>
        <v>0</v>
      </c>
      <c r="Q702" s="32">
        <f t="shared" si="71"/>
        <v>0</v>
      </c>
      <c r="R702" s="32" t="e">
        <f t="shared" si="72"/>
        <v>#N/A</v>
      </c>
      <c r="S702" s="32">
        <f t="shared" si="73"/>
        <v>0</v>
      </c>
      <c r="T702" s="30" t="e">
        <f ca="1">+VLOOKUP($E702,db!$B$26:$C$30,2,FALSE)</f>
        <v>#N/A</v>
      </c>
      <c r="U702" s="30">
        <f t="shared" si="75"/>
        <v>0</v>
      </c>
    </row>
    <row r="703" spans="2:21" ht="15.75" thickBot="1">
      <c r="B703" s="36">
        <f t="shared" si="76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42"/>
      <c r="M703" s="43" t="str">
        <f t="shared" si="74"/>
        <v/>
      </c>
      <c r="N703" s="42"/>
      <c r="P703" s="32">
        <f t="shared" si="70"/>
        <v>0</v>
      </c>
      <c r="Q703" s="32">
        <f t="shared" si="71"/>
        <v>0</v>
      </c>
      <c r="R703" s="32" t="e">
        <f t="shared" si="72"/>
        <v>#N/A</v>
      </c>
      <c r="S703" s="32">
        <f t="shared" si="73"/>
        <v>0</v>
      </c>
      <c r="T703" s="30" t="e">
        <f ca="1">+VLOOKUP($E703,db!$B$26:$C$30,2,FALSE)</f>
        <v>#N/A</v>
      </c>
      <c r="U703" s="30">
        <f t="shared" si="75"/>
        <v>0</v>
      </c>
    </row>
    <row r="704" spans="2:21" ht="15.75" thickBot="1">
      <c r="B704" s="38">
        <f t="shared" si="76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40"/>
      <c r="M704" s="41" t="str">
        <f t="shared" si="74"/>
        <v/>
      </c>
      <c r="N704" s="40"/>
      <c r="P704" s="32">
        <f t="shared" si="70"/>
        <v>0</v>
      </c>
      <c r="Q704" s="32">
        <f t="shared" si="71"/>
        <v>0</v>
      </c>
      <c r="R704" s="32" t="e">
        <f t="shared" si="72"/>
        <v>#N/A</v>
      </c>
      <c r="S704" s="32">
        <f t="shared" si="73"/>
        <v>0</v>
      </c>
      <c r="T704" s="30" t="e">
        <f ca="1">+VLOOKUP($E704,db!$B$26:$C$30,2,FALSE)</f>
        <v>#N/A</v>
      </c>
      <c r="U704" s="30">
        <f t="shared" si="75"/>
        <v>0</v>
      </c>
    </row>
    <row r="705" spans="2:21" ht="15.75" thickBot="1">
      <c r="B705" s="36">
        <f t="shared" si="76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42"/>
      <c r="M705" s="43" t="str">
        <f t="shared" si="74"/>
        <v/>
      </c>
      <c r="N705" s="42"/>
      <c r="P705" s="32">
        <f t="shared" si="70"/>
        <v>0</v>
      </c>
      <c r="Q705" s="32">
        <f t="shared" si="71"/>
        <v>0</v>
      </c>
      <c r="R705" s="32" t="e">
        <f t="shared" si="72"/>
        <v>#N/A</v>
      </c>
      <c r="S705" s="32">
        <f t="shared" si="73"/>
        <v>0</v>
      </c>
      <c r="T705" s="30" t="e">
        <f ca="1">+VLOOKUP($E705,db!$B$26:$C$30,2,FALSE)</f>
        <v>#N/A</v>
      </c>
      <c r="U705" s="30">
        <f t="shared" si="75"/>
        <v>0</v>
      </c>
    </row>
    <row r="706" spans="2:21" ht="15.75" thickBot="1">
      <c r="B706" s="38">
        <f t="shared" si="76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40"/>
      <c r="M706" s="41" t="str">
        <f t="shared" si="74"/>
        <v/>
      </c>
      <c r="N706" s="40"/>
      <c r="P706" s="32">
        <f t="shared" si="70"/>
        <v>0</v>
      </c>
      <c r="Q706" s="32">
        <f t="shared" si="71"/>
        <v>0</v>
      </c>
      <c r="R706" s="32" t="e">
        <f t="shared" si="72"/>
        <v>#N/A</v>
      </c>
      <c r="S706" s="32">
        <f t="shared" si="73"/>
        <v>0</v>
      </c>
      <c r="T706" s="30" t="e">
        <f ca="1">+VLOOKUP($E706,db!$B$26:$C$30,2,FALSE)</f>
        <v>#N/A</v>
      </c>
      <c r="U706" s="30">
        <f t="shared" si="75"/>
        <v>0</v>
      </c>
    </row>
    <row r="707" spans="2:21" ht="15.75" thickBot="1">
      <c r="B707" s="36">
        <f t="shared" si="76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42"/>
      <c r="M707" s="43" t="str">
        <f t="shared" si="74"/>
        <v/>
      </c>
      <c r="N707" s="42"/>
      <c r="P707" s="32">
        <f t="shared" si="70"/>
        <v>0</v>
      </c>
      <c r="Q707" s="32">
        <f t="shared" si="71"/>
        <v>0</v>
      </c>
      <c r="R707" s="32" t="e">
        <f t="shared" si="72"/>
        <v>#N/A</v>
      </c>
      <c r="S707" s="32">
        <f t="shared" si="73"/>
        <v>0</v>
      </c>
      <c r="T707" s="30" t="e">
        <f ca="1">+VLOOKUP($E707,db!$B$26:$C$30,2,FALSE)</f>
        <v>#N/A</v>
      </c>
      <c r="U707" s="30">
        <f t="shared" si="75"/>
        <v>0</v>
      </c>
    </row>
    <row r="708" spans="2:21" ht="15.75" thickBot="1">
      <c r="B708" s="38">
        <f t="shared" si="76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40"/>
      <c r="M708" s="41" t="str">
        <f t="shared" si="74"/>
        <v/>
      </c>
      <c r="N708" s="40"/>
      <c r="P708" s="32">
        <f t="shared" si="70"/>
        <v>0</v>
      </c>
      <c r="Q708" s="32">
        <f t="shared" si="71"/>
        <v>0</v>
      </c>
      <c r="R708" s="32" t="e">
        <f t="shared" si="72"/>
        <v>#N/A</v>
      </c>
      <c r="S708" s="32">
        <f t="shared" si="73"/>
        <v>0</v>
      </c>
      <c r="T708" s="30" t="e">
        <f ca="1">+VLOOKUP($E708,db!$B$26:$C$30,2,FALSE)</f>
        <v>#N/A</v>
      </c>
      <c r="U708" s="30">
        <f t="shared" si="75"/>
        <v>0</v>
      </c>
    </row>
    <row r="709" spans="2:21" ht="15.75" thickBot="1">
      <c r="B709" s="36">
        <f t="shared" si="76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42"/>
      <c r="M709" s="43" t="str">
        <f t="shared" si="74"/>
        <v/>
      </c>
      <c r="N709" s="42"/>
      <c r="P709" s="32">
        <f t="shared" ref="P709:P772" si="77">IF(M709=1,1,0)</f>
        <v>0</v>
      </c>
      <c r="Q709" s="32">
        <f t="shared" ref="Q709:Q772" si="78">IF(ISBLANK(E709),0,IF(P709=0,1,0))</f>
        <v>0</v>
      </c>
      <c r="R709" s="32" t="e">
        <f t="shared" ref="R709:R772" si="79">IF(H709&gt;T709,1,0)</f>
        <v>#N/A</v>
      </c>
      <c r="S709" s="32">
        <f t="shared" ref="S709:S772" si="80">IF(OR(G709="Process of Elim. (50 /50)",G709="Guess (No Confidence)"),1,0)</f>
        <v>0</v>
      </c>
      <c r="T709" s="30" t="e">
        <f ca="1">+VLOOKUP($E709,db!$B$26:$C$30,2,FALSE)</f>
        <v>#N/A</v>
      </c>
      <c r="U709" s="30">
        <f t="shared" si="75"/>
        <v>0</v>
      </c>
    </row>
    <row r="710" spans="2:21" ht="15.75" thickBot="1">
      <c r="B710" s="38">
        <f t="shared" si="76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40"/>
      <c r="M710" s="41" t="str">
        <f t="shared" ref="M710:M773" si="81">IF(ISBLANK(F710),"",IF(F710=L710,1,0))</f>
        <v/>
      </c>
      <c r="N710" s="40"/>
      <c r="P710" s="32">
        <f t="shared" si="77"/>
        <v>0</v>
      </c>
      <c r="Q710" s="32">
        <f t="shared" si="78"/>
        <v>0</v>
      </c>
      <c r="R710" s="32" t="e">
        <f t="shared" si="79"/>
        <v>#N/A</v>
      </c>
      <c r="S710" s="32">
        <f t="shared" si="80"/>
        <v>0</v>
      </c>
      <c r="T710" s="30" t="e">
        <f ca="1">+VLOOKUP($E710,db!$B$26:$C$30,2,FALSE)</f>
        <v>#N/A</v>
      </c>
      <c r="U710" s="30">
        <f t="shared" ref="U710:U773" si="82">IF($A$3=0,0,IF(Q710=1,1,IF(R710=1,2,IF(S710=1,3,0))))</f>
        <v>0</v>
      </c>
    </row>
    <row r="711" spans="2:21" ht="15.75" thickBot="1">
      <c r="B711" s="36">
        <f t="shared" ref="B711:B774" si="83">+B710+1</f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42"/>
      <c r="M711" s="43" t="str">
        <f t="shared" si="81"/>
        <v/>
      </c>
      <c r="N711" s="42"/>
      <c r="P711" s="32">
        <f t="shared" si="77"/>
        <v>0</v>
      </c>
      <c r="Q711" s="32">
        <f t="shared" si="78"/>
        <v>0</v>
      </c>
      <c r="R711" s="32" t="e">
        <f t="shared" si="79"/>
        <v>#N/A</v>
      </c>
      <c r="S711" s="32">
        <f t="shared" si="80"/>
        <v>0</v>
      </c>
      <c r="T711" s="30" t="e">
        <f ca="1">+VLOOKUP($E711,db!$B$26:$C$30,2,FALSE)</f>
        <v>#N/A</v>
      </c>
      <c r="U711" s="30">
        <f t="shared" si="82"/>
        <v>0</v>
      </c>
    </row>
    <row r="712" spans="2:21" ht="15.75" thickBot="1">
      <c r="B712" s="38">
        <f t="shared" si="83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40"/>
      <c r="M712" s="41" t="str">
        <f t="shared" si="81"/>
        <v/>
      </c>
      <c r="N712" s="40"/>
      <c r="P712" s="32">
        <f t="shared" si="77"/>
        <v>0</v>
      </c>
      <c r="Q712" s="32">
        <f t="shared" si="78"/>
        <v>0</v>
      </c>
      <c r="R712" s="32" t="e">
        <f t="shared" si="79"/>
        <v>#N/A</v>
      </c>
      <c r="S712" s="32">
        <f t="shared" si="80"/>
        <v>0</v>
      </c>
      <c r="T712" s="30" t="e">
        <f ca="1">+VLOOKUP($E712,db!$B$26:$C$30,2,FALSE)</f>
        <v>#N/A</v>
      </c>
      <c r="U712" s="30">
        <f t="shared" si="82"/>
        <v>0</v>
      </c>
    </row>
    <row r="713" spans="2:21" ht="15.75" thickBot="1">
      <c r="B713" s="36">
        <f t="shared" si="83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42"/>
      <c r="M713" s="43" t="str">
        <f t="shared" si="81"/>
        <v/>
      </c>
      <c r="N713" s="42"/>
      <c r="P713" s="32">
        <f t="shared" si="77"/>
        <v>0</v>
      </c>
      <c r="Q713" s="32">
        <f t="shared" si="78"/>
        <v>0</v>
      </c>
      <c r="R713" s="32" t="e">
        <f t="shared" si="79"/>
        <v>#N/A</v>
      </c>
      <c r="S713" s="32">
        <f t="shared" si="80"/>
        <v>0</v>
      </c>
      <c r="T713" s="30" t="e">
        <f ca="1">+VLOOKUP($E713,db!$B$26:$C$30,2,FALSE)</f>
        <v>#N/A</v>
      </c>
      <c r="U713" s="30">
        <f t="shared" si="82"/>
        <v>0</v>
      </c>
    </row>
    <row r="714" spans="2:21" ht="15.75" thickBot="1">
      <c r="B714" s="38">
        <f t="shared" si="83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40"/>
      <c r="M714" s="41" t="str">
        <f t="shared" si="81"/>
        <v/>
      </c>
      <c r="N714" s="40"/>
      <c r="P714" s="32">
        <f t="shared" si="77"/>
        <v>0</v>
      </c>
      <c r="Q714" s="32">
        <f t="shared" si="78"/>
        <v>0</v>
      </c>
      <c r="R714" s="32" t="e">
        <f t="shared" si="79"/>
        <v>#N/A</v>
      </c>
      <c r="S714" s="32">
        <f t="shared" si="80"/>
        <v>0</v>
      </c>
      <c r="T714" s="30" t="e">
        <f ca="1">+VLOOKUP($E714,db!$B$26:$C$30,2,FALSE)</f>
        <v>#N/A</v>
      </c>
      <c r="U714" s="30">
        <f t="shared" si="82"/>
        <v>0</v>
      </c>
    </row>
    <row r="715" spans="2:21" ht="15.75" thickBot="1">
      <c r="B715" s="36">
        <f t="shared" si="83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42"/>
      <c r="M715" s="43" t="str">
        <f t="shared" si="81"/>
        <v/>
      </c>
      <c r="N715" s="42"/>
      <c r="P715" s="32">
        <f t="shared" si="77"/>
        <v>0</v>
      </c>
      <c r="Q715" s="32">
        <f t="shared" si="78"/>
        <v>0</v>
      </c>
      <c r="R715" s="32" t="e">
        <f t="shared" si="79"/>
        <v>#N/A</v>
      </c>
      <c r="S715" s="32">
        <f t="shared" si="80"/>
        <v>0</v>
      </c>
      <c r="T715" s="30" t="e">
        <f ca="1">+VLOOKUP($E715,db!$B$26:$C$30,2,FALSE)</f>
        <v>#N/A</v>
      </c>
      <c r="U715" s="30">
        <f t="shared" si="82"/>
        <v>0</v>
      </c>
    </row>
    <row r="716" spans="2:21" ht="15.75" thickBot="1">
      <c r="B716" s="38">
        <f t="shared" si="83"/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40"/>
      <c r="M716" s="41" t="str">
        <f t="shared" si="81"/>
        <v/>
      </c>
      <c r="N716" s="40"/>
      <c r="P716" s="32">
        <f t="shared" si="77"/>
        <v>0</v>
      </c>
      <c r="Q716" s="32">
        <f t="shared" si="78"/>
        <v>0</v>
      </c>
      <c r="R716" s="32" t="e">
        <f t="shared" si="79"/>
        <v>#N/A</v>
      </c>
      <c r="S716" s="32">
        <f t="shared" si="80"/>
        <v>0</v>
      </c>
      <c r="T716" s="30" t="e">
        <f ca="1">+VLOOKUP($E716,db!$B$26:$C$30,2,FALSE)</f>
        <v>#N/A</v>
      </c>
      <c r="U716" s="30">
        <f t="shared" si="82"/>
        <v>0</v>
      </c>
    </row>
    <row r="717" spans="2:21" ht="15.75" thickBot="1">
      <c r="B717" s="36">
        <f t="shared" si="83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42"/>
      <c r="M717" s="43" t="str">
        <f t="shared" si="81"/>
        <v/>
      </c>
      <c r="N717" s="42"/>
      <c r="P717" s="32">
        <f t="shared" si="77"/>
        <v>0</v>
      </c>
      <c r="Q717" s="32">
        <f t="shared" si="78"/>
        <v>0</v>
      </c>
      <c r="R717" s="32" t="e">
        <f t="shared" si="79"/>
        <v>#N/A</v>
      </c>
      <c r="S717" s="32">
        <f t="shared" si="80"/>
        <v>0</v>
      </c>
      <c r="T717" s="30" t="e">
        <f ca="1">+VLOOKUP($E717,db!$B$26:$C$30,2,FALSE)</f>
        <v>#N/A</v>
      </c>
      <c r="U717" s="30">
        <f t="shared" si="82"/>
        <v>0</v>
      </c>
    </row>
    <row r="718" spans="2:21" ht="15.75" thickBot="1">
      <c r="B718" s="38">
        <f t="shared" si="83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40"/>
      <c r="M718" s="41" t="str">
        <f t="shared" si="81"/>
        <v/>
      </c>
      <c r="N718" s="40"/>
      <c r="P718" s="32">
        <f t="shared" si="77"/>
        <v>0</v>
      </c>
      <c r="Q718" s="32">
        <f t="shared" si="78"/>
        <v>0</v>
      </c>
      <c r="R718" s="32" t="e">
        <f t="shared" si="79"/>
        <v>#N/A</v>
      </c>
      <c r="S718" s="32">
        <f t="shared" si="80"/>
        <v>0</v>
      </c>
      <c r="T718" s="30" t="e">
        <f ca="1">+VLOOKUP($E718,db!$B$26:$C$30,2,FALSE)</f>
        <v>#N/A</v>
      </c>
      <c r="U718" s="30">
        <f t="shared" si="82"/>
        <v>0</v>
      </c>
    </row>
    <row r="719" spans="2:21" ht="15.75" thickBot="1">
      <c r="B719" s="36">
        <f t="shared" si="83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42"/>
      <c r="M719" s="43" t="str">
        <f t="shared" si="81"/>
        <v/>
      </c>
      <c r="N719" s="42"/>
      <c r="P719" s="32">
        <f t="shared" si="77"/>
        <v>0</v>
      </c>
      <c r="Q719" s="32">
        <f t="shared" si="78"/>
        <v>0</v>
      </c>
      <c r="R719" s="32" t="e">
        <f t="shared" si="79"/>
        <v>#N/A</v>
      </c>
      <c r="S719" s="32">
        <f t="shared" si="80"/>
        <v>0</v>
      </c>
      <c r="T719" s="30" t="e">
        <f ca="1">+VLOOKUP($E719,db!$B$26:$C$30,2,FALSE)</f>
        <v>#N/A</v>
      </c>
      <c r="U719" s="30">
        <f t="shared" si="82"/>
        <v>0</v>
      </c>
    </row>
    <row r="720" spans="2:21" ht="15.75" thickBot="1">
      <c r="B720" s="38">
        <f t="shared" si="83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40"/>
      <c r="M720" s="41" t="str">
        <f t="shared" si="81"/>
        <v/>
      </c>
      <c r="N720" s="40"/>
      <c r="P720" s="32">
        <f t="shared" si="77"/>
        <v>0</v>
      </c>
      <c r="Q720" s="32">
        <f t="shared" si="78"/>
        <v>0</v>
      </c>
      <c r="R720" s="32" t="e">
        <f t="shared" si="79"/>
        <v>#N/A</v>
      </c>
      <c r="S720" s="32">
        <f t="shared" si="80"/>
        <v>0</v>
      </c>
      <c r="T720" s="30" t="e">
        <f ca="1">+VLOOKUP($E720,db!$B$26:$C$30,2,FALSE)</f>
        <v>#N/A</v>
      </c>
      <c r="U720" s="30">
        <f t="shared" si="82"/>
        <v>0</v>
      </c>
    </row>
    <row r="721" spans="2:21" ht="15.75" thickBot="1">
      <c r="B721" s="36">
        <f t="shared" si="83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42"/>
      <c r="M721" s="43" t="str">
        <f t="shared" si="81"/>
        <v/>
      </c>
      <c r="N721" s="42"/>
      <c r="P721" s="32">
        <f t="shared" si="77"/>
        <v>0</v>
      </c>
      <c r="Q721" s="32">
        <f t="shared" si="78"/>
        <v>0</v>
      </c>
      <c r="R721" s="32" t="e">
        <f t="shared" si="79"/>
        <v>#N/A</v>
      </c>
      <c r="S721" s="32">
        <f t="shared" si="80"/>
        <v>0</v>
      </c>
      <c r="T721" s="30" t="e">
        <f ca="1">+VLOOKUP($E721,db!$B$26:$C$30,2,FALSE)</f>
        <v>#N/A</v>
      </c>
      <c r="U721" s="30">
        <f t="shared" si="82"/>
        <v>0</v>
      </c>
    </row>
    <row r="722" spans="2:21" ht="15.75" thickBot="1">
      <c r="B722" s="38">
        <f t="shared" si="83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40"/>
      <c r="M722" s="41" t="str">
        <f t="shared" si="81"/>
        <v/>
      </c>
      <c r="N722" s="40"/>
      <c r="P722" s="32">
        <f t="shared" si="77"/>
        <v>0</v>
      </c>
      <c r="Q722" s="32">
        <f t="shared" si="78"/>
        <v>0</v>
      </c>
      <c r="R722" s="32" t="e">
        <f t="shared" si="79"/>
        <v>#N/A</v>
      </c>
      <c r="S722" s="32">
        <f t="shared" si="80"/>
        <v>0</v>
      </c>
      <c r="T722" s="30" t="e">
        <f ca="1">+VLOOKUP($E722,db!$B$26:$C$30,2,FALSE)</f>
        <v>#N/A</v>
      </c>
      <c r="U722" s="30">
        <f t="shared" si="82"/>
        <v>0</v>
      </c>
    </row>
    <row r="723" spans="2:21" ht="15.75" thickBot="1">
      <c r="B723" s="36">
        <f t="shared" si="83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42"/>
      <c r="M723" s="43" t="str">
        <f t="shared" si="81"/>
        <v/>
      </c>
      <c r="N723" s="42"/>
      <c r="P723" s="32">
        <f t="shared" si="77"/>
        <v>0</v>
      </c>
      <c r="Q723" s="32">
        <f t="shared" si="78"/>
        <v>0</v>
      </c>
      <c r="R723" s="32" t="e">
        <f t="shared" si="79"/>
        <v>#N/A</v>
      </c>
      <c r="S723" s="32">
        <f t="shared" si="80"/>
        <v>0</v>
      </c>
      <c r="T723" s="30" t="e">
        <f ca="1">+VLOOKUP($E723,db!$B$26:$C$30,2,FALSE)</f>
        <v>#N/A</v>
      </c>
      <c r="U723" s="30">
        <f t="shared" si="82"/>
        <v>0</v>
      </c>
    </row>
    <row r="724" spans="2:21" ht="15.75" thickBot="1">
      <c r="B724" s="38">
        <f t="shared" si="83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40"/>
      <c r="M724" s="41" t="str">
        <f t="shared" si="81"/>
        <v/>
      </c>
      <c r="N724" s="40"/>
      <c r="P724" s="32">
        <f t="shared" si="77"/>
        <v>0</v>
      </c>
      <c r="Q724" s="32">
        <f t="shared" si="78"/>
        <v>0</v>
      </c>
      <c r="R724" s="32" t="e">
        <f t="shared" si="79"/>
        <v>#N/A</v>
      </c>
      <c r="S724" s="32">
        <f t="shared" si="80"/>
        <v>0</v>
      </c>
      <c r="T724" s="30" t="e">
        <f ca="1">+VLOOKUP($E724,db!$B$26:$C$30,2,FALSE)</f>
        <v>#N/A</v>
      </c>
      <c r="U724" s="30">
        <f t="shared" si="82"/>
        <v>0</v>
      </c>
    </row>
    <row r="725" spans="2:21" ht="15.75" thickBot="1">
      <c r="B725" s="36">
        <f t="shared" si="83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42"/>
      <c r="M725" s="43" t="str">
        <f t="shared" si="81"/>
        <v/>
      </c>
      <c r="N725" s="42"/>
      <c r="P725" s="32">
        <f t="shared" si="77"/>
        <v>0</v>
      </c>
      <c r="Q725" s="32">
        <f t="shared" si="78"/>
        <v>0</v>
      </c>
      <c r="R725" s="32" t="e">
        <f t="shared" si="79"/>
        <v>#N/A</v>
      </c>
      <c r="S725" s="32">
        <f t="shared" si="80"/>
        <v>0</v>
      </c>
      <c r="T725" s="30" t="e">
        <f ca="1">+VLOOKUP($E725,db!$B$26:$C$30,2,FALSE)</f>
        <v>#N/A</v>
      </c>
      <c r="U725" s="30">
        <f t="shared" si="82"/>
        <v>0</v>
      </c>
    </row>
    <row r="726" spans="2:21" ht="15.75" thickBot="1">
      <c r="B726" s="38">
        <f t="shared" si="83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40"/>
      <c r="M726" s="41" t="str">
        <f t="shared" si="81"/>
        <v/>
      </c>
      <c r="N726" s="40"/>
      <c r="P726" s="32">
        <f t="shared" si="77"/>
        <v>0</v>
      </c>
      <c r="Q726" s="32">
        <f t="shared" si="78"/>
        <v>0</v>
      </c>
      <c r="R726" s="32" t="e">
        <f t="shared" si="79"/>
        <v>#N/A</v>
      </c>
      <c r="S726" s="32">
        <f t="shared" si="80"/>
        <v>0</v>
      </c>
      <c r="T726" s="30" t="e">
        <f ca="1">+VLOOKUP($E726,db!$B$26:$C$30,2,FALSE)</f>
        <v>#N/A</v>
      </c>
      <c r="U726" s="30">
        <f t="shared" si="82"/>
        <v>0</v>
      </c>
    </row>
    <row r="727" spans="2:21" ht="15.75" thickBot="1">
      <c r="B727" s="36">
        <f t="shared" si="83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42"/>
      <c r="M727" s="43" t="str">
        <f t="shared" si="81"/>
        <v/>
      </c>
      <c r="N727" s="42"/>
      <c r="P727" s="32">
        <f t="shared" si="77"/>
        <v>0</v>
      </c>
      <c r="Q727" s="32">
        <f t="shared" si="78"/>
        <v>0</v>
      </c>
      <c r="R727" s="32" t="e">
        <f t="shared" si="79"/>
        <v>#N/A</v>
      </c>
      <c r="S727" s="32">
        <f t="shared" si="80"/>
        <v>0</v>
      </c>
      <c r="T727" s="30" t="e">
        <f ca="1">+VLOOKUP($E727,db!$B$26:$C$30,2,FALSE)</f>
        <v>#N/A</v>
      </c>
      <c r="U727" s="30">
        <f t="shared" si="82"/>
        <v>0</v>
      </c>
    </row>
    <row r="728" spans="2:21" ht="15.75" thickBot="1">
      <c r="B728" s="38">
        <f t="shared" si="83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40"/>
      <c r="M728" s="41" t="str">
        <f t="shared" si="81"/>
        <v/>
      </c>
      <c r="N728" s="40"/>
      <c r="P728" s="32">
        <f t="shared" si="77"/>
        <v>0</v>
      </c>
      <c r="Q728" s="32">
        <f t="shared" si="78"/>
        <v>0</v>
      </c>
      <c r="R728" s="32" t="e">
        <f t="shared" si="79"/>
        <v>#N/A</v>
      </c>
      <c r="S728" s="32">
        <f t="shared" si="80"/>
        <v>0</v>
      </c>
      <c r="T728" s="30" t="e">
        <f ca="1">+VLOOKUP($E728,db!$B$26:$C$30,2,FALSE)</f>
        <v>#N/A</v>
      </c>
      <c r="U728" s="30">
        <f t="shared" si="82"/>
        <v>0</v>
      </c>
    </row>
    <row r="729" spans="2:21" ht="15.75" thickBot="1">
      <c r="B729" s="36">
        <f t="shared" si="83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42"/>
      <c r="M729" s="43" t="str">
        <f t="shared" si="81"/>
        <v/>
      </c>
      <c r="N729" s="42"/>
      <c r="P729" s="32">
        <f t="shared" si="77"/>
        <v>0</v>
      </c>
      <c r="Q729" s="32">
        <f t="shared" si="78"/>
        <v>0</v>
      </c>
      <c r="R729" s="32" t="e">
        <f t="shared" si="79"/>
        <v>#N/A</v>
      </c>
      <c r="S729" s="32">
        <f t="shared" si="80"/>
        <v>0</v>
      </c>
      <c r="T729" s="30" t="e">
        <f ca="1">+VLOOKUP($E729,db!$B$26:$C$30,2,FALSE)</f>
        <v>#N/A</v>
      </c>
      <c r="U729" s="30">
        <f t="shared" si="82"/>
        <v>0</v>
      </c>
    </row>
    <row r="730" spans="2:21" ht="15.75" thickBot="1">
      <c r="B730" s="38">
        <f t="shared" si="83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40"/>
      <c r="M730" s="41" t="str">
        <f t="shared" si="81"/>
        <v/>
      </c>
      <c r="N730" s="40"/>
      <c r="P730" s="32">
        <f t="shared" si="77"/>
        <v>0</v>
      </c>
      <c r="Q730" s="32">
        <f t="shared" si="78"/>
        <v>0</v>
      </c>
      <c r="R730" s="32" t="e">
        <f t="shared" si="79"/>
        <v>#N/A</v>
      </c>
      <c r="S730" s="32">
        <f t="shared" si="80"/>
        <v>0</v>
      </c>
      <c r="T730" s="30" t="e">
        <f ca="1">+VLOOKUP($E730,db!$B$26:$C$30,2,FALSE)</f>
        <v>#N/A</v>
      </c>
      <c r="U730" s="30">
        <f t="shared" si="82"/>
        <v>0</v>
      </c>
    </row>
    <row r="731" spans="2:21" ht="15.75" thickBot="1">
      <c r="B731" s="36">
        <f t="shared" si="83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42"/>
      <c r="M731" s="43" t="str">
        <f t="shared" si="81"/>
        <v/>
      </c>
      <c r="N731" s="42"/>
      <c r="P731" s="32">
        <f t="shared" si="77"/>
        <v>0</v>
      </c>
      <c r="Q731" s="32">
        <f t="shared" si="78"/>
        <v>0</v>
      </c>
      <c r="R731" s="32" t="e">
        <f t="shared" si="79"/>
        <v>#N/A</v>
      </c>
      <c r="S731" s="32">
        <f t="shared" si="80"/>
        <v>0</v>
      </c>
      <c r="T731" s="30" t="e">
        <f ca="1">+VLOOKUP($E731,db!$B$26:$C$30,2,FALSE)</f>
        <v>#N/A</v>
      </c>
      <c r="U731" s="30">
        <f t="shared" si="82"/>
        <v>0</v>
      </c>
    </row>
    <row r="732" spans="2:21" ht="15.75" thickBot="1">
      <c r="B732" s="38">
        <f t="shared" si="83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40"/>
      <c r="M732" s="41" t="str">
        <f t="shared" si="81"/>
        <v/>
      </c>
      <c r="N732" s="40"/>
      <c r="P732" s="32">
        <f t="shared" si="77"/>
        <v>0</v>
      </c>
      <c r="Q732" s="32">
        <f t="shared" si="78"/>
        <v>0</v>
      </c>
      <c r="R732" s="32" t="e">
        <f t="shared" si="79"/>
        <v>#N/A</v>
      </c>
      <c r="S732" s="32">
        <f t="shared" si="80"/>
        <v>0</v>
      </c>
      <c r="T732" s="30" t="e">
        <f ca="1">+VLOOKUP($E732,db!$B$26:$C$30,2,FALSE)</f>
        <v>#N/A</v>
      </c>
      <c r="U732" s="30">
        <f t="shared" si="82"/>
        <v>0</v>
      </c>
    </row>
    <row r="733" spans="2:21" ht="15.75" thickBot="1">
      <c r="B733" s="36">
        <f t="shared" si="83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42"/>
      <c r="M733" s="43" t="str">
        <f t="shared" si="81"/>
        <v/>
      </c>
      <c r="N733" s="42"/>
      <c r="P733" s="32">
        <f t="shared" si="77"/>
        <v>0</v>
      </c>
      <c r="Q733" s="32">
        <f t="shared" si="78"/>
        <v>0</v>
      </c>
      <c r="R733" s="32" t="e">
        <f t="shared" si="79"/>
        <v>#N/A</v>
      </c>
      <c r="S733" s="32">
        <f t="shared" si="80"/>
        <v>0</v>
      </c>
      <c r="T733" s="30" t="e">
        <f ca="1">+VLOOKUP($E733,db!$B$26:$C$30,2,FALSE)</f>
        <v>#N/A</v>
      </c>
      <c r="U733" s="30">
        <f t="shared" si="82"/>
        <v>0</v>
      </c>
    </row>
    <row r="734" spans="2:21" ht="15.75" thickBot="1">
      <c r="B734" s="38">
        <f t="shared" si="83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40"/>
      <c r="M734" s="41" t="str">
        <f t="shared" si="81"/>
        <v/>
      </c>
      <c r="N734" s="40"/>
      <c r="P734" s="32">
        <f t="shared" si="77"/>
        <v>0</v>
      </c>
      <c r="Q734" s="32">
        <f t="shared" si="78"/>
        <v>0</v>
      </c>
      <c r="R734" s="32" t="e">
        <f t="shared" si="79"/>
        <v>#N/A</v>
      </c>
      <c r="S734" s="32">
        <f t="shared" si="80"/>
        <v>0</v>
      </c>
      <c r="T734" s="30" t="e">
        <f ca="1">+VLOOKUP($E734,db!$B$26:$C$30,2,FALSE)</f>
        <v>#N/A</v>
      </c>
      <c r="U734" s="30">
        <f t="shared" si="82"/>
        <v>0</v>
      </c>
    </row>
    <row r="735" spans="2:21" ht="15.75" thickBot="1">
      <c r="B735" s="36">
        <f t="shared" si="83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42"/>
      <c r="M735" s="43" t="str">
        <f t="shared" si="81"/>
        <v/>
      </c>
      <c r="N735" s="42"/>
      <c r="P735" s="32">
        <f t="shared" si="77"/>
        <v>0</v>
      </c>
      <c r="Q735" s="32">
        <f t="shared" si="78"/>
        <v>0</v>
      </c>
      <c r="R735" s="32" t="e">
        <f t="shared" si="79"/>
        <v>#N/A</v>
      </c>
      <c r="S735" s="32">
        <f t="shared" si="80"/>
        <v>0</v>
      </c>
      <c r="T735" s="30" t="e">
        <f ca="1">+VLOOKUP($E735,db!$B$26:$C$30,2,FALSE)</f>
        <v>#N/A</v>
      </c>
      <c r="U735" s="30">
        <f t="shared" si="82"/>
        <v>0</v>
      </c>
    </row>
    <row r="736" spans="2:21" ht="15.75" thickBot="1">
      <c r="B736" s="38">
        <f t="shared" si="83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40"/>
      <c r="M736" s="41" t="str">
        <f t="shared" si="81"/>
        <v/>
      </c>
      <c r="N736" s="40"/>
      <c r="P736" s="32">
        <f t="shared" si="77"/>
        <v>0</v>
      </c>
      <c r="Q736" s="32">
        <f t="shared" si="78"/>
        <v>0</v>
      </c>
      <c r="R736" s="32" t="e">
        <f t="shared" si="79"/>
        <v>#N/A</v>
      </c>
      <c r="S736" s="32">
        <f t="shared" si="80"/>
        <v>0</v>
      </c>
      <c r="T736" s="30" t="e">
        <f ca="1">+VLOOKUP($E736,db!$B$26:$C$30,2,FALSE)</f>
        <v>#N/A</v>
      </c>
      <c r="U736" s="30">
        <f t="shared" si="82"/>
        <v>0</v>
      </c>
    </row>
    <row r="737" spans="2:21" ht="15.75" thickBot="1">
      <c r="B737" s="36">
        <f t="shared" si="83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42"/>
      <c r="M737" s="43" t="str">
        <f t="shared" si="81"/>
        <v/>
      </c>
      <c r="N737" s="42"/>
      <c r="P737" s="32">
        <f t="shared" si="77"/>
        <v>0</v>
      </c>
      <c r="Q737" s="32">
        <f t="shared" si="78"/>
        <v>0</v>
      </c>
      <c r="R737" s="32" t="e">
        <f t="shared" si="79"/>
        <v>#N/A</v>
      </c>
      <c r="S737" s="32">
        <f t="shared" si="80"/>
        <v>0</v>
      </c>
      <c r="T737" s="30" t="e">
        <f ca="1">+VLOOKUP($E737,db!$B$26:$C$30,2,FALSE)</f>
        <v>#N/A</v>
      </c>
      <c r="U737" s="30">
        <f t="shared" si="82"/>
        <v>0</v>
      </c>
    </row>
    <row r="738" spans="2:21" ht="15.75" thickBot="1">
      <c r="B738" s="38">
        <f t="shared" si="83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40"/>
      <c r="M738" s="41" t="str">
        <f t="shared" si="81"/>
        <v/>
      </c>
      <c r="N738" s="40"/>
      <c r="P738" s="32">
        <f t="shared" si="77"/>
        <v>0</v>
      </c>
      <c r="Q738" s="32">
        <f t="shared" si="78"/>
        <v>0</v>
      </c>
      <c r="R738" s="32" t="e">
        <f t="shared" si="79"/>
        <v>#N/A</v>
      </c>
      <c r="S738" s="32">
        <f t="shared" si="80"/>
        <v>0</v>
      </c>
      <c r="T738" s="30" t="e">
        <f ca="1">+VLOOKUP($E738,db!$B$26:$C$30,2,FALSE)</f>
        <v>#N/A</v>
      </c>
      <c r="U738" s="30">
        <f t="shared" si="82"/>
        <v>0</v>
      </c>
    </row>
    <row r="739" spans="2:21" ht="15.75" thickBot="1">
      <c r="B739" s="36">
        <f t="shared" si="83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42"/>
      <c r="M739" s="43" t="str">
        <f t="shared" si="81"/>
        <v/>
      </c>
      <c r="N739" s="42"/>
      <c r="P739" s="32">
        <f t="shared" si="77"/>
        <v>0</v>
      </c>
      <c r="Q739" s="32">
        <f t="shared" si="78"/>
        <v>0</v>
      </c>
      <c r="R739" s="32" t="e">
        <f t="shared" si="79"/>
        <v>#N/A</v>
      </c>
      <c r="S739" s="32">
        <f t="shared" si="80"/>
        <v>0</v>
      </c>
      <c r="T739" s="30" t="e">
        <f ca="1">+VLOOKUP($E739,db!$B$26:$C$30,2,FALSE)</f>
        <v>#N/A</v>
      </c>
      <c r="U739" s="30">
        <f t="shared" si="82"/>
        <v>0</v>
      </c>
    </row>
    <row r="740" spans="2:21" ht="15.75" thickBot="1">
      <c r="B740" s="38">
        <f t="shared" si="83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40"/>
      <c r="M740" s="41" t="str">
        <f t="shared" si="81"/>
        <v/>
      </c>
      <c r="N740" s="40"/>
      <c r="P740" s="32">
        <f t="shared" si="77"/>
        <v>0</v>
      </c>
      <c r="Q740" s="32">
        <f t="shared" si="78"/>
        <v>0</v>
      </c>
      <c r="R740" s="32" t="e">
        <f t="shared" si="79"/>
        <v>#N/A</v>
      </c>
      <c r="S740" s="32">
        <f t="shared" si="80"/>
        <v>0</v>
      </c>
      <c r="T740" s="30" t="e">
        <f ca="1">+VLOOKUP($E740,db!$B$26:$C$30,2,FALSE)</f>
        <v>#N/A</v>
      </c>
      <c r="U740" s="30">
        <f t="shared" si="82"/>
        <v>0</v>
      </c>
    </row>
    <row r="741" spans="2:21" ht="15.75" thickBot="1">
      <c r="B741" s="36">
        <f t="shared" si="83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42"/>
      <c r="M741" s="43" t="str">
        <f t="shared" si="81"/>
        <v/>
      </c>
      <c r="N741" s="42"/>
      <c r="P741" s="32">
        <f t="shared" si="77"/>
        <v>0</v>
      </c>
      <c r="Q741" s="32">
        <f t="shared" si="78"/>
        <v>0</v>
      </c>
      <c r="R741" s="32" t="e">
        <f t="shared" si="79"/>
        <v>#N/A</v>
      </c>
      <c r="S741" s="32">
        <f t="shared" si="80"/>
        <v>0</v>
      </c>
      <c r="T741" s="30" t="e">
        <f ca="1">+VLOOKUP($E741,db!$B$26:$C$30,2,FALSE)</f>
        <v>#N/A</v>
      </c>
      <c r="U741" s="30">
        <f t="shared" si="82"/>
        <v>0</v>
      </c>
    </row>
    <row r="742" spans="2:21" ht="15.75" thickBot="1">
      <c r="B742" s="38">
        <f t="shared" si="83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40"/>
      <c r="M742" s="41" t="str">
        <f t="shared" si="81"/>
        <v/>
      </c>
      <c r="N742" s="40"/>
      <c r="P742" s="32">
        <f t="shared" si="77"/>
        <v>0</v>
      </c>
      <c r="Q742" s="32">
        <f t="shared" si="78"/>
        <v>0</v>
      </c>
      <c r="R742" s="32" t="e">
        <f t="shared" si="79"/>
        <v>#N/A</v>
      </c>
      <c r="S742" s="32">
        <f t="shared" si="80"/>
        <v>0</v>
      </c>
      <c r="T742" s="30" t="e">
        <f ca="1">+VLOOKUP($E742,db!$B$26:$C$30,2,FALSE)</f>
        <v>#N/A</v>
      </c>
      <c r="U742" s="30">
        <f t="shared" si="82"/>
        <v>0</v>
      </c>
    </row>
    <row r="743" spans="2:21" ht="15.75" thickBot="1">
      <c r="B743" s="36">
        <f t="shared" si="83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42"/>
      <c r="M743" s="43" t="str">
        <f t="shared" si="81"/>
        <v/>
      </c>
      <c r="N743" s="42"/>
      <c r="P743" s="32">
        <f t="shared" si="77"/>
        <v>0</v>
      </c>
      <c r="Q743" s="32">
        <f t="shared" si="78"/>
        <v>0</v>
      </c>
      <c r="R743" s="32" t="e">
        <f t="shared" si="79"/>
        <v>#N/A</v>
      </c>
      <c r="S743" s="32">
        <f t="shared" si="80"/>
        <v>0</v>
      </c>
      <c r="T743" s="30" t="e">
        <f ca="1">+VLOOKUP($E743,db!$B$26:$C$30,2,FALSE)</f>
        <v>#N/A</v>
      </c>
      <c r="U743" s="30">
        <f t="shared" si="82"/>
        <v>0</v>
      </c>
    </row>
    <row r="744" spans="2:21" ht="15.75" thickBot="1">
      <c r="B744" s="38">
        <f t="shared" si="83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40"/>
      <c r="M744" s="41" t="str">
        <f t="shared" si="81"/>
        <v/>
      </c>
      <c r="N744" s="40"/>
      <c r="P744" s="32">
        <f t="shared" si="77"/>
        <v>0</v>
      </c>
      <c r="Q744" s="32">
        <f t="shared" si="78"/>
        <v>0</v>
      </c>
      <c r="R744" s="32" t="e">
        <f t="shared" si="79"/>
        <v>#N/A</v>
      </c>
      <c r="S744" s="32">
        <f t="shared" si="80"/>
        <v>0</v>
      </c>
      <c r="T744" s="30" t="e">
        <f ca="1">+VLOOKUP($E744,db!$B$26:$C$30,2,FALSE)</f>
        <v>#N/A</v>
      </c>
      <c r="U744" s="30">
        <f t="shared" si="82"/>
        <v>0</v>
      </c>
    </row>
    <row r="745" spans="2:21" ht="15.75" thickBot="1">
      <c r="B745" s="36">
        <f t="shared" si="83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42"/>
      <c r="M745" s="43" t="str">
        <f t="shared" si="81"/>
        <v/>
      </c>
      <c r="N745" s="42"/>
      <c r="P745" s="32">
        <f t="shared" si="77"/>
        <v>0</v>
      </c>
      <c r="Q745" s="32">
        <f t="shared" si="78"/>
        <v>0</v>
      </c>
      <c r="R745" s="32" t="e">
        <f t="shared" si="79"/>
        <v>#N/A</v>
      </c>
      <c r="S745" s="32">
        <f t="shared" si="80"/>
        <v>0</v>
      </c>
      <c r="T745" s="30" t="e">
        <f ca="1">+VLOOKUP($E745,db!$B$26:$C$30,2,FALSE)</f>
        <v>#N/A</v>
      </c>
      <c r="U745" s="30">
        <f t="shared" si="82"/>
        <v>0</v>
      </c>
    </row>
    <row r="746" spans="2:21" ht="15.75" thickBot="1">
      <c r="B746" s="38">
        <f t="shared" si="83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40"/>
      <c r="M746" s="41" t="str">
        <f t="shared" si="81"/>
        <v/>
      </c>
      <c r="N746" s="40"/>
      <c r="P746" s="32">
        <f t="shared" si="77"/>
        <v>0</v>
      </c>
      <c r="Q746" s="32">
        <f t="shared" si="78"/>
        <v>0</v>
      </c>
      <c r="R746" s="32" t="e">
        <f t="shared" si="79"/>
        <v>#N/A</v>
      </c>
      <c r="S746" s="32">
        <f t="shared" si="80"/>
        <v>0</v>
      </c>
      <c r="T746" s="30" t="e">
        <f ca="1">+VLOOKUP($E746,db!$B$26:$C$30,2,FALSE)</f>
        <v>#N/A</v>
      </c>
      <c r="U746" s="30">
        <f t="shared" si="82"/>
        <v>0</v>
      </c>
    </row>
    <row r="747" spans="2:21" ht="15.75" thickBot="1">
      <c r="B747" s="36">
        <f t="shared" si="83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42"/>
      <c r="M747" s="43" t="str">
        <f t="shared" si="81"/>
        <v/>
      </c>
      <c r="N747" s="42"/>
      <c r="P747" s="32">
        <f t="shared" si="77"/>
        <v>0</v>
      </c>
      <c r="Q747" s="32">
        <f t="shared" si="78"/>
        <v>0</v>
      </c>
      <c r="R747" s="32" t="e">
        <f t="shared" si="79"/>
        <v>#N/A</v>
      </c>
      <c r="S747" s="32">
        <f t="shared" si="80"/>
        <v>0</v>
      </c>
      <c r="T747" s="30" t="e">
        <f ca="1">+VLOOKUP($E747,db!$B$26:$C$30,2,FALSE)</f>
        <v>#N/A</v>
      </c>
      <c r="U747" s="30">
        <f t="shared" si="82"/>
        <v>0</v>
      </c>
    </row>
    <row r="748" spans="2:21" ht="15.75" thickBot="1">
      <c r="B748" s="38">
        <f t="shared" si="83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40"/>
      <c r="M748" s="41" t="str">
        <f t="shared" si="81"/>
        <v/>
      </c>
      <c r="N748" s="40"/>
      <c r="P748" s="32">
        <f t="shared" si="77"/>
        <v>0</v>
      </c>
      <c r="Q748" s="32">
        <f t="shared" si="78"/>
        <v>0</v>
      </c>
      <c r="R748" s="32" t="e">
        <f t="shared" si="79"/>
        <v>#N/A</v>
      </c>
      <c r="S748" s="32">
        <f t="shared" si="80"/>
        <v>0</v>
      </c>
      <c r="T748" s="30" t="e">
        <f ca="1">+VLOOKUP($E748,db!$B$26:$C$30,2,FALSE)</f>
        <v>#N/A</v>
      </c>
      <c r="U748" s="30">
        <f t="shared" si="82"/>
        <v>0</v>
      </c>
    </row>
    <row r="749" spans="2:21" ht="15.75" thickBot="1">
      <c r="B749" s="36">
        <f t="shared" si="83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42"/>
      <c r="M749" s="43" t="str">
        <f t="shared" si="81"/>
        <v/>
      </c>
      <c r="N749" s="42"/>
      <c r="P749" s="32">
        <f t="shared" si="77"/>
        <v>0</v>
      </c>
      <c r="Q749" s="32">
        <f t="shared" si="78"/>
        <v>0</v>
      </c>
      <c r="R749" s="32" t="e">
        <f t="shared" si="79"/>
        <v>#N/A</v>
      </c>
      <c r="S749" s="32">
        <f t="shared" si="80"/>
        <v>0</v>
      </c>
      <c r="T749" s="30" t="e">
        <f ca="1">+VLOOKUP($E749,db!$B$26:$C$30,2,FALSE)</f>
        <v>#N/A</v>
      </c>
      <c r="U749" s="30">
        <f t="shared" si="82"/>
        <v>0</v>
      </c>
    </row>
    <row r="750" spans="2:21" ht="15.75" thickBot="1">
      <c r="B750" s="38">
        <f t="shared" si="83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40"/>
      <c r="M750" s="41" t="str">
        <f t="shared" si="81"/>
        <v/>
      </c>
      <c r="N750" s="40"/>
      <c r="P750" s="32">
        <f t="shared" si="77"/>
        <v>0</v>
      </c>
      <c r="Q750" s="32">
        <f t="shared" si="78"/>
        <v>0</v>
      </c>
      <c r="R750" s="32" t="e">
        <f t="shared" si="79"/>
        <v>#N/A</v>
      </c>
      <c r="S750" s="32">
        <f t="shared" si="80"/>
        <v>0</v>
      </c>
      <c r="T750" s="30" t="e">
        <f ca="1">+VLOOKUP($E750,db!$B$26:$C$30,2,FALSE)</f>
        <v>#N/A</v>
      </c>
      <c r="U750" s="30">
        <f t="shared" si="82"/>
        <v>0</v>
      </c>
    </row>
    <row r="751" spans="2:21" ht="15.75" thickBot="1">
      <c r="B751" s="36">
        <f t="shared" si="83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42"/>
      <c r="M751" s="43" t="str">
        <f t="shared" si="81"/>
        <v/>
      </c>
      <c r="N751" s="42"/>
      <c r="P751" s="32">
        <f t="shared" si="77"/>
        <v>0</v>
      </c>
      <c r="Q751" s="32">
        <f t="shared" si="78"/>
        <v>0</v>
      </c>
      <c r="R751" s="32" t="e">
        <f t="shared" si="79"/>
        <v>#N/A</v>
      </c>
      <c r="S751" s="32">
        <f t="shared" si="80"/>
        <v>0</v>
      </c>
      <c r="T751" s="30" t="e">
        <f ca="1">+VLOOKUP($E751,db!$B$26:$C$30,2,FALSE)</f>
        <v>#N/A</v>
      </c>
      <c r="U751" s="30">
        <f t="shared" si="82"/>
        <v>0</v>
      </c>
    </row>
    <row r="752" spans="2:21" ht="15.75" thickBot="1">
      <c r="B752" s="38">
        <f t="shared" si="83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40"/>
      <c r="M752" s="41" t="str">
        <f t="shared" si="81"/>
        <v/>
      </c>
      <c r="N752" s="40"/>
      <c r="P752" s="32">
        <f t="shared" si="77"/>
        <v>0</v>
      </c>
      <c r="Q752" s="32">
        <f t="shared" si="78"/>
        <v>0</v>
      </c>
      <c r="R752" s="32" t="e">
        <f t="shared" si="79"/>
        <v>#N/A</v>
      </c>
      <c r="S752" s="32">
        <f t="shared" si="80"/>
        <v>0</v>
      </c>
      <c r="T752" s="30" t="e">
        <f ca="1">+VLOOKUP($E752,db!$B$26:$C$30,2,FALSE)</f>
        <v>#N/A</v>
      </c>
      <c r="U752" s="30">
        <f t="shared" si="82"/>
        <v>0</v>
      </c>
    </row>
    <row r="753" spans="2:21" ht="15.75" thickBot="1">
      <c r="B753" s="36">
        <f t="shared" si="83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42"/>
      <c r="M753" s="43" t="str">
        <f t="shared" si="81"/>
        <v/>
      </c>
      <c r="N753" s="42"/>
      <c r="P753" s="32">
        <f t="shared" si="77"/>
        <v>0</v>
      </c>
      <c r="Q753" s="32">
        <f t="shared" si="78"/>
        <v>0</v>
      </c>
      <c r="R753" s="32" t="e">
        <f t="shared" si="79"/>
        <v>#N/A</v>
      </c>
      <c r="S753" s="32">
        <f t="shared" si="80"/>
        <v>0</v>
      </c>
      <c r="T753" s="30" t="e">
        <f ca="1">+VLOOKUP($E753,db!$B$26:$C$30,2,FALSE)</f>
        <v>#N/A</v>
      </c>
      <c r="U753" s="30">
        <f t="shared" si="82"/>
        <v>0</v>
      </c>
    </row>
    <row r="754" spans="2:21" ht="15.75" thickBot="1">
      <c r="B754" s="38">
        <f t="shared" si="83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40"/>
      <c r="M754" s="41" t="str">
        <f t="shared" si="81"/>
        <v/>
      </c>
      <c r="N754" s="40"/>
      <c r="P754" s="32">
        <f t="shared" si="77"/>
        <v>0</v>
      </c>
      <c r="Q754" s="32">
        <f t="shared" si="78"/>
        <v>0</v>
      </c>
      <c r="R754" s="32" t="e">
        <f t="shared" si="79"/>
        <v>#N/A</v>
      </c>
      <c r="S754" s="32">
        <f t="shared" si="80"/>
        <v>0</v>
      </c>
      <c r="T754" s="30" t="e">
        <f ca="1">+VLOOKUP($E754,db!$B$26:$C$30,2,FALSE)</f>
        <v>#N/A</v>
      </c>
      <c r="U754" s="30">
        <f t="shared" si="82"/>
        <v>0</v>
      </c>
    </row>
    <row r="755" spans="2:21" ht="15.75" thickBot="1">
      <c r="B755" s="36">
        <f t="shared" si="83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42"/>
      <c r="M755" s="43" t="str">
        <f t="shared" si="81"/>
        <v/>
      </c>
      <c r="N755" s="42"/>
      <c r="P755" s="32">
        <f t="shared" si="77"/>
        <v>0</v>
      </c>
      <c r="Q755" s="32">
        <f t="shared" si="78"/>
        <v>0</v>
      </c>
      <c r="R755" s="32" t="e">
        <f t="shared" si="79"/>
        <v>#N/A</v>
      </c>
      <c r="S755" s="32">
        <f t="shared" si="80"/>
        <v>0</v>
      </c>
      <c r="T755" s="30" t="e">
        <f ca="1">+VLOOKUP($E755,db!$B$26:$C$30,2,FALSE)</f>
        <v>#N/A</v>
      </c>
      <c r="U755" s="30">
        <f t="shared" si="82"/>
        <v>0</v>
      </c>
    </row>
    <row r="756" spans="2:21" ht="15.75" thickBot="1">
      <c r="B756" s="38">
        <f t="shared" si="83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40"/>
      <c r="M756" s="41" t="str">
        <f t="shared" si="81"/>
        <v/>
      </c>
      <c r="N756" s="40"/>
      <c r="P756" s="32">
        <f t="shared" si="77"/>
        <v>0</v>
      </c>
      <c r="Q756" s="32">
        <f t="shared" si="78"/>
        <v>0</v>
      </c>
      <c r="R756" s="32" t="e">
        <f t="shared" si="79"/>
        <v>#N/A</v>
      </c>
      <c r="S756" s="32">
        <f t="shared" si="80"/>
        <v>0</v>
      </c>
      <c r="T756" s="30" t="e">
        <f ca="1">+VLOOKUP($E756,db!$B$26:$C$30,2,FALSE)</f>
        <v>#N/A</v>
      </c>
      <c r="U756" s="30">
        <f t="shared" si="82"/>
        <v>0</v>
      </c>
    </row>
    <row r="757" spans="2:21" ht="15.75" thickBot="1">
      <c r="B757" s="36">
        <f t="shared" si="83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42"/>
      <c r="M757" s="43" t="str">
        <f t="shared" si="81"/>
        <v/>
      </c>
      <c r="N757" s="42"/>
      <c r="P757" s="32">
        <f t="shared" si="77"/>
        <v>0</v>
      </c>
      <c r="Q757" s="32">
        <f t="shared" si="78"/>
        <v>0</v>
      </c>
      <c r="R757" s="32" t="e">
        <f t="shared" si="79"/>
        <v>#N/A</v>
      </c>
      <c r="S757" s="32">
        <f t="shared" si="80"/>
        <v>0</v>
      </c>
      <c r="T757" s="30" t="e">
        <f ca="1">+VLOOKUP($E757,db!$B$26:$C$30,2,FALSE)</f>
        <v>#N/A</v>
      </c>
      <c r="U757" s="30">
        <f t="shared" si="82"/>
        <v>0</v>
      </c>
    </row>
    <row r="758" spans="2:21" ht="15.75" thickBot="1">
      <c r="B758" s="38">
        <f t="shared" si="83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40"/>
      <c r="M758" s="41" t="str">
        <f t="shared" si="81"/>
        <v/>
      </c>
      <c r="N758" s="40"/>
      <c r="P758" s="32">
        <f t="shared" si="77"/>
        <v>0</v>
      </c>
      <c r="Q758" s="32">
        <f t="shared" si="78"/>
        <v>0</v>
      </c>
      <c r="R758" s="32" t="e">
        <f t="shared" si="79"/>
        <v>#N/A</v>
      </c>
      <c r="S758" s="32">
        <f t="shared" si="80"/>
        <v>0</v>
      </c>
      <c r="T758" s="30" t="e">
        <f ca="1">+VLOOKUP($E758,db!$B$26:$C$30,2,FALSE)</f>
        <v>#N/A</v>
      </c>
      <c r="U758" s="30">
        <f t="shared" si="82"/>
        <v>0</v>
      </c>
    </row>
    <row r="759" spans="2:21" ht="15.75" thickBot="1">
      <c r="B759" s="36">
        <f t="shared" si="83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42"/>
      <c r="M759" s="43" t="str">
        <f t="shared" si="81"/>
        <v/>
      </c>
      <c r="N759" s="42"/>
      <c r="P759" s="32">
        <f t="shared" si="77"/>
        <v>0</v>
      </c>
      <c r="Q759" s="32">
        <f t="shared" si="78"/>
        <v>0</v>
      </c>
      <c r="R759" s="32" t="e">
        <f t="shared" si="79"/>
        <v>#N/A</v>
      </c>
      <c r="S759" s="32">
        <f t="shared" si="80"/>
        <v>0</v>
      </c>
      <c r="T759" s="30" t="e">
        <f ca="1">+VLOOKUP($E759,db!$B$26:$C$30,2,FALSE)</f>
        <v>#N/A</v>
      </c>
      <c r="U759" s="30">
        <f t="shared" si="82"/>
        <v>0</v>
      </c>
    </row>
    <row r="760" spans="2:21" ht="15.75" thickBot="1">
      <c r="B760" s="38">
        <f t="shared" si="83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40"/>
      <c r="M760" s="41" t="str">
        <f t="shared" si="81"/>
        <v/>
      </c>
      <c r="N760" s="40"/>
      <c r="P760" s="32">
        <f t="shared" si="77"/>
        <v>0</v>
      </c>
      <c r="Q760" s="32">
        <f t="shared" si="78"/>
        <v>0</v>
      </c>
      <c r="R760" s="32" t="e">
        <f t="shared" si="79"/>
        <v>#N/A</v>
      </c>
      <c r="S760" s="32">
        <f t="shared" si="80"/>
        <v>0</v>
      </c>
      <c r="T760" s="30" t="e">
        <f ca="1">+VLOOKUP($E760,db!$B$26:$C$30,2,FALSE)</f>
        <v>#N/A</v>
      </c>
      <c r="U760" s="30">
        <f t="shared" si="82"/>
        <v>0</v>
      </c>
    </row>
    <row r="761" spans="2:21" ht="15.75" thickBot="1">
      <c r="B761" s="36">
        <f t="shared" si="83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42"/>
      <c r="M761" s="43" t="str">
        <f t="shared" si="81"/>
        <v/>
      </c>
      <c r="N761" s="42"/>
      <c r="P761" s="32">
        <f t="shared" si="77"/>
        <v>0</v>
      </c>
      <c r="Q761" s="32">
        <f t="shared" si="78"/>
        <v>0</v>
      </c>
      <c r="R761" s="32" t="e">
        <f t="shared" si="79"/>
        <v>#N/A</v>
      </c>
      <c r="S761" s="32">
        <f t="shared" si="80"/>
        <v>0</v>
      </c>
      <c r="T761" s="30" t="e">
        <f ca="1">+VLOOKUP($E761,db!$B$26:$C$30,2,FALSE)</f>
        <v>#N/A</v>
      </c>
      <c r="U761" s="30">
        <f t="shared" si="82"/>
        <v>0</v>
      </c>
    </row>
    <row r="762" spans="2:21" ht="15.75" thickBot="1">
      <c r="B762" s="38">
        <f t="shared" si="83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40"/>
      <c r="M762" s="41" t="str">
        <f t="shared" si="81"/>
        <v/>
      </c>
      <c r="N762" s="40"/>
      <c r="P762" s="32">
        <f t="shared" si="77"/>
        <v>0</v>
      </c>
      <c r="Q762" s="32">
        <f t="shared" si="78"/>
        <v>0</v>
      </c>
      <c r="R762" s="32" t="e">
        <f t="shared" si="79"/>
        <v>#N/A</v>
      </c>
      <c r="S762" s="32">
        <f t="shared" si="80"/>
        <v>0</v>
      </c>
      <c r="T762" s="30" t="e">
        <f ca="1">+VLOOKUP($E762,db!$B$26:$C$30,2,FALSE)</f>
        <v>#N/A</v>
      </c>
      <c r="U762" s="30">
        <f t="shared" si="82"/>
        <v>0</v>
      </c>
    </row>
    <row r="763" spans="2:21" ht="15.75" thickBot="1">
      <c r="B763" s="36">
        <f t="shared" si="83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42"/>
      <c r="M763" s="43" t="str">
        <f t="shared" si="81"/>
        <v/>
      </c>
      <c r="N763" s="42"/>
      <c r="P763" s="32">
        <f t="shared" si="77"/>
        <v>0</v>
      </c>
      <c r="Q763" s="32">
        <f t="shared" si="78"/>
        <v>0</v>
      </c>
      <c r="R763" s="32" t="e">
        <f t="shared" si="79"/>
        <v>#N/A</v>
      </c>
      <c r="S763" s="32">
        <f t="shared" si="80"/>
        <v>0</v>
      </c>
      <c r="T763" s="30" t="e">
        <f ca="1">+VLOOKUP($E763,db!$B$26:$C$30,2,FALSE)</f>
        <v>#N/A</v>
      </c>
      <c r="U763" s="30">
        <f t="shared" si="82"/>
        <v>0</v>
      </c>
    </row>
    <row r="764" spans="2:21" ht="15.75" thickBot="1">
      <c r="B764" s="38">
        <f t="shared" si="83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40"/>
      <c r="M764" s="41" t="str">
        <f t="shared" si="81"/>
        <v/>
      </c>
      <c r="N764" s="40"/>
      <c r="P764" s="32">
        <f t="shared" si="77"/>
        <v>0</v>
      </c>
      <c r="Q764" s="32">
        <f t="shared" si="78"/>
        <v>0</v>
      </c>
      <c r="R764" s="32" t="e">
        <f t="shared" si="79"/>
        <v>#N/A</v>
      </c>
      <c r="S764" s="32">
        <f t="shared" si="80"/>
        <v>0</v>
      </c>
      <c r="T764" s="30" t="e">
        <f ca="1">+VLOOKUP($E764,db!$B$26:$C$30,2,FALSE)</f>
        <v>#N/A</v>
      </c>
      <c r="U764" s="30">
        <f t="shared" si="82"/>
        <v>0</v>
      </c>
    </row>
    <row r="765" spans="2:21" ht="15.75" thickBot="1">
      <c r="B765" s="36">
        <f t="shared" si="83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42"/>
      <c r="M765" s="43" t="str">
        <f t="shared" si="81"/>
        <v/>
      </c>
      <c r="N765" s="42"/>
      <c r="P765" s="32">
        <f t="shared" si="77"/>
        <v>0</v>
      </c>
      <c r="Q765" s="32">
        <f t="shared" si="78"/>
        <v>0</v>
      </c>
      <c r="R765" s="32" t="e">
        <f t="shared" si="79"/>
        <v>#N/A</v>
      </c>
      <c r="S765" s="32">
        <f t="shared" si="80"/>
        <v>0</v>
      </c>
      <c r="T765" s="30" t="e">
        <f ca="1">+VLOOKUP($E765,db!$B$26:$C$30,2,FALSE)</f>
        <v>#N/A</v>
      </c>
      <c r="U765" s="30">
        <f t="shared" si="82"/>
        <v>0</v>
      </c>
    </row>
    <row r="766" spans="2:21" ht="15.75" thickBot="1">
      <c r="B766" s="38">
        <f t="shared" si="83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40"/>
      <c r="M766" s="41" t="str">
        <f t="shared" si="81"/>
        <v/>
      </c>
      <c r="N766" s="40"/>
      <c r="P766" s="32">
        <f t="shared" si="77"/>
        <v>0</v>
      </c>
      <c r="Q766" s="32">
        <f t="shared" si="78"/>
        <v>0</v>
      </c>
      <c r="R766" s="32" t="e">
        <f t="shared" si="79"/>
        <v>#N/A</v>
      </c>
      <c r="S766" s="32">
        <f t="shared" si="80"/>
        <v>0</v>
      </c>
      <c r="T766" s="30" t="e">
        <f ca="1">+VLOOKUP($E766,db!$B$26:$C$30,2,FALSE)</f>
        <v>#N/A</v>
      </c>
      <c r="U766" s="30">
        <f t="shared" si="82"/>
        <v>0</v>
      </c>
    </row>
    <row r="767" spans="2:21" ht="15.75" thickBot="1">
      <c r="B767" s="36">
        <f t="shared" si="83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42"/>
      <c r="M767" s="43" t="str">
        <f t="shared" si="81"/>
        <v/>
      </c>
      <c r="N767" s="42"/>
      <c r="P767" s="32">
        <f t="shared" si="77"/>
        <v>0</v>
      </c>
      <c r="Q767" s="32">
        <f t="shared" si="78"/>
        <v>0</v>
      </c>
      <c r="R767" s="32" t="e">
        <f t="shared" si="79"/>
        <v>#N/A</v>
      </c>
      <c r="S767" s="32">
        <f t="shared" si="80"/>
        <v>0</v>
      </c>
      <c r="T767" s="30" t="e">
        <f ca="1">+VLOOKUP($E767,db!$B$26:$C$30,2,FALSE)</f>
        <v>#N/A</v>
      </c>
      <c r="U767" s="30">
        <f t="shared" si="82"/>
        <v>0</v>
      </c>
    </row>
    <row r="768" spans="2:21" ht="15.75" thickBot="1">
      <c r="B768" s="38">
        <f t="shared" si="83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40"/>
      <c r="M768" s="41" t="str">
        <f t="shared" si="81"/>
        <v/>
      </c>
      <c r="N768" s="40"/>
      <c r="P768" s="32">
        <f t="shared" si="77"/>
        <v>0</v>
      </c>
      <c r="Q768" s="32">
        <f t="shared" si="78"/>
        <v>0</v>
      </c>
      <c r="R768" s="32" t="e">
        <f t="shared" si="79"/>
        <v>#N/A</v>
      </c>
      <c r="S768" s="32">
        <f t="shared" si="80"/>
        <v>0</v>
      </c>
      <c r="T768" s="30" t="e">
        <f ca="1">+VLOOKUP($E768,db!$B$26:$C$30,2,FALSE)</f>
        <v>#N/A</v>
      </c>
      <c r="U768" s="30">
        <f t="shared" si="82"/>
        <v>0</v>
      </c>
    </row>
    <row r="769" spans="2:21" ht="15.75" thickBot="1">
      <c r="B769" s="36">
        <f t="shared" si="83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42"/>
      <c r="M769" s="43" t="str">
        <f t="shared" si="81"/>
        <v/>
      </c>
      <c r="N769" s="42"/>
      <c r="P769" s="32">
        <f t="shared" si="77"/>
        <v>0</v>
      </c>
      <c r="Q769" s="32">
        <f t="shared" si="78"/>
        <v>0</v>
      </c>
      <c r="R769" s="32" t="e">
        <f t="shared" si="79"/>
        <v>#N/A</v>
      </c>
      <c r="S769" s="32">
        <f t="shared" si="80"/>
        <v>0</v>
      </c>
      <c r="T769" s="30" t="e">
        <f ca="1">+VLOOKUP($E769,db!$B$26:$C$30,2,FALSE)</f>
        <v>#N/A</v>
      </c>
      <c r="U769" s="30">
        <f t="shared" si="82"/>
        <v>0</v>
      </c>
    </row>
    <row r="770" spans="2:21" ht="15.75" thickBot="1">
      <c r="B770" s="38">
        <f t="shared" si="83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40"/>
      <c r="M770" s="41" t="str">
        <f t="shared" si="81"/>
        <v/>
      </c>
      <c r="N770" s="40"/>
      <c r="P770" s="32">
        <f t="shared" si="77"/>
        <v>0</v>
      </c>
      <c r="Q770" s="32">
        <f t="shared" si="78"/>
        <v>0</v>
      </c>
      <c r="R770" s="32" t="e">
        <f t="shared" si="79"/>
        <v>#N/A</v>
      </c>
      <c r="S770" s="32">
        <f t="shared" si="80"/>
        <v>0</v>
      </c>
      <c r="T770" s="30" t="e">
        <f ca="1">+VLOOKUP($E770,db!$B$26:$C$30,2,FALSE)</f>
        <v>#N/A</v>
      </c>
      <c r="U770" s="30">
        <f t="shared" si="82"/>
        <v>0</v>
      </c>
    </row>
    <row r="771" spans="2:21" ht="15.75" thickBot="1">
      <c r="B771" s="36">
        <f t="shared" si="83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42"/>
      <c r="M771" s="43" t="str">
        <f t="shared" si="81"/>
        <v/>
      </c>
      <c r="N771" s="42"/>
      <c r="P771" s="32">
        <f t="shared" si="77"/>
        <v>0</v>
      </c>
      <c r="Q771" s="32">
        <f t="shared" si="78"/>
        <v>0</v>
      </c>
      <c r="R771" s="32" t="e">
        <f t="shared" si="79"/>
        <v>#N/A</v>
      </c>
      <c r="S771" s="32">
        <f t="shared" si="80"/>
        <v>0</v>
      </c>
      <c r="T771" s="30" t="e">
        <f ca="1">+VLOOKUP($E771,db!$B$26:$C$30,2,FALSE)</f>
        <v>#N/A</v>
      </c>
      <c r="U771" s="30">
        <f t="shared" si="82"/>
        <v>0</v>
      </c>
    </row>
    <row r="772" spans="2:21" ht="15.75" thickBot="1">
      <c r="B772" s="38">
        <f t="shared" si="83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40"/>
      <c r="M772" s="41" t="str">
        <f t="shared" si="81"/>
        <v/>
      </c>
      <c r="N772" s="40"/>
      <c r="P772" s="32">
        <f t="shared" si="77"/>
        <v>0</v>
      </c>
      <c r="Q772" s="32">
        <f t="shared" si="78"/>
        <v>0</v>
      </c>
      <c r="R772" s="32" t="e">
        <f t="shared" si="79"/>
        <v>#N/A</v>
      </c>
      <c r="S772" s="32">
        <f t="shared" si="80"/>
        <v>0</v>
      </c>
      <c r="T772" s="30" t="e">
        <f ca="1">+VLOOKUP($E772,db!$B$26:$C$30,2,FALSE)</f>
        <v>#N/A</v>
      </c>
      <c r="U772" s="30">
        <f t="shared" si="82"/>
        <v>0</v>
      </c>
    </row>
    <row r="773" spans="2:21" ht="15.75" thickBot="1">
      <c r="B773" s="36">
        <f t="shared" si="83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42"/>
      <c r="M773" s="43" t="str">
        <f t="shared" si="81"/>
        <v/>
      </c>
      <c r="N773" s="42"/>
      <c r="P773" s="32">
        <f t="shared" ref="P773:P836" si="84">IF(M773=1,1,0)</f>
        <v>0</v>
      </c>
      <c r="Q773" s="32">
        <f t="shared" ref="Q773:Q836" si="85">IF(ISBLANK(E773),0,IF(P773=0,1,0))</f>
        <v>0</v>
      </c>
      <c r="R773" s="32" t="e">
        <f t="shared" ref="R773:R836" si="86">IF(H773&gt;T773,1,0)</f>
        <v>#N/A</v>
      </c>
      <c r="S773" s="32">
        <f t="shared" ref="S773:S836" si="87">IF(OR(G773="Process of Elim. (50 /50)",G773="Guess (No Confidence)"),1,0)</f>
        <v>0</v>
      </c>
      <c r="T773" s="30" t="e">
        <f ca="1">+VLOOKUP($E773,db!$B$26:$C$30,2,FALSE)</f>
        <v>#N/A</v>
      </c>
      <c r="U773" s="30">
        <f t="shared" si="82"/>
        <v>0</v>
      </c>
    </row>
    <row r="774" spans="2:21" ht="15.75" thickBot="1">
      <c r="B774" s="38">
        <f t="shared" si="83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40"/>
      <c r="M774" s="41" t="str">
        <f t="shared" ref="M774:M837" si="88">IF(ISBLANK(F774),"",IF(F774=L774,1,0))</f>
        <v/>
      </c>
      <c r="N774" s="40"/>
      <c r="P774" s="32">
        <f t="shared" si="84"/>
        <v>0</v>
      </c>
      <c r="Q774" s="32">
        <f t="shared" si="85"/>
        <v>0</v>
      </c>
      <c r="R774" s="32" t="e">
        <f t="shared" si="86"/>
        <v>#N/A</v>
      </c>
      <c r="S774" s="32">
        <f t="shared" si="87"/>
        <v>0</v>
      </c>
      <c r="T774" s="30" t="e">
        <f ca="1">+VLOOKUP($E774,db!$B$26:$C$30,2,FALSE)</f>
        <v>#N/A</v>
      </c>
      <c r="U774" s="30">
        <f t="shared" ref="U774:U837" si="89">IF($A$3=0,0,IF(Q774=1,1,IF(R774=1,2,IF(S774=1,3,0))))</f>
        <v>0</v>
      </c>
    </row>
    <row r="775" spans="2:21" ht="15.75" thickBot="1">
      <c r="B775" s="36">
        <f t="shared" ref="B775:B838" si="90">+B774+1</f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42"/>
      <c r="M775" s="43" t="str">
        <f t="shared" si="88"/>
        <v/>
      </c>
      <c r="N775" s="42"/>
      <c r="P775" s="32">
        <f t="shared" si="84"/>
        <v>0</v>
      </c>
      <c r="Q775" s="32">
        <f t="shared" si="85"/>
        <v>0</v>
      </c>
      <c r="R775" s="32" t="e">
        <f t="shared" si="86"/>
        <v>#N/A</v>
      </c>
      <c r="S775" s="32">
        <f t="shared" si="87"/>
        <v>0</v>
      </c>
      <c r="T775" s="30" t="e">
        <f ca="1">+VLOOKUP($E775,db!$B$26:$C$30,2,FALSE)</f>
        <v>#N/A</v>
      </c>
      <c r="U775" s="30">
        <f t="shared" si="89"/>
        <v>0</v>
      </c>
    </row>
    <row r="776" spans="2:21" ht="15.75" thickBot="1">
      <c r="B776" s="38">
        <f t="shared" si="90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40"/>
      <c r="M776" s="41" t="str">
        <f t="shared" si="88"/>
        <v/>
      </c>
      <c r="N776" s="40"/>
      <c r="P776" s="32">
        <f t="shared" si="84"/>
        <v>0</v>
      </c>
      <c r="Q776" s="32">
        <f t="shared" si="85"/>
        <v>0</v>
      </c>
      <c r="R776" s="32" t="e">
        <f t="shared" si="86"/>
        <v>#N/A</v>
      </c>
      <c r="S776" s="32">
        <f t="shared" si="87"/>
        <v>0</v>
      </c>
      <c r="T776" s="30" t="e">
        <f ca="1">+VLOOKUP($E776,db!$B$26:$C$30,2,FALSE)</f>
        <v>#N/A</v>
      </c>
      <c r="U776" s="30">
        <f t="shared" si="89"/>
        <v>0</v>
      </c>
    </row>
    <row r="777" spans="2:21" ht="15.75" thickBot="1">
      <c r="B777" s="36">
        <f t="shared" si="90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42"/>
      <c r="M777" s="43" t="str">
        <f t="shared" si="88"/>
        <v/>
      </c>
      <c r="N777" s="42"/>
      <c r="P777" s="32">
        <f t="shared" si="84"/>
        <v>0</v>
      </c>
      <c r="Q777" s="32">
        <f t="shared" si="85"/>
        <v>0</v>
      </c>
      <c r="R777" s="32" t="e">
        <f t="shared" si="86"/>
        <v>#N/A</v>
      </c>
      <c r="S777" s="32">
        <f t="shared" si="87"/>
        <v>0</v>
      </c>
      <c r="T777" s="30" t="e">
        <f ca="1">+VLOOKUP($E777,db!$B$26:$C$30,2,FALSE)</f>
        <v>#N/A</v>
      </c>
      <c r="U777" s="30">
        <f t="shared" si="89"/>
        <v>0</v>
      </c>
    </row>
    <row r="778" spans="2:21" ht="15.75" thickBot="1">
      <c r="B778" s="38">
        <f t="shared" si="90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40"/>
      <c r="M778" s="41" t="str">
        <f t="shared" si="88"/>
        <v/>
      </c>
      <c r="N778" s="40"/>
      <c r="P778" s="32">
        <f t="shared" si="84"/>
        <v>0</v>
      </c>
      <c r="Q778" s="32">
        <f t="shared" si="85"/>
        <v>0</v>
      </c>
      <c r="R778" s="32" t="e">
        <f t="shared" si="86"/>
        <v>#N/A</v>
      </c>
      <c r="S778" s="32">
        <f t="shared" si="87"/>
        <v>0</v>
      </c>
      <c r="T778" s="30" t="e">
        <f ca="1">+VLOOKUP($E778,db!$B$26:$C$30,2,FALSE)</f>
        <v>#N/A</v>
      </c>
      <c r="U778" s="30">
        <f t="shared" si="89"/>
        <v>0</v>
      </c>
    </row>
    <row r="779" spans="2:21" ht="15.75" thickBot="1">
      <c r="B779" s="36">
        <f t="shared" si="90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42"/>
      <c r="M779" s="43" t="str">
        <f t="shared" si="88"/>
        <v/>
      </c>
      <c r="N779" s="42"/>
      <c r="P779" s="32">
        <f t="shared" si="84"/>
        <v>0</v>
      </c>
      <c r="Q779" s="32">
        <f t="shared" si="85"/>
        <v>0</v>
      </c>
      <c r="R779" s="32" t="e">
        <f t="shared" si="86"/>
        <v>#N/A</v>
      </c>
      <c r="S779" s="32">
        <f t="shared" si="87"/>
        <v>0</v>
      </c>
      <c r="T779" s="30" t="e">
        <f ca="1">+VLOOKUP($E779,db!$B$26:$C$30,2,FALSE)</f>
        <v>#N/A</v>
      </c>
      <c r="U779" s="30">
        <f t="shared" si="89"/>
        <v>0</v>
      </c>
    </row>
    <row r="780" spans="2:21" ht="15.75" thickBot="1">
      <c r="B780" s="38">
        <f t="shared" si="90"/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40"/>
      <c r="M780" s="41" t="str">
        <f t="shared" si="88"/>
        <v/>
      </c>
      <c r="N780" s="40"/>
      <c r="P780" s="32">
        <f t="shared" si="84"/>
        <v>0</v>
      </c>
      <c r="Q780" s="32">
        <f t="shared" si="85"/>
        <v>0</v>
      </c>
      <c r="R780" s="32" t="e">
        <f t="shared" si="86"/>
        <v>#N/A</v>
      </c>
      <c r="S780" s="32">
        <f t="shared" si="87"/>
        <v>0</v>
      </c>
      <c r="T780" s="30" t="e">
        <f ca="1">+VLOOKUP($E780,db!$B$26:$C$30,2,FALSE)</f>
        <v>#N/A</v>
      </c>
      <c r="U780" s="30">
        <f t="shared" si="89"/>
        <v>0</v>
      </c>
    </row>
    <row r="781" spans="2:21" ht="15.75" thickBot="1">
      <c r="B781" s="36">
        <f t="shared" si="90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42"/>
      <c r="M781" s="43" t="str">
        <f t="shared" si="88"/>
        <v/>
      </c>
      <c r="N781" s="42"/>
      <c r="P781" s="32">
        <f t="shared" si="84"/>
        <v>0</v>
      </c>
      <c r="Q781" s="32">
        <f t="shared" si="85"/>
        <v>0</v>
      </c>
      <c r="R781" s="32" t="e">
        <f t="shared" si="86"/>
        <v>#N/A</v>
      </c>
      <c r="S781" s="32">
        <f t="shared" si="87"/>
        <v>0</v>
      </c>
      <c r="T781" s="30" t="e">
        <f ca="1">+VLOOKUP($E781,db!$B$26:$C$30,2,FALSE)</f>
        <v>#N/A</v>
      </c>
      <c r="U781" s="30">
        <f t="shared" si="89"/>
        <v>0</v>
      </c>
    </row>
    <row r="782" spans="2:21" ht="15.75" thickBot="1">
      <c r="B782" s="38">
        <f t="shared" si="90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40"/>
      <c r="M782" s="41" t="str">
        <f t="shared" si="88"/>
        <v/>
      </c>
      <c r="N782" s="40"/>
      <c r="P782" s="32">
        <f t="shared" si="84"/>
        <v>0</v>
      </c>
      <c r="Q782" s="32">
        <f t="shared" si="85"/>
        <v>0</v>
      </c>
      <c r="R782" s="32" t="e">
        <f t="shared" si="86"/>
        <v>#N/A</v>
      </c>
      <c r="S782" s="32">
        <f t="shared" si="87"/>
        <v>0</v>
      </c>
      <c r="T782" s="30" t="e">
        <f ca="1">+VLOOKUP($E782,db!$B$26:$C$30,2,FALSE)</f>
        <v>#N/A</v>
      </c>
      <c r="U782" s="30">
        <f t="shared" si="89"/>
        <v>0</v>
      </c>
    </row>
    <row r="783" spans="2:21" ht="15.75" thickBot="1">
      <c r="B783" s="36">
        <f t="shared" si="90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42"/>
      <c r="M783" s="43" t="str">
        <f t="shared" si="88"/>
        <v/>
      </c>
      <c r="N783" s="42"/>
      <c r="P783" s="32">
        <f t="shared" si="84"/>
        <v>0</v>
      </c>
      <c r="Q783" s="32">
        <f t="shared" si="85"/>
        <v>0</v>
      </c>
      <c r="R783" s="32" t="e">
        <f t="shared" si="86"/>
        <v>#N/A</v>
      </c>
      <c r="S783" s="32">
        <f t="shared" si="87"/>
        <v>0</v>
      </c>
      <c r="T783" s="30" t="e">
        <f ca="1">+VLOOKUP($E783,db!$B$26:$C$30,2,FALSE)</f>
        <v>#N/A</v>
      </c>
      <c r="U783" s="30">
        <f t="shared" si="89"/>
        <v>0</v>
      </c>
    </row>
    <row r="784" spans="2:21" ht="15.75" thickBot="1">
      <c r="B784" s="38">
        <f t="shared" si="90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40"/>
      <c r="M784" s="41" t="str">
        <f t="shared" si="88"/>
        <v/>
      </c>
      <c r="N784" s="40"/>
      <c r="P784" s="32">
        <f t="shared" si="84"/>
        <v>0</v>
      </c>
      <c r="Q784" s="32">
        <f t="shared" si="85"/>
        <v>0</v>
      </c>
      <c r="R784" s="32" t="e">
        <f t="shared" si="86"/>
        <v>#N/A</v>
      </c>
      <c r="S784" s="32">
        <f t="shared" si="87"/>
        <v>0</v>
      </c>
      <c r="T784" s="30" t="e">
        <f ca="1">+VLOOKUP($E784,db!$B$26:$C$30,2,FALSE)</f>
        <v>#N/A</v>
      </c>
      <c r="U784" s="30">
        <f t="shared" si="89"/>
        <v>0</v>
      </c>
    </row>
    <row r="785" spans="2:21" ht="15.75" thickBot="1">
      <c r="B785" s="36">
        <f t="shared" si="90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42"/>
      <c r="M785" s="43" t="str">
        <f t="shared" si="88"/>
        <v/>
      </c>
      <c r="N785" s="42"/>
      <c r="P785" s="32">
        <f t="shared" si="84"/>
        <v>0</v>
      </c>
      <c r="Q785" s="32">
        <f t="shared" si="85"/>
        <v>0</v>
      </c>
      <c r="R785" s="32" t="e">
        <f t="shared" si="86"/>
        <v>#N/A</v>
      </c>
      <c r="S785" s="32">
        <f t="shared" si="87"/>
        <v>0</v>
      </c>
      <c r="T785" s="30" t="e">
        <f ca="1">+VLOOKUP($E785,db!$B$26:$C$30,2,FALSE)</f>
        <v>#N/A</v>
      </c>
      <c r="U785" s="30">
        <f t="shared" si="89"/>
        <v>0</v>
      </c>
    </row>
    <row r="786" spans="2:21" ht="15.75" thickBot="1">
      <c r="B786" s="38">
        <f t="shared" si="90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40"/>
      <c r="M786" s="41" t="str">
        <f t="shared" si="88"/>
        <v/>
      </c>
      <c r="N786" s="40"/>
      <c r="P786" s="32">
        <f t="shared" si="84"/>
        <v>0</v>
      </c>
      <c r="Q786" s="32">
        <f t="shared" si="85"/>
        <v>0</v>
      </c>
      <c r="R786" s="32" t="e">
        <f t="shared" si="86"/>
        <v>#N/A</v>
      </c>
      <c r="S786" s="32">
        <f t="shared" si="87"/>
        <v>0</v>
      </c>
      <c r="T786" s="30" t="e">
        <f ca="1">+VLOOKUP($E786,db!$B$26:$C$30,2,FALSE)</f>
        <v>#N/A</v>
      </c>
      <c r="U786" s="30">
        <f t="shared" si="89"/>
        <v>0</v>
      </c>
    </row>
    <row r="787" spans="2:21" ht="15.75" thickBot="1">
      <c r="B787" s="36">
        <f t="shared" si="90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42"/>
      <c r="M787" s="43" t="str">
        <f t="shared" si="88"/>
        <v/>
      </c>
      <c r="N787" s="42"/>
      <c r="P787" s="32">
        <f t="shared" si="84"/>
        <v>0</v>
      </c>
      <c r="Q787" s="32">
        <f t="shared" si="85"/>
        <v>0</v>
      </c>
      <c r="R787" s="32" t="e">
        <f t="shared" si="86"/>
        <v>#N/A</v>
      </c>
      <c r="S787" s="32">
        <f t="shared" si="87"/>
        <v>0</v>
      </c>
      <c r="T787" s="30" t="e">
        <f ca="1">+VLOOKUP($E787,db!$B$26:$C$30,2,FALSE)</f>
        <v>#N/A</v>
      </c>
      <c r="U787" s="30">
        <f t="shared" si="89"/>
        <v>0</v>
      </c>
    </row>
    <row r="788" spans="2:21" ht="15.75" thickBot="1">
      <c r="B788" s="38">
        <f t="shared" si="90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40"/>
      <c r="M788" s="41" t="str">
        <f t="shared" si="88"/>
        <v/>
      </c>
      <c r="N788" s="40"/>
      <c r="P788" s="32">
        <f t="shared" si="84"/>
        <v>0</v>
      </c>
      <c r="Q788" s="32">
        <f t="shared" si="85"/>
        <v>0</v>
      </c>
      <c r="R788" s="32" t="e">
        <f t="shared" si="86"/>
        <v>#N/A</v>
      </c>
      <c r="S788" s="32">
        <f t="shared" si="87"/>
        <v>0</v>
      </c>
      <c r="T788" s="30" t="e">
        <f ca="1">+VLOOKUP($E788,db!$B$26:$C$30,2,FALSE)</f>
        <v>#N/A</v>
      </c>
      <c r="U788" s="30">
        <f t="shared" si="89"/>
        <v>0</v>
      </c>
    </row>
    <row r="789" spans="2:21" ht="15.75" thickBot="1">
      <c r="B789" s="36">
        <f t="shared" si="90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42"/>
      <c r="M789" s="43" t="str">
        <f t="shared" si="88"/>
        <v/>
      </c>
      <c r="N789" s="42"/>
      <c r="P789" s="32">
        <f t="shared" si="84"/>
        <v>0</v>
      </c>
      <c r="Q789" s="32">
        <f t="shared" si="85"/>
        <v>0</v>
      </c>
      <c r="R789" s="32" t="e">
        <f t="shared" si="86"/>
        <v>#N/A</v>
      </c>
      <c r="S789" s="32">
        <f t="shared" si="87"/>
        <v>0</v>
      </c>
      <c r="T789" s="30" t="e">
        <f ca="1">+VLOOKUP($E789,db!$B$26:$C$30,2,FALSE)</f>
        <v>#N/A</v>
      </c>
      <c r="U789" s="30">
        <f t="shared" si="89"/>
        <v>0</v>
      </c>
    </row>
    <row r="790" spans="2:21" ht="15.75" thickBot="1">
      <c r="B790" s="38">
        <f t="shared" si="90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40"/>
      <c r="M790" s="41" t="str">
        <f t="shared" si="88"/>
        <v/>
      </c>
      <c r="N790" s="40"/>
      <c r="P790" s="32">
        <f t="shared" si="84"/>
        <v>0</v>
      </c>
      <c r="Q790" s="32">
        <f t="shared" si="85"/>
        <v>0</v>
      </c>
      <c r="R790" s="32" t="e">
        <f t="shared" si="86"/>
        <v>#N/A</v>
      </c>
      <c r="S790" s="32">
        <f t="shared" si="87"/>
        <v>0</v>
      </c>
      <c r="T790" s="30" t="e">
        <f ca="1">+VLOOKUP($E790,db!$B$26:$C$30,2,FALSE)</f>
        <v>#N/A</v>
      </c>
      <c r="U790" s="30">
        <f t="shared" si="89"/>
        <v>0</v>
      </c>
    </row>
    <row r="791" spans="2:21" ht="15.75" thickBot="1">
      <c r="B791" s="36">
        <f t="shared" si="90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42"/>
      <c r="M791" s="43" t="str">
        <f t="shared" si="88"/>
        <v/>
      </c>
      <c r="N791" s="42"/>
      <c r="P791" s="32">
        <f t="shared" si="84"/>
        <v>0</v>
      </c>
      <c r="Q791" s="32">
        <f t="shared" si="85"/>
        <v>0</v>
      </c>
      <c r="R791" s="32" t="e">
        <f t="shared" si="86"/>
        <v>#N/A</v>
      </c>
      <c r="S791" s="32">
        <f t="shared" si="87"/>
        <v>0</v>
      </c>
      <c r="T791" s="30" t="e">
        <f ca="1">+VLOOKUP($E791,db!$B$26:$C$30,2,FALSE)</f>
        <v>#N/A</v>
      </c>
      <c r="U791" s="30">
        <f t="shared" si="89"/>
        <v>0</v>
      </c>
    </row>
    <row r="792" spans="2:21" ht="15.75" thickBot="1">
      <c r="B792" s="38">
        <f t="shared" si="90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40"/>
      <c r="M792" s="41" t="str">
        <f t="shared" si="88"/>
        <v/>
      </c>
      <c r="N792" s="40"/>
      <c r="P792" s="32">
        <f t="shared" si="84"/>
        <v>0</v>
      </c>
      <c r="Q792" s="32">
        <f t="shared" si="85"/>
        <v>0</v>
      </c>
      <c r="R792" s="32" t="e">
        <f t="shared" si="86"/>
        <v>#N/A</v>
      </c>
      <c r="S792" s="32">
        <f t="shared" si="87"/>
        <v>0</v>
      </c>
      <c r="T792" s="30" t="e">
        <f ca="1">+VLOOKUP($E792,db!$B$26:$C$30,2,FALSE)</f>
        <v>#N/A</v>
      </c>
      <c r="U792" s="30">
        <f t="shared" si="89"/>
        <v>0</v>
      </c>
    </row>
    <row r="793" spans="2:21" ht="15.75" thickBot="1">
      <c r="B793" s="36">
        <f t="shared" si="90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42"/>
      <c r="M793" s="43" t="str">
        <f t="shared" si="88"/>
        <v/>
      </c>
      <c r="N793" s="42"/>
      <c r="P793" s="32">
        <f t="shared" si="84"/>
        <v>0</v>
      </c>
      <c r="Q793" s="32">
        <f t="shared" si="85"/>
        <v>0</v>
      </c>
      <c r="R793" s="32" t="e">
        <f t="shared" si="86"/>
        <v>#N/A</v>
      </c>
      <c r="S793" s="32">
        <f t="shared" si="87"/>
        <v>0</v>
      </c>
      <c r="T793" s="30" t="e">
        <f ca="1">+VLOOKUP($E793,db!$B$26:$C$30,2,FALSE)</f>
        <v>#N/A</v>
      </c>
      <c r="U793" s="30">
        <f t="shared" si="89"/>
        <v>0</v>
      </c>
    </row>
    <row r="794" spans="2:21" ht="15.75" thickBot="1">
      <c r="B794" s="38">
        <f t="shared" si="90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40"/>
      <c r="M794" s="41" t="str">
        <f t="shared" si="88"/>
        <v/>
      </c>
      <c r="N794" s="40"/>
      <c r="P794" s="32">
        <f t="shared" si="84"/>
        <v>0</v>
      </c>
      <c r="Q794" s="32">
        <f t="shared" si="85"/>
        <v>0</v>
      </c>
      <c r="R794" s="32" t="e">
        <f t="shared" si="86"/>
        <v>#N/A</v>
      </c>
      <c r="S794" s="32">
        <f t="shared" si="87"/>
        <v>0</v>
      </c>
      <c r="T794" s="30" t="e">
        <f ca="1">+VLOOKUP($E794,db!$B$26:$C$30,2,FALSE)</f>
        <v>#N/A</v>
      </c>
      <c r="U794" s="30">
        <f t="shared" si="89"/>
        <v>0</v>
      </c>
    </row>
    <row r="795" spans="2:21" ht="15.75" thickBot="1">
      <c r="B795" s="36">
        <f t="shared" si="90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42"/>
      <c r="M795" s="43" t="str">
        <f t="shared" si="88"/>
        <v/>
      </c>
      <c r="N795" s="42"/>
      <c r="P795" s="32">
        <f t="shared" si="84"/>
        <v>0</v>
      </c>
      <c r="Q795" s="32">
        <f t="shared" si="85"/>
        <v>0</v>
      </c>
      <c r="R795" s="32" t="e">
        <f t="shared" si="86"/>
        <v>#N/A</v>
      </c>
      <c r="S795" s="32">
        <f t="shared" si="87"/>
        <v>0</v>
      </c>
      <c r="T795" s="30" t="e">
        <f ca="1">+VLOOKUP($E795,db!$B$26:$C$30,2,FALSE)</f>
        <v>#N/A</v>
      </c>
      <c r="U795" s="30">
        <f t="shared" si="89"/>
        <v>0</v>
      </c>
    </row>
    <row r="796" spans="2:21" ht="15.75" thickBot="1">
      <c r="B796" s="38">
        <f t="shared" si="90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40"/>
      <c r="M796" s="41" t="str">
        <f t="shared" si="88"/>
        <v/>
      </c>
      <c r="N796" s="40"/>
      <c r="P796" s="32">
        <f t="shared" si="84"/>
        <v>0</v>
      </c>
      <c r="Q796" s="32">
        <f t="shared" si="85"/>
        <v>0</v>
      </c>
      <c r="R796" s="32" t="e">
        <f t="shared" si="86"/>
        <v>#N/A</v>
      </c>
      <c r="S796" s="32">
        <f t="shared" si="87"/>
        <v>0</v>
      </c>
      <c r="T796" s="30" t="e">
        <f ca="1">+VLOOKUP($E796,db!$B$26:$C$30,2,FALSE)</f>
        <v>#N/A</v>
      </c>
      <c r="U796" s="30">
        <f t="shared" si="89"/>
        <v>0</v>
      </c>
    </row>
    <row r="797" spans="2:21" ht="15.75" thickBot="1">
      <c r="B797" s="36">
        <f t="shared" si="90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42"/>
      <c r="M797" s="43" t="str">
        <f t="shared" si="88"/>
        <v/>
      </c>
      <c r="N797" s="42"/>
      <c r="P797" s="32">
        <f t="shared" si="84"/>
        <v>0</v>
      </c>
      <c r="Q797" s="32">
        <f t="shared" si="85"/>
        <v>0</v>
      </c>
      <c r="R797" s="32" t="e">
        <f t="shared" si="86"/>
        <v>#N/A</v>
      </c>
      <c r="S797" s="32">
        <f t="shared" si="87"/>
        <v>0</v>
      </c>
      <c r="T797" s="30" t="e">
        <f ca="1">+VLOOKUP($E797,db!$B$26:$C$30,2,FALSE)</f>
        <v>#N/A</v>
      </c>
      <c r="U797" s="30">
        <f t="shared" si="89"/>
        <v>0</v>
      </c>
    </row>
    <row r="798" spans="2:21" ht="15.75" thickBot="1">
      <c r="B798" s="38">
        <f t="shared" si="90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40"/>
      <c r="M798" s="41" t="str">
        <f t="shared" si="88"/>
        <v/>
      </c>
      <c r="N798" s="40"/>
      <c r="P798" s="32">
        <f t="shared" si="84"/>
        <v>0</v>
      </c>
      <c r="Q798" s="32">
        <f t="shared" si="85"/>
        <v>0</v>
      </c>
      <c r="R798" s="32" t="e">
        <f t="shared" si="86"/>
        <v>#N/A</v>
      </c>
      <c r="S798" s="32">
        <f t="shared" si="87"/>
        <v>0</v>
      </c>
      <c r="T798" s="30" t="e">
        <f ca="1">+VLOOKUP($E798,db!$B$26:$C$30,2,FALSE)</f>
        <v>#N/A</v>
      </c>
      <c r="U798" s="30">
        <f t="shared" si="89"/>
        <v>0</v>
      </c>
    </row>
    <row r="799" spans="2:21" ht="15.75" thickBot="1">
      <c r="B799" s="36">
        <f t="shared" si="90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42"/>
      <c r="M799" s="43" t="str">
        <f t="shared" si="88"/>
        <v/>
      </c>
      <c r="N799" s="42"/>
      <c r="P799" s="32">
        <f t="shared" si="84"/>
        <v>0</v>
      </c>
      <c r="Q799" s="32">
        <f t="shared" si="85"/>
        <v>0</v>
      </c>
      <c r="R799" s="32" t="e">
        <f t="shared" si="86"/>
        <v>#N/A</v>
      </c>
      <c r="S799" s="32">
        <f t="shared" si="87"/>
        <v>0</v>
      </c>
      <c r="T799" s="30" t="e">
        <f ca="1">+VLOOKUP($E799,db!$B$26:$C$30,2,FALSE)</f>
        <v>#N/A</v>
      </c>
      <c r="U799" s="30">
        <f t="shared" si="89"/>
        <v>0</v>
      </c>
    </row>
    <row r="800" spans="2:21" ht="15.75" thickBot="1">
      <c r="B800" s="38">
        <f t="shared" si="90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40"/>
      <c r="M800" s="41" t="str">
        <f t="shared" si="88"/>
        <v/>
      </c>
      <c r="N800" s="40"/>
      <c r="P800" s="32">
        <f t="shared" si="84"/>
        <v>0</v>
      </c>
      <c r="Q800" s="32">
        <f t="shared" si="85"/>
        <v>0</v>
      </c>
      <c r="R800" s="32" t="e">
        <f t="shared" si="86"/>
        <v>#N/A</v>
      </c>
      <c r="S800" s="32">
        <f t="shared" si="87"/>
        <v>0</v>
      </c>
      <c r="T800" s="30" t="e">
        <f ca="1">+VLOOKUP($E800,db!$B$26:$C$30,2,FALSE)</f>
        <v>#N/A</v>
      </c>
      <c r="U800" s="30">
        <f t="shared" si="89"/>
        <v>0</v>
      </c>
    </row>
    <row r="801" spans="2:21" ht="15.75" thickBot="1">
      <c r="B801" s="36">
        <f t="shared" si="90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42"/>
      <c r="M801" s="43" t="str">
        <f t="shared" si="88"/>
        <v/>
      </c>
      <c r="N801" s="42"/>
      <c r="P801" s="32">
        <f t="shared" si="84"/>
        <v>0</v>
      </c>
      <c r="Q801" s="32">
        <f t="shared" si="85"/>
        <v>0</v>
      </c>
      <c r="R801" s="32" t="e">
        <f t="shared" si="86"/>
        <v>#N/A</v>
      </c>
      <c r="S801" s="32">
        <f t="shared" si="87"/>
        <v>0</v>
      </c>
      <c r="T801" s="30" t="e">
        <f ca="1">+VLOOKUP($E801,db!$B$26:$C$30,2,FALSE)</f>
        <v>#N/A</v>
      </c>
      <c r="U801" s="30">
        <f t="shared" si="89"/>
        <v>0</v>
      </c>
    </row>
    <row r="802" spans="2:21" ht="15.75" thickBot="1">
      <c r="B802" s="38">
        <f t="shared" si="90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40"/>
      <c r="M802" s="41" t="str">
        <f t="shared" si="88"/>
        <v/>
      </c>
      <c r="N802" s="40"/>
      <c r="P802" s="32">
        <f t="shared" si="84"/>
        <v>0</v>
      </c>
      <c r="Q802" s="32">
        <f t="shared" si="85"/>
        <v>0</v>
      </c>
      <c r="R802" s="32" t="e">
        <f t="shared" si="86"/>
        <v>#N/A</v>
      </c>
      <c r="S802" s="32">
        <f t="shared" si="87"/>
        <v>0</v>
      </c>
      <c r="T802" s="30" t="e">
        <f ca="1">+VLOOKUP($E802,db!$B$26:$C$30,2,FALSE)</f>
        <v>#N/A</v>
      </c>
      <c r="U802" s="30">
        <f t="shared" si="89"/>
        <v>0</v>
      </c>
    </row>
    <row r="803" spans="2:21" ht="15.75" thickBot="1">
      <c r="B803" s="36">
        <f t="shared" si="90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42"/>
      <c r="M803" s="43" t="str">
        <f t="shared" si="88"/>
        <v/>
      </c>
      <c r="N803" s="42"/>
      <c r="P803" s="32">
        <f t="shared" si="84"/>
        <v>0</v>
      </c>
      <c r="Q803" s="32">
        <f t="shared" si="85"/>
        <v>0</v>
      </c>
      <c r="R803" s="32" t="e">
        <f t="shared" si="86"/>
        <v>#N/A</v>
      </c>
      <c r="S803" s="32">
        <f t="shared" si="87"/>
        <v>0</v>
      </c>
      <c r="T803" s="30" t="e">
        <f ca="1">+VLOOKUP($E803,db!$B$26:$C$30,2,FALSE)</f>
        <v>#N/A</v>
      </c>
      <c r="U803" s="30">
        <f t="shared" si="89"/>
        <v>0</v>
      </c>
    </row>
    <row r="804" spans="2:21" ht="15.75" thickBot="1">
      <c r="B804" s="38">
        <f t="shared" si="90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40"/>
      <c r="M804" s="41" t="str">
        <f t="shared" si="88"/>
        <v/>
      </c>
      <c r="N804" s="40"/>
      <c r="P804" s="32">
        <f t="shared" si="84"/>
        <v>0</v>
      </c>
      <c r="Q804" s="32">
        <f t="shared" si="85"/>
        <v>0</v>
      </c>
      <c r="R804" s="32" t="e">
        <f t="shared" si="86"/>
        <v>#N/A</v>
      </c>
      <c r="S804" s="32">
        <f t="shared" si="87"/>
        <v>0</v>
      </c>
      <c r="T804" s="30" t="e">
        <f ca="1">+VLOOKUP($E804,db!$B$26:$C$30,2,FALSE)</f>
        <v>#N/A</v>
      </c>
      <c r="U804" s="30">
        <f t="shared" si="89"/>
        <v>0</v>
      </c>
    </row>
    <row r="805" spans="2:21" ht="15.75" thickBot="1">
      <c r="B805" s="36">
        <f t="shared" si="90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42"/>
      <c r="M805" s="43" t="str">
        <f t="shared" si="88"/>
        <v/>
      </c>
      <c r="N805" s="42"/>
      <c r="P805" s="32">
        <f t="shared" si="84"/>
        <v>0</v>
      </c>
      <c r="Q805" s="32">
        <f t="shared" si="85"/>
        <v>0</v>
      </c>
      <c r="R805" s="32" t="e">
        <f t="shared" si="86"/>
        <v>#N/A</v>
      </c>
      <c r="S805" s="32">
        <f t="shared" si="87"/>
        <v>0</v>
      </c>
      <c r="T805" s="30" t="e">
        <f ca="1">+VLOOKUP($E805,db!$B$26:$C$30,2,FALSE)</f>
        <v>#N/A</v>
      </c>
      <c r="U805" s="30">
        <f t="shared" si="89"/>
        <v>0</v>
      </c>
    </row>
    <row r="806" spans="2:21" ht="15.75" thickBot="1">
      <c r="B806" s="38">
        <f t="shared" si="90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40"/>
      <c r="M806" s="41" t="str">
        <f t="shared" si="88"/>
        <v/>
      </c>
      <c r="N806" s="40"/>
      <c r="P806" s="32">
        <f t="shared" si="84"/>
        <v>0</v>
      </c>
      <c r="Q806" s="32">
        <f t="shared" si="85"/>
        <v>0</v>
      </c>
      <c r="R806" s="32" t="e">
        <f t="shared" si="86"/>
        <v>#N/A</v>
      </c>
      <c r="S806" s="32">
        <f t="shared" si="87"/>
        <v>0</v>
      </c>
      <c r="T806" s="30" t="e">
        <f ca="1">+VLOOKUP($E806,db!$B$26:$C$30,2,FALSE)</f>
        <v>#N/A</v>
      </c>
      <c r="U806" s="30">
        <f t="shared" si="89"/>
        <v>0</v>
      </c>
    </row>
    <row r="807" spans="2:21" ht="15.75" thickBot="1">
      <c r="B807" s="36">
        <f t="shared" si="90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42"/>
      <c r="M807" s="43" t="str">
        <f t="shared" si="88"/>
        <v/>
      </c>
      <c r="N807" s="42"/>
      <c r="P807" s="32">
        <f t="shared" si="84"/>
        <v>0</v>
      </c>
      <c r="Q807" s="32">
        <f t="shared" si="85"/>
        <v>0</v>
      </c>
      <c r="R807" s="32" t="e">
        <f t="shared" si="86"/>
        <v>#N/A</v>
      </c>
      <c r="S807" s="32">
        <f t="shared" si="87"/>
        <v>0</v>
      </c>
      <c r="T807" s="30" t="e">
        <f ca="1">+VLOOKUP($E807,db!$B$26:$C$30,2,FALSE)</f>
        <v>#N/A</v>
      </c>
      <c r="U807" s="30">
        <f t="shared" si="89"/>
        <v>0</v>
      </c>
    </row>
    <row r="808" spans="2:21" ht="15.75" thickBot="1">
      <c r="B808" s="38">
        <f t="shared" si="90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40"/>
      <c r="M808" s="41" t="str">
        <f t="shared" si="88"/>
        <v/>
      </c>
      <c r="N808" s="40"/>
      <c r="P808" s="32">
        <f t="shared" si="84"/>
        <v>0</v>
      </c>
      <c r="Q808" s="32">
        <f t="shared" si="85"/>
        <v>0</v>
      </c>
      <c r="R808" s="32" t="e">
        <f t="shared" si="86"/>
        <v>#N/A</v>
      </c>
      <c r="S808" s="32">
        <f t="shared" si="87"/>
        <v>0</v>
      </c>
      <c r="T808" s="30" t="e">
        <f ca="1">+VLOOKUP($E808,db!$B$26:$C$30,2,FALSE)</f>
        <v>#N/A</v>
      </c>
      <c r="U808" s="30">
        <f t="shared" si="89"/>
        <v>0</v>
      </c>
    </row>
    <row r="809" spans="2:21" ht="15.75" thickBot="1">
      <c r="B809" s="36">
        <f t="shared" si="90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42"/>
      <c r="M809" s="43" t="str">
        <f t="shared" si="88"/>
        <v/>
      </c>
      <c r="N809" s="42"/>
      <c r="P809" s="32">
        <f t="shared" si="84"/>
        <v>0</v>
      </c>
      <c r="Q809" s="32">
        <f t="shared" si="85"/>
        <v>0</v>
      </c>
      <c r="R809" s="32" t="e">
        <f t="shared" si="86"/>
        <v>#N/A</v>
      </c>
      <c r="S809" s="32">
        <f t="shared" si="87"/>
        <v>0</v>
      </c>
      <c r="T809" s="30" t="e">
        <f ca="1">+VLOOKUP($E809,db!$B$26:$C$30,2,FALSE)</f>
        <v>#N/A</v>
      </c>
      <c r="U809" s="30">
        <f t="shared" si="89"/>
        <v>0</v>
      </c>
    </row>
    <row r="810" spans="2:21" ht="15.75" thickBot="1">
      <c r="B810" s="38">
        <f t="shared" si="90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40"/>
      <c r="M810" s="41" t="str">
        <f t="shared" si="88"/>
        <v/>
      </c>
      <c r="N810" s="40"/>
      <c r="P810" s="32">
        <f t="shared" si="84"/>
        <v>0</v>
      </c>
      <c r="Q810" s="32">
        <f t="shared" si="85"/>
        <v>0</v>
      </c>
      <c r="R810" s="32" t="e">
        <f t="shared" si="86"/>
        <v>#N/A</v>
      </c>
      <c r="S810" s="32">
        <f t="shared" si="87"/>
        <v>0</v>
      </c>
      <c r="T810" s="30" t="e">
        <f ca="1">+VLOOKUP($E810,db!$B$26:$C$30,2,FALSE)</f>
        <v>#N/A</v>
      </c>
      <c r="U810" s="30">
        <f t="shared" si="89"/>
        <v>0</v>
      </c>
    </row>
    <row r="811" spans="2:21" ht="15.75" thickBot="1">
      <c r="B811" s="36">
        <f t="shared" si="90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42"/>
      <c r="M811" s="43" t="str">
        <f t="shared" si="88"/>
        <v/>
      </c>
      <c r="N811" s="42"/>
      <c r="P811" s="32">
        <f t="shared" si="84"/>
        <v>0</v>
      </c>
      <c r="Q811" s="32">
        <f t="shared" si="85"/>
        <v>0</v>
      </c>
      <c r="R811" s="32" t="e">
        <f t="shared" si="86"/>
        <v>#N/A</v>
      </c>
      <c r="S811" s="32">
        <f t="shared" si="87"/>
        <v>0</v>
      </c>
      <c r="T811" s="30" t="e">
        <f ca="1">+VLOOKUP($E811,db!$B$26:$C$30,2,FALSE)</f>
        <v>#N/A</v>
      </c>
      <c r="U811" s="30">
        <f t="shared" si="89"/>
        <v>0</v>
      </c>
    </row>
    <row r="812" spans="2:21" ht="15.75" thickBot="1">
      <c r="B812" s="38">
        <f t="shared" si="90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40"/>
      <c r="M812" s="41" t="str">
        <f t="shared" si="88"/>
        <v/>
      </c>
      <c r="N812" s="40"/>
      <c r="P812" s="32">
        <f t="shared" si="84"/>
        <v>0</v>
      </c>
      <c r="Q812" s="32">
        <f t="shared" si="85"/>
        <v>0</v>
      </c>
      <c r="R812" s="32" t="e">
        <f t="shared" si="86"/>
        <v>#N/A</v>
      </c>
      <c r="S812" s="32">
        <f t="shared" si="87"/>
        <v>0</v>
      </c>
      <c r="T812" s="30" t="e">
        <f ca="1">+VLOOKUP($E812,db!$B$26:$C$30,2,FALSE)</f>
        <v>#N/A</v>
      </c>
      <c r="U812" s="30">
        <f t="shared" si="89"/>
        <v>0</v>
      </c>
    </row>
    <row r="813" spans="2:21" ht="15.75" thickBot="1">
      <c r="B813" s="36">
        <f t="shared" si="90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42"/>
      <c r="M813" s="43" t="str">
        <f t="shared" si="88"/>
        <v/>
      </c>
      <c r="N813" s="42"/>
      <c r="P813" s="32">
        <f t="shared" si="84"/>
        <v>0</v>
      </c>
      <c r="Q813" s="32">
        <f t="shared" si="85"/>
        <v>0</v>
      </c>
      <c r="R813" s="32" t="e">
        <f t="shared" si="86"/>
        <v>#N/A</v>
      </c>
      <c r="S813" s="32">
        <f t="shared" si="87"/>
        <v>0</v>
      </c>
      <c r="T813" s="30" t="e">
        <f ca="1">+VLOOKUP($E813,db!$B$26:$C$30,2,FALSE)</f>
        <v>#N/A</v>
      </c>
      <c r="U813" s="30">
        <f t="shared" si="89"/>
        <v>0</v>
      </c>
    </row>
    <row r="814" spans="2:21" ht="15.75" thickBot="1">
      <c r="B814" s="38">
        <f t="shared" si="90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40"/>
      <c r="M814" s="41" t="str">
        <f t="shared" si="88"/>
        <v/>
      </c>
      <c r="N814" s="40"/>
      <c r="P814" s="32">
        <f t="shared" si="84"/>
        <v>0</v>
      </c>
      <c r="Q814" s="32">
        <f t="shared" si="85"/>
        <v>0</v>
      </c>
      <c r="R814" s="32" t="e">
        <f t="shared" si="86"/>
        <v>#N/A</v>
      </c>
      <c r="S814" s="32">
        <f t="shared" si="87"/>
        <v>0</v>
      </c>
      <c r="T814" s="30" t="e">
        <f ca="1">+VLOOKUP($E814,db!$B$26:$C$30,2,FALSE)</f>
        <v>#N/A</v>
      </c>
      <c r="U814" s="30">
        <f t="shared" si="89"/>
        <v>0</v>
      </c>
    </row>
    <row r="815" spans="2:21" ht="15.75" thickBot="1">
      <c r="B815" s="36">
        <f t="shared" si="90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42"/>
      <c r="M815" s="43" t="str">
        <f t="shared" si="88"/>
        <v/>
      </c>
      <c r="N815" s="42"/>
      <c r="P815" s="32">
        <f t="shared" si="84"/>
        <v>0</v>
      </c>
      <c r="Q815" s="32">
        <f t="shared" si="85"/>
        <v>0</v>
      </c>
      <c r="R815" s="32" t="e">
        <f t="shared" si="86"/>
        <v>#N/A</v>
      </c>
      <c r="S815" s="32">
        <f t="shared" si="87"/>
        <v>0</v>
      </c>
      <c r="T815" s="30" t="e">
        <f ca="1">+VLOOKUP($E815,db!$B$26:$C$30,2,FALSE)</f>
        <v>#N/A</v>
      </c>
      <c r="U815" s="30">
        <f t="shared" si="89"/>
        <v>0</v>
      </c>
    </row>
    <row r="816" spans="2:21" ht="15.75" thickBot="1">
      <c r="B816" s="38">
        <f t="shared" si="90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40"/>
      <c r="M816" s="41" t="str">
        <f t="shared" si="88"/>
        <v/>
      </c>
      <c r="N816" s="40"/>
      <c r="P816" s="32">
        <f t="shared" si="84"/>
        <v>0</v>
      </c>
      <c r="Q816" s="32">
        <f t="shared" si="85"/>
        <v>0</v>
      </c>
      <c r="R816" s="32" t="e">
        <f t="shared" si="86"/>
        <v>#N/A</v>
      </c>
      <c r="S816" s="32">
        <f t="shared" si="87"/>
        <v>0</v>
      </c>
      <c r="T816" s="30" t="e">
        <f ca="1">+VLOOKUP($E816,db!$B$26:$C$30,2,FALSE)</f>
        <v>#N/A</v>
      </c>
      <c r="U816" s="30">
        <f t="shared" si="89"/>
        <v>0</v>
      </c>
    </row>
    <row r="817" spans="2:21" ht="15.75" thickBot="1">
      <c r="B817" s="36">
        <f t="shared" si="90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42"/>
      <c r="M817" s="43" t="str">
        <f t="shared" si="88"/>
        <v/>
      </c>
      <c r="N817" s="42"/>
      <c r="P817" s="32">
        <f t="shared" si="84"/>
        <v>0</v>
      </c>
      <c r="Q817" s="32">
        <f t="shared" si="85"/>
        <v>0</v>
      </c>
      <c r="R817" s="32" t="e">
        <f t="shared" si="86"/>
        <v>#N/A</v>
      </c>
      <c r="S817" s="32">
        <f t="shared" si="87"/>
        <v>0</v>
      </c>
      <c r="T817" s="30" t="e">
        <f ca="1">+VLOOKUP($E817,db!$B$26:$C$30,2,FALSE)</f>
        <v>#N/A</v>
      </c>
      <c r="U817" s="30">
        <f t="shared" si="89"/>
        <v>0</v>
      </c>
    </row>
    <row r="818" spans="2:21" ht="15.75" thickBot="1">
      <c r="B818" s="38">
        <f t="shared" si="90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40"/>
      <c r="M818" s="41" t="str">
        <f t="shared" si="88"/>
        <v/>
      </c>
      <c r="N818" s="40"/>
      <c r="P818" s="32">
        <f t="shared" si="84"/>
        <v>0</v>
      </c>
      <c r="Q818" s="32">
        <f t="shared" si="85"/>
        <v>0</v>
      </c>
      <c r="R818" s="32" t="e">
        <f t="shared" si="86"/>
        <v>#N/A</v>
      </c>
      <c r="S818" s="32">
        <f t="shared" si="87"/>
        <v>0</v>
      </c>
      <c r="T818" s="30" t="e">
        <f ca="1">+VLOOKUP($E818,db!$B$26:$C$30,2,FALSE)</f>
        <v>#N/A</v>
      </c>
      <c r="U818" s="30">
        <f t="shared" si="89"/>
        <v>0</v>
      </c>
    </row>
    <row r="819" spans="2:21" ht="15.75" thickBot="1">
      <c r="B819" s="36">
        <f t="shared" si="90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42"/>
      <c r="M819" s="43" t="str">
        <f t="shared" si="88"/>
        <v/>
      </c>
      <c r="N819" s="42"/>
      <c r="P819" s="32">
        <f t="shared" si="84"/>
        <v>0</v>
      </c>
      <c r="Q819" s="32">
        <f t="shared" si="85"/>
        <v>0</v>
      </c>
      <c r="R819" s="32" t="e">
        <f t="shared" si="86"/>
        <v>#N/A</v>
      </c>
      <c r="S819" s="32">
        <f t="shared" si="87"/>
        <v>0</v>
      </c>
      <c r="T819" s="30" t="e">
        <f ca="1">+VLOOKUP($E819,db!$B$26:$C$30,2,FALSE)</f>
        <v>#N/A</v>
      </c>
      <c r="U819" s="30">
        <f t="shared" si="89"/>
        <v>0</v>
      </c>
    </row>
    <row r="820" spans="2:21" ht="15.75" thickBot="1">
      <c r="B820" s="38">
        <f t="shared" si="90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40"/>
      <c r="M820" s="41" t="str">
        <f t="shared" si="88"/>
        <v/>
      </c>
      <c r="N820" s="40"/>
      <c r="P820" s="32">
        <f t="shared" si="84"/>
        <v>0</v>
      </c>
      <c r="Q820" s="32">
        <f t="shared" si="85"/>
        <v>0</v>
      </c>
      <c r="R820" s="32" t="e">
        <f t="shared" si="86"/>
        <v>#N/A</v>
      </c>
      <c r="S820" s="32">
        <f t="shared" si="87"/>
        <v>0</v>
      </c>
      <c r="T820" s="30" t="e">
        <f ca="1">+VLOOKUP($E820,db!$B$26:$C$30,2,FALSE)</f>
        <v>#N/A</v>
      </c>
      <c r="U820" s="30">
        <f t="shared" si="89"/>
        <v>0</v>
      </c>
    </row>
    <row r="821" spans="2:21" ht="15.75" thickBot="1">
      <c r="B821" s="36">
        <f t="shared" si="90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42"/>
      <c r="M821" s="43" t="str">
        <f t="shared" si="88"/>
        <v/>
      </c>
      <c r="N821" s="42"/>
      <c r="P821" s="32">
        <f t="shared" si="84"/>
        <v>0</v>
      </c>
      <c r="Q821" s="32">
        <f t="shared" si="85"/>
        <v>0</v>
      </c>
      <c r="R821" s="32" t="e">
        <f t="shared" si="86"/>
        <v>#N/A</v>
      </c>
      <c r="S821" s="32">
        <f t="shared" si="87"/>
        <v>0</v>
      </c>
      <c r="T821" s="30" t="e">
        <f ca="1">+VLOOKUP($E821,db!$B$26:$C$30,2,FALSE)</f>
        <v>#N/A</v>
      </c>
      <c r="U821" s="30">
        <f t="shared" si="89"/>
        <v>0</v>
      </c>
    </row>
    <row r="822" spans="2:21" ht="15.75" thickBot="1">
      <c r="B822" s="38">
        <f t="shared" si="90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40"/>
      <c r="M822" s="41" t="str">
        <f t="shared" si="88"/>
        <v/>
      </c>
      <c r="N822" s="40"/>
      <c r="P822" s="32">
        <f t="shared" si="84"/>
        <v>0</v>
      </c>
      <c r="Q822" s="32">
        <f t="shared" si="85"/>
        <v>0</v>
      </c>
      <c r="R822" s="32" t="e">
        <f t="shared" si="86"/>
        <v>#N/A</v>
      </c>
      <c r="S822" s="32">
        <f t="shared" si="87"/>
        <v>0</v>
      </c>
      <c r="T822" s="30" t="e">
        <f ca="1">+VLOOKUP($E822,db!$B$26:$C$30,2,FALSE)</f>
        <v>#N/A</v>
      </c>
      <c r="U822" s="30">
        <f t="shared" si="89"/>
        <v>0</v>
      </c>
    </row>
    <row r="823" spans="2:21" ht="15.75" thickBot="1">
      <c r="B823" s="36">
        <f t="shared" si="90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42"/>
      <c r="M823" s="43" t="str">
        <f t="shared" si="88"/>
        <v/>
      </c>
      <c r="N823" s="42"/>
      <c r="P823" s="32">
        <f t="shared" si="84"/>
        <v>0</v>
      </c>
      <c r="Q823" s="32">
        <f t="shared" si="85"/>
        <v>0</v>
      </c>
      <c r="R823" s="32" t="e">
        <f t="shared" si="86"/>
        <v>#N/A</v>
      </c>
      <c r="S823" s="32">
        <f t="shared" si="87"/>
        <v>0</v>
      </c>
      <c r="T823" s="30" t="e">
        <f ca="1">+VLOOKUP($E823,db!$B$26:$C$30,2,FALSE)</f>
        <v>#N/A</v>
      </c>
      <c r="U823" s="30">
        <f t="shared" si="89"/>
        <v>0</v>
      </c>
    </row>
    <row r="824" spans="2:21" ht="15.75" thickBot="1">
      <c r="B824" s="38">
        <f t="shared" si="90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40"/>
      <c r="M824" s="41" t="str">
        <f t="shared" si="88"/>
        <v/>
      </c>
      <c r="N824" s="40"/>
      <c r="P824" s="32">
        <f t="shared" si="84"/>
        <v>0</v>
      </c>
      <c r="Q824" s="32">
        <f t="shared" si="85"/>
        <v>0</v>
      </c>
      <c r="R824" s="32" t="e">
        <f t="shared" si="86"/>
        <v>#N/A</v>
      </c>
      <c r="S824" s="32">
        <f t="shared" si="87"/>
        <v>0</v>
      </c>
      <c r="T824" s="30" t="e">
        <f ca="1">+VLOOKUP($E824,db!$B$26:$C$30,2,FALSE)</f>
        <v>#N/A</v>
      </c>
      <c r="U824" s="30">
        <f t="shared" si="89"/>
        <v>0</v>
      </c>
    </row>
    <row r="825" spans="2:21" ht="15.75" thickBot="1">
      <c r="B825" s="36">
        <f t="shared" si="90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42"/>
      <c r="M825" s="43" t="str">
        <f t="shared" si="88"/>
        <v/>
      </c>
      <c r="N825" s="42"/>
      <c r="P825" s="32">
        <f t="shared" si="84"/>
        <v>0</v>
      </c>
      <c r="Q825" s="32">
        <f t="shared" si="85"/>
        <v>0</v>
      </c>
      <c r="R825" s="32" t="e">
        <f t="shared" si="86"/>
        <v>#N/A</v>
      </c>
      <c r="S825" s="32">
        <f t="shared" si="87"/>
        <v>0</v>
      </c>
      <c r="T825" s="30" t="e">
        <f ca="1">+VLOOKUP($E825,db!$B$26:$C$30,2,FALSE)</f>
        <v>#N/A</v>
      </c>
      <c r="U825" s="30">
        <f t="shared" si="89"/>
        <v>0</v>
      </c>
    </row>
    <row r="826" spans="2:21" ht="15.75" thickBot="1">
      <c r="B826" s="38">
        <f t="shared" si="90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40"/>
      <c r="M826" s="41" t="str">
        <f t="shared" si="88"/>
        <v/>
      </c>
      <c r="N826" s="40"/>
      <c r="P826" s="32">
        <f t="shared" si="84"/>
        <v>0</v>
      </c>
      <c r="Q826" s="32">
        <f t="shared" si="85"/>
        <v>0</v>
      </c>
      <c r="R826" s="32" t="e">
        <f t="shared" si="86"/>
        <v>#N/A</v>
      </c>
      <c r="S826" s="32">
        <f t="shared" si="87"/>
        <v>0</v>
      </c>
      <c r="T826" s="30" t="e">
        <f ca="1">+VLOOKUP($E826,db!$B$26:$C$30,2,FALSE)</f>
        <v>#N/A</v>
      </c>
      <c r="U826" s="30">
        <f t="shared" si="89"/>
        <v>0</v>
      </c>
    </row>
    <row r="827" spans="2:21" ht="15.75" thickBot="1">
      <c r="B827" s="36">
        <f t="shared" si="90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42"/>
      <c r="M827" s="43" t="str">
        <f t="shared" si="88"/>
        <v/>
      </c>
      <c r="N827" s="42"/>
      <c r="P827" s="32">
        <f t="shared" si="84"/>
        <v>0</v>
      </c>
      <c r="Q827" s="32">
        <f t="shared" si="85"/>
        <v>0</v>
      </c>
      <c r="R827" s="32" t="e">
        <f t="shared" si="86"/>
        <v>#N/A</v>
      </c>
      <c r="S827" s="32">
        <f t="shared" si="87"/>
        <v>0</v>
      </c>
      <c r="T827" s="30" t="e">
        <f ca="1">+VLOOKUP($E827,db!$B$26:$C$30,2,FALSE)</f>
        <v>#N/A</v>
      </c>
      <c r="U827" s="30">
        <f t="shared" si="89"/>
        <v>0</v>
      </c>
    </row>
    <row r="828" spans="2:21" ht="15.75" thickBot="1">
      <c r="B828" s="38">
        <f t="shared" si="90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40"/>
      <c r="M828" s="41" t="str">
        <f t="shared" si="88"/>
        <v/>
      </c>
      <c r="N828" s="40"/>
      <c r="P828" s="32">
        <f t="shared" si="84"/>
        <v>0</v>
      </c>
      <c r="Q828" s="32">
        <f t="shared" si="85"/>
        <v>0</v>
      </c>
      <c r="R828" s="32" t="e">
        <f t="shared" si="86"/>
        <v>#N/A</v>
      </c>
      <c r="S828" s="32">
        <f t="shared" si="87"/>
        <v>0</v>
      </c>
      <c r="T828" s="30" t="e">
        <f ca="1">+VLOOKUP($E828,db!$B$26:$C$30,2,FALSE)</f>
        <v>#N/A</v>
      </c>
      <c r="U828" s="30">
        <f t="shared" si="89"/>
        <v>0</v>
      </c>
    </row>
    <row r="829" spans="2:21" ht="15.75" thickBot="1">
      <c r="B829" s="36">
        <f t="shared" si="90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42"/>
      <c r="M829" s="43" t="str">
        <f t="shared" si="88"/>
        <v/>
      </c>
      <c r="N829" s="42"/>
      <c r="P829" s="32">
        <f t="shared" si="84"/>
        <v>0</v>
      </c>
      <c r="Q829" s="32">
        <f t="shared" si="85"/>
        <v>0</v>
      </c>
      <c r="R829" s="32" t="e">
        <f t="shared" si="86"/>
        <v>#N/A</v>
      </c>
      <c r="S829" s="32">
        <f t="shared" si="87"/>
        <v>0</v>
      </c>
      <c r="T829" s="30" t="e">
        <f ca="1">+VLOOKUP($E829,db!$B$26:$C$30,2,FALSE)</f>
        <v>#N/A</v>
      </c>
      <c r="U829" s="30">
        <f t="shared" si="89"/>
        <v>0</v>
      </c>
    </row>
    <row r="830" spans="2:21" ht="15.75" thickBot="1">
      <c r="B830" s="38">
        <f t="shared" si="90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40"/>
      <c r="M830" s="41" t="str">
        <f t="shared" si="88"/>
        <v/>
      </c>
      <c r="N830" s="40"/>
      <c r="P830" s="32">
        <f t="shared" si="84"/>
        <v>0</v>
      </c>
      <c r="Q830" s="32">
        <f t="shared" si="85"/>
        <v>0</v>
      </c>
      <c r="R830" s="32" t="e">
        <f t="shared" si="86"/>
        <v>#N/A</v>
      </c>
      <c r="S830" s="32">
        <f t="shared" si="87"/>
        <v>0</v>
      </c>
      <c r="T830" s="30" t="e">
        <f ca="1">+VLOOKUP($E830,db!$B$26:$C$30,2,FALSE)</f>
        <v>#N/A</v>
      </c>
      <c r="U830" s="30">
        <f t="shared" si="89"/>
        <v>0</v>
      </c>
    </row>
    <row r="831" spans="2:21" ht="15.75" thickBot="1">
      <c r="B831" s="36">
        <f t="shared" si="90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42"/>
      <c r="M831" s="43" t="str">
        <f t="shared" si="88"/>
        <v/>
      </c>
      <c r="N831" s="42"/>
      <c r="P831" s="32">
        <f t="shared" si="84"/>
        <v>0</v>
      </c>
      <c r="Q831" s="32">
        <f t="shared" si="85"/>
        <v>0</v>
      </c>
      <c r="R831" s="32" t="e">
        <f t="shared" si="86"/>
        <v>#N/A</v>
      </c>
      <c r="S831" s="32">
        <f t="shared" si="87"/>
        <v>0</v>
      </c>
      <c r="T831" s="30" t="e">
        <f ca="1">+VLOOKUP($E831,db!$B$26:$C$30,2,FALSE)</f>
        <v>#N/A</v>
      </c>
      <c r="U831" s="30">
        <f t="shared" si="89"/>
        <v>0</v>
      </c>
    </row>
    <row r="832" spans="2:21" ht="15.75" thickBot="1">
      <c r="B832" s="38">
        <f t="shared" si="90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40"/>
      <c r="M832" s="41" t="str">
        <f t="shared" si="88"/>
        <v/>
      </c>
      <c r="N832" s="40"/>
      <c r="P832" s="32">
        <f t="shared" si="84"/>
        <v>0</v>
      </c>
      <c r="Q832" s="32">
        <f t="shared" si="85"/>
        <v>0</v>
      </c>
      <c r="R832" s="32" t="e">
        <f t="shared" si="86"/>
        <v>#N/A</v>
      </c>
      <c r="S832" s="32">
        <f t="shared" si="87"/>
        <v>0</v>
      </c>
      <c r="T832" s="30" t="e">
        <f ca="1">+VLOOKUP($E832,db!$B$26:$C$30,2,FALSE)</f>
        <v>#N/A</v>
      </c>
      <c r="U832" s="30">
        <f t="shared" si="89"/>
        <v>0</v>
      </c>
    </row>
    <row r="833" spans="2:21" ht="15.75" thickBot="1">
      <c r="B833" s="36">
        <f t="shared" si="90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42"/>
      <c r="M833" s="43" t="str">
        <f t="shared" si="88"/>
        <v/>
      </c>
      <c r="N833" s="42"/>
      <c r="P833" s="32">
        <f t="shared" si="84"/>
        <v>0</v>
      </c>
      <c r="Q833" s="32">
        <f t="shared" si="85"/>
        <v>0</v>
      </c>
      <c r="R833" s="32" t="e">
        <f t="shared" si="86"/>
        <v>#N/A</v>
      </c>
      <c r="S833" s="32">
        <f t="shared" si="87"/>
        <v>0</v>
      </c>
      <c r="T833" s="30" t="e">
        <f ca="1">+VLOOKUP($E833,db!$B$26:$C$30,2,FALSE)</f>
        <v>#N/A</v>
      </c>
      <c r="U833" s="30">
        <f t="shared" si="89"/>
        <v>0</v>
      </c>
    </row>
    <row r="834" spans="2:21" ht="15.75" thickBot="1">
      <c r="B834" s="38">
        <f t="shared" si="90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40"/>
      <c r="M834" s="41" t="str">
        <f t="shared" si="88"/>
        <v/>
      </c>
      <c r="N834" s="40"/>
      <c r="P834" s="32">
        <f t="shared" si="84"/>
        <v>0</v>
      </c>
      <c r="Q834" s="32">
        <f t="shared" si="85"/>
        <v>0</v>
      </c>
      <c r="R834" s="32" t="e">
        <f t="shared" si="86"/>
        <v>#N/A</v>
      </c>
      <c r="S834" s="32">
        <f t="shared" si="87"/>
        <v>0</v>
      </c>
      <c r="T834" s="30" t="e">
        <f ca="1">+VLOOKUP($E834,db!$B$26:$C$30,2,FALSE)</f>
        <v>#N/A</v>
      </c>
      <c r="U834" s="30">
        <f t="shared" si="89"/>
        <v>0</v>
      </c>
    </row>
    <row r="835" spans="2:21" ht="15.75" thickBot="1">
      <c r="B835" s="36">
        <f t="shared" si="90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42"/>
      <c r="M835" s="43" t="str">
        <f t="shared" si="88"/>
        <v/>
      </c>
      <c r="N835" s="42"/>
      <c r="P835" s="32">
        <f t="shared" si="84"/>
        <v>0</v>
      </c>
      <c r="Q835" s="32">
        <f t="shared" si="85"/>
        <v>0</v>
      </c>
      <c r="R835" s="32" t="e">
        <f t="shared" si="86"/>
        <v>#N/A</v>
      </c>
      <c r="S835" s="32">
        <f t="shared" si="87"/>
        <v>0</v>
      </c>
      <c r="T835" s="30" t="e">
        <f ca="1">+VLOOKUP($E835,db!$B$26:$C$30,2,FALSE)</f>
        <v>#N/A</v>
      </c>
      <c r="U835" s="30">
        <f t="shared" si="89"/>
        <v>0</v>
      </c>
    </row>
    <row r="836" spans="2:21" ht="15.75" thickBot="1">
      <c r="B836" s="38">
        <f t="shared" si="90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40"/>
      <c r="M836" s="41" t="str">
        <f t="shared" si="88"/>
        <v/>
      </c>
      <c r="N836" s="40"/>
      <c r="P836" s="32">
        <f t="shared" si="84"/>
        <v>0</v>
      </c>
      <c r="Q836" s="32">
        <f t="shared" si="85"/>
        <v>0</v>
      </c>
      <c r="R836" s="32" t="e">
        <f t="shared" si="86"/>
        <v>#N/A</v>
      </c>
      <c r="S836" s="32">
        <f t="shared" si="87"/>
        <v>0</v>
      </c>
      <c r="T836" s="30" t="e">
        <f ca="1">+VLOOKUP($E836,db!$B$26:$C$30,2,FALSE)</f>
        <v>#N/A</v>
      </c>
      <c r="U836" s="30">
        <f t="shared" si="89"/>
        <v>0</v>
      </c>
    </row>
    <row r="837" spans="2:21" ht="15.75" thickBot="1">
      <c r="B837" s="36">
        <f t="shared" si="90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42"/>
      <c r="M837" s="43" t="str">
        <f t="shared" si="88"/>
        <v/>
      </c>
      <c r="N837" s="42"/>
      <c r="P837" s="32">
        <f t="shared" ref="P837:P900" si="91">IF(M837=1,1,0)</f>
        <v>0</v>
      </c>
      <c r="Q837" s="32">
        <f t="shared" ref="Q837:Q900" si="92">IF(ISBLANK(E837),0,IF(P837=0,1,0))</f>
        <v>0</v>
      </c>
      <c r="R837" s="32" t="e">
        <f t="shared" ref="R837:R900" si="93">IF(H837&gt;T837,1,0)</f>
        <v>#N/A</v>
      </c>
      <c r="S837" s="32">
        <f t="shared" ref="S837:S900" si="94">IF(OR(G837="Process of Elim. (50 /50)",G837="Guess (No Confidence)"),1,0)</f>
        <v>0</v>
      </c>
      <c r="T837" s="30" t="e">
        <f ca="1">+VLOOKUP($E837,db!$B$26:$C$30,2,FALSE)</f>
        <v>#N/A</v>
      </c>
      <c r="U837" s="30">
        <f t="shared" si="89"/>
        <v>0</v>
      </c>
    </row>
    <row r="838" spans="2:21" ht="15.75" thickBot="1">
      <c r="B838" s="38">
        <f t="shared" si="90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40"/>
      <c r="M838" s="41" t="str">
        <f t="shared" ref="M838:M901" si="95">IF(ISBLANK(F838),"",IF(F838=L838,1,0))</f>
        <v/>
      </c>
      <c r="N838" s="40"/>
      <c r="P838" s="32">
        <f t="shared" si="91"/>
        <v>0</v>
      </c>
      <c r="Q838" s="32">
        <f t="shared" si="92"/>
        <v>0</v>
      </c>
      <c r="R838" s="32" t="e">
        <f t="shared" si="93"/>
        <v>#N/A</v>
      </c>
      <c r="S838" s="32">
        <f t="shared" si="94"/>
        <v>0</v>
      </c>
      <c r="T838" s="30" t="e">
        <f ca="1">+VLOOKUP($E838,db!$B$26:$C$30,2,FALSE)</f>
        <v>#N/A</v>
      </c>
      <c r="U838" s="30">
        <f t="shared" ref="U838:U901" si="96">IF($A$3=0,0,IF(Q838=1,1,IF(R838=1,2,IF(S838=1,3,0))))</f>
        <v>0</v>
      </c>
    </row>
    <row r="839" spans="2:21" ht="15.75" thickBot="1">
      <c r="B839" s="36">
        <f t="shared" ref="B839:B902" si="97">+B838+1</f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42"/>
      <c r="M839" s="43" t="str">
        <f t="shared" si="95"/>
        <v/>
      </c>
      <c r="N839" s="42"/>
      <c r="P839" s="32">
        <f t="shared" si="91"/>
        <v>0</v>
      </c>
      <c r="Q839" s="32">
        <f t="shared" si="92"/>
        <v>0</v>
      </c>
      <c r="R839" s="32" t="e">
        <f t="shared" si="93"/>
        <v>#N/A</v>
      </c>
      <c r="S839" s="32">
        <f t="shared" si="94"/>
        <v>0</v>
      </c>
      <c r="T839" s="30" t="e">
        <f ca="1">+VLOOKUP($E839,db!$B$26:$C$30,2,FALSE)</f>
        <v>#N/A</v>
      </c>
      <c r="U839" s="30">
        <f t="shared" si="96"/>
        <v>0</v>
      </c>
    </row>
    <row r="840" spans="2:21" ht="15.75" thickBot="1">
      <c r="B840" s="38">
        <f t="shared" si="97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40"/>
      <c r="M840" s="41" t="str">
        <f t="shared" si="95"/>
        <v/>
      </c>
      <c r="N840" s="40"/>
      <c r="P840" s="32">
        <f t="shared" si="91"/>
        <v>0</v>
      </c>
      <c r="Q840" s="32">
        <f t="shared" si="92"/>
        <v>0</v>
      </c>
      <c r="R840" s="32" t="e">
        <f t="shared" si="93"/>
        <v>#N/A</v>
      </c>
      <c r="S840" s="32">
        <f t="shared" si="94"/>
        <v>0</v>
      </c>
      <c r="T840" s="30" t="e">
        <f ca="1">+VLOOKUP($E840,db!$B$26:$C$30,2,FALSE)</f>
        <v>#N/A</v>
      </c>
      <c r="U840" s="30">
        <f t="shared" si="96"/>
        <v>0</v>
      </c>
    </row>
    <row r="841" spans="2:21" ht="15.75" thickBot="1">
      <c r="B841" s="36">
        <f t="shared" si="97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42"/>
      <c r="M841" s="43" t="str">
        <f t="shared" si="95"/>
        <v/>
      </c>
      <c r="N841" s="42"/>
      <c r="P841" s="32">
        <f t="shared" si="91"/>
        <v>0</v>
      </c>
      <c r="Q841" s="32">
        <f t="shared" si="92"/>
        <v>0</v>
      </c>
      <c r="R841" s="32" t="e">
        <f t="shared" si="93"/>
        <v>#N/A</v>
      </c>
      <c r="S841" s="32">
        <f t="shared" si="94"/>
        <v>0</v>
      </c>
      <c r="T841" s="30" t="e">
        <f ca="1">+VLOOKUP($E841,db!$B$26:$C$30,2,FALSE)</f>
        <v>#N/A</v>
      </c>
      <c r="U841" s="30">
        <f t="shared" si="96"/>
        <v>0</v>
      </c>
    </row>
    <row r="842" spans="2:21" ht="15.75" thickBot="1">
      <c r="B842" s="38">
        <f t="shared" si="97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40"/>
      <c r="M842" s="41" t="str">
        <f t="shared" si="95"/>
        <v/>
      </c>
      <c r="N842" s="40"/>
      <c r="P842" s="32">
        <f t="shared" si="91"/>
        <v>0</v>
      </c>
      <c r="Q842" s="32">
        <f t="shared" si="92"/>
        <v>0</v>
      </c>
      <c r="R842" s="32" t="e">
        <f t="shared" si="93"/>
        <v>#N/A</v>
      </c>
      <c r="S842" s="32">
        <f t="shared" si="94"/>
        <v>0</v>
      </c>
      <c r="T842" s="30" t="e">
        <f ca="1">+VLOOKUP($E842,db!$B$26:$C$30,2,FALSE)</f>
        <v>#N/A</v>
      </c>
      <c r="U842" s="30">
        <f t="shared" si="96"/>
        <v>0</v>
      </c>
    </row>
    <row r="843" spans="2:21" ht="15.75" thickBot="1">
      <c r="B843" s="36">
        <f t="shared" si="97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42"/>
      <c r="M843" s="43" t="str">
        <f t="shared" si="95"/>
        <v/>
      </c>
      <c r="N843" s="42"/>
      <c r="P843" s="32">
        <f t="shared" si="91"/>
        <v>0</v>
      </c>
      <c r="Q843" s="32">
        <f t="shared" si="92"/>
        <v>0</v>
      </c>
      <c r="R843" s="32" t="e">
        <f t="shared" si="93"/>
        <v>#N/A</v>
      </c>
      <c r="S843" s="32">
        <f t="shared" si="94"/>
        <v>0</v>
      </c>
      <c r="T843" s="30" t="e">
        <f ca="1">+VLOOKUP($E843,db!$B$26:$C$30,2,FALSE)</f>
        <v>#N/A</v>
      </c>
      <c r="U843" s="30">
        <f t="shared" si="96"/>
        <v>0</v>
      </c>
    </row>
    <row r="844" spans="2:21" ht="15.75" thickBot="1">
      <c r="B844" s="38">
        <f t="shared" si="97"/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40"/>
      <c r="M844" s="41" t="str">
        <f t="shared" si="95"/>
        <v/>
      </c>
      <c r="N844" s="40"/>
      <c r="P844" s="32">
        <f t="shared" si="91"/>
        <v>0</v>
      </c>
      <c r="Q844" s="32">
        <f t="shared" si="92"/>
        <v>0</v>
      </c>
      <c r="R844" s="32" t="e">
        <f t="shared" si="93"/>
        <v>#N/A</v>
      </c>
      <c r="S844" s="32">
        <f t="shared" si="94"/>
        <v>0</v>
      </c>
      <c r="T844" s="30" t="e">
        <f ca="1">+VLOOKUP($E844,db!$B$26:$C$30,2,FALSE)</f>
        <v>#N/A</v>
      </c>
      <c r="U844" s="30">
        <f t="shared" si="96"/>
        <v>0</v>
      </c>
    </row>
    <row r="845" spans="2:21" ht="15.75" thickBot="1">
      <c r="B845" s="36">
        <f t="shared" si="97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42"/>
      <c r="M845" s="43" t="str">
        <f t="shared" si="95"/>
        <v/>
      </c>
      <c r="N845" s="42"/>
      <c r="P845" s="32">
        <f t="shared" si="91"/>
        <v>0</v>
      </c>
      <c r="Q845" s="32">
        <f t="shared" si="92"/>
        <v>0</v>
      </c>
      <c r="R845" s="32" t="e">
        <f t="shared" si="93"/>
        <v>#N/A</v>
      </c>
      <c r="S845" s="32">
        <f t="shared" si="94"/>
        <v>0</v>
      </c>
      <c r="T845" s="30" t="e">
        <f ca="1">+VLOOKUP($E845,db!$B$26:$C$30,2,FALSE)</f>
        <v>#N/A</v>
      </c>
      <c r="U845" s="30">
        <f t="shared" si="96"/>
        <v>0</v>
      </c>
    </row>
    <row r="846" spans="2:21" ht="15.75" thickBot="1">
      <c r="B846" s="38">
        <f t="shared" si="97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40"/>
      <c r="M846" s="41" t="str">
        <f t="shared" si="95"/>
        <v/>
      </c>
      <c r="N846" s="40"/>
      <c r="P846" s="32">
        <f t="shared" si="91"/>
        <v>0</v>
      </c>
      <c r="Q846" s="32">
        <f t="shared" si="92"/>
        <v>0</v>
      </c>
      <c r="R846" s="32" t="e">
        <f t="shared" si="93"/>
        <v>#N/A</v>
      </c>
      <c r="S846" s="32">
        <f t="shared" si="94"/>
        <v>0</v>
      </c>
      <c r="T846" s="30" t="e">
        <f ca="1">+VLOOKUP($E846,db!$B$26:$C$30,2,FALSE)</f>
        <v>#N/A</v>
      </c>
      <c r="U846" s="30">
        <f t="shared" si="96"/>
        <v>0</v>
      </c>
    </row>
    <row r="847" spans="2:21" ht="15.75" thickBot="1">
      <c r="B847" s="36">
        <f t="shared" si="97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42"/>
      <c r="M847" s="43" t="str">
        <f t="shared" si="95"/>
        <v/>
      </c>
      <c r="N847" s="42"/>
      <c r="P847" s="32">
        <f t="shared" si="91"/>
        <v>0</v>
      </c>
      <c r="Q847" s="32">
        <f t="shared" si="92"/>
        <v>0</v>
      </c>
      <c r="R847" s="32" t="e">
        <f t="shared" si="93"/>
        <v>#N/A</v>
      </c>
      <c r="S847" s="32">
        <f t="shared" si="94"/>
        <v>0</v>
      </c>
      <c r="T847" s="30" t="e">
        <f ca="1">+VLOOKUP($E847,db!$B$26:$C$30,2,FALSE)</f>
        <v>#N/A</v>
      </c>
      <c r="U847" s="30">
        <f t="shared" si="96"/>
        <v>0</v>
      </c>
    </row>
    <row r="848" spans="2:21" ht="15.75" thickBot="1">
      <c r="B848" s="38">
        <f t="shared" si="97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40"/>
      <c r="M848" s="41" t="str">
        <f t="shared" si="95"/>
        <v/>
      </c>
      <c r="N848" s="40"/>
      <c r="P848" s="32">
        <f t="shared" si="91"/>
        <v>0</v>
      </c>
      <c r="Q848" s="32">
        <f t="shared" si="92"/>
        <v>0</v>
      </c>
      <c r="R848" s="32" t="e">
        <f t="shared" si="93"/>
        <v>#N/A</v>
      </c>
      <c r="S848" s="32">
        <f t="shared" si="94"/>
        <v>0</v>
      </c>
      <c r="T848" s="30" t="e">
        <f ca="1">+VLOOKUP($E848,db!$B$26:$C$30,2,FALSE)</f>
        <v>#N/A</v>
      </c>
      <c r="U848" s="30">
        <f t="shared" si="96"/>
        <v>0</v>
      </c>
    </row>
    <row r="849" spans="2:21" ht="15.75" thickBot="1">
      <c r="B849" s="36">
        <f t="shared" si="97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42"/>
      <c r="M849" s="43" t="str">
        <f t="shared" si="95"/>
        <v/>
      </c>
      <c r="N849" s="42"/>
      <c r="P849" s="32">
        <f t="shared" si="91"/>
        <v>0</v>
      </c>
      <c r="Q849" s="32">
        <f t="shared" si="92"/>
        <v>0</v>
      </c>
      <c r="R849" s="32" t="e">
        <f t="shared" si="93"/>
        <v>#N/A</v>
      </c>
      <c r="S849" s="32">
        <f t="shared" si="94"/>
        <v>0</v>
      </c>
      <c r="T849" s="30" t="e">
        <f ca="1">+VLOOKUP($E849,db!$B$26:$C$30,2,FALSE)</f>
        <v>#N/A</v>
      </c>
      <c r="U849" s="30">
        <f t="shared" si="96"/>
        <v>0</v>
      </c>
    </row>
    <row r="850" spans="2:21" ht="15.75" thickBot="1">
      <c r="B850" s="38">
        <f t="shared" si="97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40"/>
      <c r="M850" s="41" t="str">
        <f t="shared" si="95"/>
        <v/>
      </c>
      <c r="N850" s="40"/>
      <c r="P850" s="32">
        <f t="shared" si="91"/>
        <v>0</v>
      </c>
      <c r="Q850" s="32">
        <f t="shared" si="92"/>
        <v>0</v>
      </c>
      <c r="R850" s="32" t="e">
        <f t="shared" si="93"/>
        <v>#N/A</v>
      </c>
      <c r="S850" s="32">
        <f t="shared" si="94"/>
        <v>0</v>
      </c>
      <c r="T850" s="30" t="e">
        <f ca="1">+VLOOKUP($E850,db!$B$26:$C$30,2,FALSE)</f>
        <v>#N/A</v>
      </c>
      <c r="U850" s="30">
        <f t="shared" si="96"/>
        <v>0</v>
      </c>
    </row>
    <row r="851" spans="2:21" ht="15.75" thickBot="1">
      <c r="B851" s="36">
        <f t="shared" si="97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42"/>
      <c r="M851" s="43" t="str">
        <f t="shared" si="95"/>
        <v/>
      </c>
      <c r="N851" s="42"/>
      <c r="P851" s="32">
        <f t="shared" si="91"/>
        <v>0</v>
      </c>
      <c r="Q851" s="32">
        <f t="shared" si="92"/>
        <v>0</v>
      </c>
      <c r="R851" s="32" t="e">
        <f t="shared" si="93"/>
        <v>#N/A</v>
      </c>
      <c r="S851" s="32">
        <f t="shared" si="94"/>
        <v>0</v>
      </c>
      <c r="T851" s="30" t="e">
        <f ca="1">+VLOOKUP($E851,db!$B$26:$C$30,2,FALSE)</f>
        <v>#N/A</v>
      </c>
      <c r="U851" s="30">
        <f t="shared" si="96"/>
        <v>0</v>
      </c>
    </row>
    <row r="852" spans="2:21" ht="15.75" thickBot="1">
      <c r="B852" s="38">
        <f t="shared" si="97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40"/>
      <c r="M852" s="41" t="str">
        <f t="shared" si="95"/>
        <v/>
      </c>
      <c r="N852" s="40"/>
      <c r="P852" s="32">
        <f t="shared" si="91"/>
        <v>0</v>
      </c>
      <c r="Q852" s="32">
        <f t="shared" si="92"/>
        <v>0</v>
      </c>
      <c r="R852" s="32" t="e">
        <f t="shared" si="93"/>
        <v>#N/A</v>
      </c>
      <c r="S852" s="32">
        <f t="shared" si="94"/>
        <v>0</v>
      </c>
      <c r="T852" s="30" t="e">
        <f ca="1">+VLOOKUP($E852,db!$B$26:$C$30,2,FALSE)</f>
        <v>#N/A</v>
      </c>
      <c r="U852" s="30">
        <f t="shared" si="96"/>
        <v>0</v>
      </c>
    </row>
    <row r="853" spans="2:21" ht="15.75" thickBot="1">
      <c r="B853" s="36">
        <f t="shared" si="97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42"/>
      <c r="M853" s="43" t="str">
        <f t="shared" si="95"/>
        <v/>
      </c>
      <c r="N853" s="42"/>
      <c r="P853" s="32">
        <f t="shared" si="91"/>
        <v>0</v>
      </c>
      <c r="Q853" s="32">
        <f t="shared" si="92"/>
        <v>0</v>
      </c>
      <c r="R853" s="32" t="e">
        <f t="shared" si="93"/>
        <v>#N/A</v>
      </c>
      <c r="S853" s="32">
        <f t="shared" si="94"/>
        <v>0</v>
      </c>
      <c r="T853" s="30" t="e">
        <f ca="1">+VLOOKUP($E853,db!$B$26:$C$30,2,FALSE)</f>
        <v>#N/A</v>
      </c>
      <c r="U853" s="30">
        <f t="shared" si="96"/>
        <v>0</v>
      </c>
    </row>
    <row r="854" spans="2:21" ht="15.75" thickBot="1">
      <c r="B854" s="38">
        <f t="shared" si="97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40"/>
      <c r="M854" s="41" t="str">
        <f t="shared" si="95"/>
        <v/>
      </c>
      <c r="N854" s="40"/>
      <c r="P854" s="32">
        <f t="shared" si="91"/>
        <v>0</v>
      </c>
      <c r="Q854" s="32">
        <f t="shared" si="92"/>
        <v>0</v>
      </c>
      <c r="R854" s="32" t="e">
        <f t="shared" si="93"/>
        <v>#N/A</v>
      </c>
      <c r="S854" s="32">
        <f t="shared" si="94"/>
        <v>0</v>
      </c>
      <c r="T854" s="30" t="e">
        <f ca="1">+VLOOKUP($E854,db!$B$26:$C$30,2,FALSE)</f>
        <v>#N/A</v>
      </c>
      <c r="U854" s="30">
        <f t="shared" si="96"/>
        <v>0</v>
      </c>
    </row>
    <row r="855" spans="2:21" ht="15.75" thickBot="1">
      <c r="B855" s="36">
        <f t="shared" si="97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42"/>
      <c r="M855" s="43" t="str">
        <f t="shared" si="95"/>
        <v/>
      </c>
      <c r="N855" s="42"/>
      <c r="P855" s="32">
        <f t="shared" si="91"/>
        <v>0</v>
      </c>
      <c r="Q855" s="32">
        <f t="shared" si="92"/>
        <v>0</v>
      </c>
      <c r="R855" s="32" t="e">
        <f t="shared" si="93"/>
        <v>#N/A</v>
      </c>
      <c r="S855" s="32">
        <f t="shared" si="94"/>
        <v>0</v>
      </c>
      <c r="T855" s="30" t="e">
        <f ca="1">+VLOOKUP($E855,db!$B$26:$C$30,2,FALSE)</f>
        <v>#N/A</v>
      </c>
      <c r="U855" s="30">
        <f t="shared" si="96"/>
        <v>0</v>
      </c>
    </row>
    <row r="856" spans="2:21" ht="15.75" thickBot="1">
      <c r="B856" s="38">
        <f t="shared" si="97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40"/>
      <c r="M856" s="41" t="str">
        <f t="shared" si="95"/>
        <v/>
      </c>
      <c r="N856" s="40"/>
      <c r="P856" s="32">
        <f t="shared" si="91"/>
        <v>0</v>
      </c>
      <c r="Q856" s="32">
        <f t="shared" si="92"/>
        <v>0</v>
      </c>
      <c r="R856" s="32" t="e">
        <f t="shared" si="93"/>
        <v>#N/A</v>
      </c>
      <c r="S856" s="32">
        <f t="shared" si="94"/>
        <v>0</v>
      </c>
      <c r="T856" s="30" t="e">
        <f ca="1">+VLOOKUP($E856,db!$B$26:$C$30,2,FALSE)</f>
        <v>#N/A</v>
      </c>
      <c r="U856" s="30">
        <f t="shared" si="96"/>
        <v>0</v>
      </c>
    </row>
    <row r="857" spans="2:21" ht="15.75" thickBot="1">
      <c r="B857" s="36">
        <f t="shared" si="97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42"/>
      <c r="M857" s="43" t="str">
        <f t="shared" si="95"/>
        <v/>
      </c>
      <c r="N857" s="42"/>
      <c r="P857" s="32">
        <f t="shared" si="91"/>
        <v>0</v>
      </c>
      <c r="Q857" s="32">
        <f t="shared" si="92"/>
        <v>0</v>
      </c>
      <c r="R857" s="32" t="e">
        <f t="shared" si="93"/>
        <v>#N/A</v>
      </c>
      <c r="S857" s="32">
        <f t="shared" si="94"/>
        <v>0</v>
      </c>
      <c r="T857" s="30" t="e">
        <f ca="1">+VLOOKUP($E857,db!$B$26:$C$30,2,FALSE)</f>
        <v>#N/A</v>
      </c>
      <c r="U857" s="30">
        <f t="shared" si="96"/>
        <v>0</v>
      </c>
    </row>
    <row r="858" spans="2:21" ht="15.75" thickBot="1">
      <c r="B858" s="38">
        <f t="shared" si="97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40"/>
      <c r="M858" s="41" t="str">
        <f t="shared" si="95"/>
        <v/>
      </c>
      <c r="N858" s="40"/>
      <c r="P858" s="32">
        <f t="shared" si="91"/>
        <v>0</v>
      </c>
      <c r="Q858" s="32">
        <f t="shared" si="92"/>
        <v>0</v>
      </c>
      <c r="R858" s="32" t="e">
        <f t="shared" si="93"/>
        <v>#N/A</v>
      </c>
      <c r="S858" s="32">
        <f t="shared" si="94"/>
        <v>0</v>
      </c>
      <c r="T858" s="30" t="e">
        <f ca="1">+VLOOKUP($E858,db!$B$26:$C$30,2,FALSE)</f>
        <v>#N/A</v>
      </c>
      <c r="U858" s="30">
        <f t="shared" si="96"/>
        <v>0</v>
      </c>
    </row>
    <row r="859" spans="2:21" ht="15.75" thickBot="1">
      <c r="B859" s="36">
        <f t="shared" si="97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42"/>
      <c r="M859" s="43" t="str">
        <f t="shared" si="95"/>
        <v/>
      </c>
      <c r="N859" s="42"/>
      <c r="P859" s="32">
        <f t="shared" si="91"/>
        <v>0</v>
      </c>
      <c r="Q859" s="32">
        <f t="shared" si="92"/>
        <v>0</v>
      </c>
      <c r="R859" s="32" t="e">
        <f t="shared" si="93"/>
        <v>#N/A</v>
      </c>
      <c r="S859" s="32">
        <f t="shared" si="94"/>
        <v>0</v>
      </c>
      <c r="T859" s="30" t="e">
        <f ca="1">+VLOOKUP($E859,db!$B$26:$C$30,2,FALSE)</f>
        <v>#N/A</v>
      </c>
      <c r="U859" s="30">
        <f t="shared" si="96"/>
        <v>0</v>
      </c>
    </row>
    <row r="860" spans="2:21" ht="15.75" thickBot="1">
      <c r="B860" s="38">
        <f t="shared" si="97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40"/>
      <c r="M860" s="41" t="str">
        <f t="shared" si="95"/>
        <v/>
      </c>
      <c r="N860" s="40"/>
      <c r="P860" s="32">
        <f t="shared" si="91"/>
        <v>0</v>
      </c>
      <c r="Q860" s="32">
        <f t="shared" si="92"/>
        <v>0</v>
      </c>
      <c r="R860" s="32" t="e">
        <f t="shared" si="93"/>
        <v>#N/A</v>
      </c>
      <c r="S860" s="32">
        <f t="shared" si="94"/>
        <v>0</v>
      </c>
      <c r="T860" s="30" t="e">
        <f ca="1">+VLOOKUP($E860,db!$B$26:$C$30,2,FALSE)</f>
        <v>#N/A</v>
      </c>
      <c r="U860" s="30">
        <f t="shared" si="96"/>
        <v>0</v>
      </c>
    </row>
    <row r="861" spans="2:21" ht="15.75" thickBot="1">
      <c r="B861" s="36">
        <f t="shared" si="97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42"/>
      <c r="M861" s="43" t="str">
        <f t="shared" si="95"/>
        <v/>
      </c>
      <c r="N861" s="42"/>
      <c r="P861" s="32">
        <f t="shared" si="91"/>
        <v>0</v>
      </c>
      <c r="Q861" s="32">
        <f t="shared" si="92"/>
        <v>0</v>
      </c>
      <c r="R861" s="32" t="e">
        <f t="shared" si="93"/>
        <v>#N/A</v>
      </c>
      <c r="S861" s="32">
        <f t="shared" si="94"/>
        <v>0</v>
      </c>
      <c r="T861" s="30" t="e">
        <f ca="1">+VLOOKUP($E861,db!$B$26:$C$30,2,FALSE)</f>
        <v>#N/A</v>
      </c>
      <c r="U861" s="30">
        <f t="shared" si="96"/>
        <v>0</v>
      </c>
    </row>
    <row r="862" spans="2:21" ht="15.75" thickBot="1">
      <c r="B862" s="38">
        <f t="shared" si="97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40"/>
      <c r="M862" s="41" t="str">
        <f t="shared" si="95"/>
        <v/>
      </c>
      <c r="N862" s="40"/>
      <c r="P862" s="32">
        <f t="shared" si="91"/>
        <v>0</v>
      </c>
      <c r="Q862" s="32">
        <f t="shared" si="92"/>
        <v>0</v>
      </c>
      <c r="R862" s="32" t="e">
        <f t="shared" si="93"/>
        <v>#N/A</v>
      </c>
      <c r="S862" s="32">
        <f t="shared" si="94"/>
        <v>0</v>
      </c>
      <c r="T862" s="30" t="e">
        <f ca="1">+VLOOKUP($E862,db!$B$26:$C$30,2,FALSE)</f>
        <v>#N/A</v>
      </c>
      <c r="U862" s="30">
        <f t="shared" si="96"/>
        <v>0</v>
      </c>
    </row>
    <row r="863" spans="2:21" ht="15.75" thickBot="1">
      <c r="B863" s="36">
        <f t="shared" si="97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42"/>
      <c r="M863" s="43" t="str">
        <f t="shared" si="95"/>
        <v/>
      </c>
      <c r="N863" s="42"/>
      <c r="P863" s="32">
        <f t="shared" si="91"/>
        <v>0</v>
      </c>
      <c r="Q863" s="32">
        <f t="shared" si="92"/>
        <v>0</v>
      </c>
      <c r="R863" s="32" t="e">
        <f t="shared" si="93"/>
        <v>#N/A</v>
      </c>
      <c r="S863" s="32">
        <f t="shared" si="94"/>
        <v>0</v>
      </c>
      <c r="T863" s="30" t="e">
        <f ca="1">+VLOOKUP($E863,db!$B$26:$C$30,2,FALSE)</f>
        <v>#N/A</v>
      </c>
      <c r="U863" s="30">
        <f t="shared" si="96"/>
        <v>0</v>
      </c>
    </row>
    <row r="864" spans="2:21" ht="15.75" thickBot="1">
      <c r="B864" s="38">
        <f t="shared" si="97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40"/>
      <c r="M864" s="41" t="str">
        <f t="shared" si="95"/>
        <v/>
      </c>
      <c r="N864" s="40"/>
      <c r="P864" s="32">
        <f t="shared" si="91"/>
        <v>0</v>
      </c>
      <c r="Q864" s="32">
        <f t="shared" si="92"/>
        <v>0</v>
      </c>
      <c r="R864" s="32" t="e">
        <f t="shared" si="93"/>
        <v>#N/A</v>
      </c>
      <c r="S864" s="32">
        <f t="shared" si="94"/>
        <v>0</v>
      </c>
      <c r="T864" s="30" t="e">
        <f ca="1">+VLOOKUP($E864,db!$B$26:$C$30,2,FALSE)</f>
        <v>#N/A</v>
      </c>
      <c r="U864" s="30">
        <f t="shared" si="96"/>
        <v>0</v>
      </c>
    </row>
    <row r="865" spans="2:21" ht="15.75" thickBot="1">
      <c r="B865" s="36">
        <f t="shared" si="97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42"/>
      <c r="M865" s="43" t="str">
        <f t="shared" si="95"/>
        <v/>
      </c>
      <c r="N865" s="42"/>
      <c r="P865" s="32">
        <f t="shared" si="91"/>
        <v>0</v>
      </c>
      <c r="Q865" s="32">
        <f t="shared" si="92"/>
        <v>0</v>
      </c>
      <c r="R865" s="32" t="e">
        <f t="shared" si="93"/>
        <v>#N/A</v>
      </c>
      <c r="S865" s="32">
        <f t="shared" si="94"/>
        <v>0</v>
      </c>
      <c r="T865" s="30" t="e">
        <f ca="1">+VLOOKUP($E865,db!$B$26:$C$30,2,FALSE)</f>
        <v>#N/A</v>
      </c>
      <c r="U865" s="30">
        <f t="shared" si="96"/>
        <v>0</v>
      </c>
    </row>
    <row r="866" spans="2:21" ht="15.75" thickBot="1">
      <c r="B866" s="38">
        <f t="shared" si="97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40"/>
      <c r="M866" s="41" t="str">
        <f t="shared" si="95"/>
        <v/>
      </c>
      <c r="N866" s="40"/>
      <c r="P866" s="32">
        <f t="shared" si="91"/>
        <v>0</v>
      </c>
      <c r="Q866" s="32">
        <f t="shared" si="92"/>
        <v>0</v>
      </c>
      <c r="R866" s="32" t="e">
        <f t="shared" si="93"/>
        <v>#N/A</v>
      </c>
      <c r="S866" s="32">
        <f t="shared" si="94"/>
        <v>0</v>
      </c>
      <c r="T866" s="30" t="e">
        <f ca="1">+VLOOKUP($E866,db!$B$26:$C$30,2,FALSE)</f>
        <v>#N/A</v>
      </c>
      <c r="U866" s="30">
        <f t="shared" si="96"/>
        <v>0</v>
      </c>
    </row>
    <row r="867" spans="2:21" ht="15.75" thickBot="1">
      <c r="B867" s="36">
        <f t="shared" si="97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42"/>
      <c r="M867" s="43" t="str">
        <f t="shared" si="95"/>
        <v/>
      </c>
      <c r="N867" s="42"/>
      <c r="P867" s="32">
        <f t="shared" si="91"/>
        <v>0</v>
      </c>
      <c r="Q867" s="32">
        <f t="shared" si="92"/>
        <v>0</v>
      </c>
      <c r="R867" s="32" t="e">
        <f t="shared" si="93"/>
        <v>#N/A</v>
      </c>
      <c r="S867" s="32">
        <f t="shared" si="94"/>
        <v>0</v>
      </c>
      <c r="T867" s="30" t="e">
        <f ca="1">+VLOOKUP($E867,db!$B$26:$C$30,2,FALSE)</f>
        <v>#N/A</v>
      </c>
      <c r="U867" s="30">
        <f t="shared" si="96"/>
        <v>0</v>
      </c>
    </row>
    <row r="868" spans="2:21" ht="15.75" thickBot="1">
      <c r="B868" s="38">
        <f t="shared" si="97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40"/>
      <c r="M868" s="41" t="str">
        <f t="shared" si="95"/>
        <v/>
      </c>
      <c r="N868" s="40"/>
      <c r="P868" s="32">
        <f t="shared" si="91"/>
        <v>0</v>
      </c>
      <c r="Q868" s="32">
        <f t="shared" si="92"/>
        <v>0</v>
      </c>
      <c r="R868" s="32" t="e">
        <f t="shared" si="93"/>
        <v>#N/A</v>
      </c>
      <c r="S868" s="32">
        <f t="shared" si="94"/>
        <v>0</v>
      </c>
      <c r="T868" s="30" t="e">
        <f ca="1">+VLOOKUP($E868,db!$B$26:$C$30,2,FALSE)</f>
        <v>#N/A</v>
      </c>
      <c r="U868" s="30">
        <f t="shared" si="96"/>
        <v>0</v>
      </c>
    </row>
    <row r="869" spans="2:21" ht="15.75" thickBot="1">
      <c r="B869" s="36">
        <f t="shared" si="97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42"/>
      <c r="M869" s="43" t="str">
        <f t="shared" si="95"/>
        <v/>
      </c>
      <c r="N869" s="42"/>
      <c r="P869" s="32">
        <f t="shared" si="91"/>
        <v>0</v>
      </c>
      <c r="Q869" s="32">
        <f t="shared" si="92"/>
        <v>0</v>
      </c>
      <c r="R869" s="32" t="e">
        <f t="shared" si="93"/>
        <v>#N/A</v>
      </c>
      <c r="S869" s="32">
        <f t="shared" si="94"/>
        <v>0</v>
      </c>
      <c r="T869" s="30" t="e">
        <f ca="1">+VLOOKUP($E869,db!$B$26:$C$30,2,FALSE)</f>
        <v>#N/A</v>
      </c>
      <c r="U869" s="30">
        <f t="shared" si="96"/>
        <v>0</v>
      </c>
    </row>
    <row r="870" spans="2:21" ht="15.75" thickBot="1">
      <c r="B870" s="38">
        <f t="shared" si="97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40"/>
      <c r="M870" s="41" t="str">
        <f t="shared" si="95"/>
        <v/>
      </c>
      <c r="N870" s="40"/>
      <c r="P870" s="32">
        <f t="shared" si="91"/>
        <v>0</v>
      </c>
      <c r="Q870" s="32">
        <f t="shared" si="92"/>
        <v>0</v>
      </c>
      <c r="R870" s="32" t="e">
        <f t="shared" si="93"/>
        <v>#N/A</v>
      </c>
      <c r="S870" s="32">
        <f t="shared" si="94"/>
        <v>0</v>
      </c>
      <c r="T870" s="30" t="e">
        <f ca="1">+VLOOKUP($E870,db!$B$26:$C$30,2,FALSE)</f>
        <v>#N/A</v>
      </c>
      <c r="U870" s="30">
        <f t="shared" si="96"/>
        <v>0</v>
      </c>
    </row>
    <row r="871" spans="2:21" ht="15.75" thickBot="1">
      <c r="B871" s="36">
        <f t="shared" si="97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42"/>
      <c r="M871" s="43" t="str">
        <f t="shared" si="95"/>
        <v/>
      </c>
      <c r="N871" s="42"/>
      <c r="P871" s="32">
        <f t="shared" si="91"/>
        <v>0</v>
      </c>
      <c r="Q871" s="32">
        <f t="shared" si="92"/>
        <v>0</v>
      </c>
      <c r="R871" s="32" t="e">
        <f t="shared" si="93"/>
        <v>#N/A</v>
      </c>
      <c r="S871" s="32">
        <f t="shared" si="94"/>
        <v>0</v>
      </c>
      <c r="T871" s="30" t="e">
        <f ca="1">+VLOOKUP($E871,db!$B$26:$C$30,2,FALSE)</f>
        <v>#N/A</v>
      </c>
      <c r="U871" s="30">
        <f t="shared" si="96"/>
        <v>0</v>
      </c>
    </row>
    <row r="872" spans="2:21" ht="15.75" thickBot="1">
      <c r="B872" s="38">
        <f t="shared" si="97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40"/>
      <c r="M872" s="41" t="str">
        <f t="shared" si="95"/>
        <v/>
      </c>
      <c r="N872" s="40"/>
      <c r="P872" s="32">
        <f t="shared" si="91"/>
        <v>0</v>
      </c>
      <c r="Q872" s="32">
        <f t="shared" si="92"/>
        <v>0</v>
      </c>
      <c r="R872" s="32" t="e">
        <f t="shared" si="93"/>
        <v>#N/A</v>
      </c>
      <c r="S872" s="32">
        <f t="shared" si="94"/>
        <v>0</v>
      </c>
      <c r="T872" s="30" t="e">
        <f ca="1">+VLOOKUP($E872,db!$B$26:$C$30,2,FALSE)</f>
        <v>#N/A</v>
      </c>
      <c r="U872" s="30">
        <f t="shared" si="96"/>
        <v>0</v>
      </c>
    </row>
    <row r="873" spans="2:21" ht="15.75" thickBot="1">
      <c r="B873" s="36">
        <f t="shared" si="97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42"/>
      <c r="M873" s="43" t="str">
        <f t="shared" si="95"/>
        <v/>
      </c>
      <c r="N873" s="42"/>
      <c r="P873" s="32">
        <f t="shared" si="91"/>
        <v>0</v>
      </c>
      <c r="Q873" s="32">
        <f t="shared" si="92"/>
        <v>0</v>
      </c>
      <c r="R873" s="32" t="e">
        <f t="shared" si="93"/>
        <v>#N/A</v>
      </c>
      <c r="S873" s="32">
        <f t="shared" si="94"/>
        <v>0</v>
      </c>
      <c r="T873" s="30" t="e">
        <f ca="1">+VLOOKUP($E873,db!$B$26:$C$30,2,FALSE)</f>
        <v>#N/A</v>
      </c>
      <c r="U873" s="30">
        <f t="shared" si="96"/>
        <v>0</v>
      </c>
    </row>
    <row r="874" spans="2:21" ht="15.75" thickBot="1">
      <c r="B874" s="38">
        <f t="shared" si="97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40"/>
      <c r="M874" s="41" t="str">
        <f t="shared" si="95"/>
        <v/>
      </c>
      <c r="N874" s="40"/>
      <c r="P874" s="32">
        <f t="shared" si="91"/>
        <v>0</v>
      </c>
      <c r="Q874" s="32">
        <f t="shared" si="92"/>
        <v>0</v>
      </c>
      <c r="R874" s="32" t="e">
        <f t="shared" si="93"/>
        <v>#N/A</v>
      </c>
      <c r="S874" s="32">
        <f t="shared" si="94"/>
        <v>0</v>
      </c>
      <c r="T874" s="30" t="e">
        <f ca="1">+VLOOKUP($E874,db!$B$26:$C$30,2,FALSE)</f>
        <v>#N/A</v>
      </c>
      <c r="U874" s="30">
        <f t="shared" si="96"/>
        <v>0</v>
      </c>
    </row>
    <row r="875" spans="2:21" ht="15.75" thickBot="1">
      <c r="B875" s="36">
        <f t="shared" si="97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42"/>
      <c r="M875" s="43" t="str">
        <f t="shared" si="95"/>
        <v/>
      </c>
      <c r="N875" s="42"/>
      <c r="P875" s="32">
        <f t="shared" si="91"/>
        <v>0</v>
      </c>
      <c r="Q875" s="32">
        <f t="shared" si="92"/>
        <v>0</v>
      </c>
      <c r="R875" s="32" t="e">
        <f t="shared" si="93"/>
        <v>#N/A</v>
      </c>
      <c r="S875" s="32">
        <f t="shared" si="94"/>
        <v>0</v>
      </c>
      <c r="T875" s="30" t="e">
        <f ca="1">+VLOOKUP($E875,db!$B$26:$C$30,2,FALSE)</f>
        <v>#N/A</v>
      </c>
      <c r="U875" s="30">
        <f t="shared" si="96"/>
        <v>0</v>
      </c>
    </row>
    <row r="876" spans="2:21" ht="15.75" thickBot="1">
      <c r="B876" s="38">
        <f t="shared" si="97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40"/>
      <c r="M876" s="41" t="str">
        <f t="shared" si="95"/>
        <v/>
      </c>
      <c r="N876" s="40"/>
      <c r="P876" s="32">
        <f t="shared" si="91"/>
        <v>0</v>
      </c>
      <c r="Q876" s="32">
        <f t="shared" si="92"/>
        <v>0</v>
      </c>
      <c r="R876" s="32" t="e">
        <f t="shared" si="93"/>
        <v>#N/A</v>
      </c>
      <c r="S876" s="32">
        <f t="shared" si="94"/>
        <v>0</v>
      </c>
      <c r="T876" s="30" t="e">
        <f ca="1">+VLOOKUP($E876,db!$B$26:$C$30,2,FALSE)</f>
        <v>#N/A</v>
      </c>
      <c r="U876" s="30">
        <f t="shared" si="96"/>
        <v>0</v>
      </c>
    </row>
    <row r="877" spans="2:21" ht="15.75" thickBot="1">
      <c r="B877" s="36">
        <f t="shared" si="97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42"/>
      <c r="M877" s="43" t="str">
        <f t="shared" si="95"/>
        <v/>
      </c>
      <c r="N877" s="42"/>
      <c r="P877" s="32">
        <f t="shared" si="91"/>
        <v>0</v>
      </c>
      <c r="Q877" s="32">
        <f t="shared" si="92"/>
        <v>0</v>
      </c>
      <c r="R877" s="32" t="e">
        <f t="shared" si="93"/>
        <v>#N/A</v>
      </c>
      <c r="S877" s="32">
        <f t="shared" si="94"/>
        <v>0</v>
      </c>
      <c r="T877" s="30" t="e">
        <f ca="1">+VLOOKUP($E877,db!$B$26:$C$30,2,FALSE)</f>
        <v>#N/A</v>
      </c>
      <c r="U877" s="30">
        <f t="shared" si="96"/>
        <v>0</v>
      </c>
    </row>
    <row r="878" spans="2:21" ht="15.75" thickBot="1">
      <c r="B878" s="38">
        <f t="shared" si="97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40"/>
      <c r="M878" s="41" t="str">
        <f t="shared" si="95"/>
        <v/>
      </c>
      <c r="N878" s="40"/>
      <c r="P878" s="32">
        <f t="shared" si="91"/>
        <v>0</v>
      </c>
      <c r="Q878" s="32">
        <f t="shared" si="92"/>
        <v>0</v>
      </c>
      <c r="R878" s="32" t="e">
        <f t="shared" si="93"/>
        <v>#N/A</v>
      </c>
      <c r="S878" s="32">
        <f t="shared" si="94"/>
        <v>0</v>
      </c>
      <c r="T878" s="30" t="e">
        <f ca="1">+VLOOKUP($E878,db!$B$26:$C$30,2,FALSE)</f>
        <v>#N/A</v>
      </c>
      <c r="U878" s="30">
        <f t="shared" si="96"/>
        <v>0</v>
      </c>
    </row>
    <row r="879" spans="2:21" ht="15.75" thickBot="1">
      <c r="B879" s="36">
        <f t="shared" si="97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42"/>
      <c r="M879" s="43" t="str">
        <f t="shared" si="95"/>
        <v/>
      </c>
      <c r="N879" s="42"/>
      <c r="P879" s="32">
        <f t="shared" si="91"/>
        <v>0</v>
      </c>
      <c r="Q879" s="32">
        <f t="shared" si="92"/>
        <v>0</v>
      </c>
      <c r="R879" s="32" t="e">
        <f t="shared" si="93"/>
        <v>#N/A</v>
      </c>
      <c r="S879" s="32">
        <f t="shared" si="94"/>
        <v>0</v>
      </c>
      <c r="T879" s="30" t="e">
        <f ca="1">+VLOOKUP($E879,db!$B$26:$C$30,2,FALSE)</f>
        <v>#N/A</v>
      </c>
      <c r="U879" s="30">
        <f t="shared" si="96"/>
        <v>0</v>
      </c>
    </row>
    <row r="880" spans="2:21" ht="15.75" thickBot="1">
      <c r="B880" s="38">
        <f t="shared" si="97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40"/>
      <c r="M880" s="41" t="str">
        <f t="shared" si="95"/>
        <v/>
      </c>
      <c r="N880" s="40"/>
      <c r="P880" s="32">
        <f t="shared" si="91"/>
        <v>0</v>
      </c>
      <c r="Q880" s="32">
        <f t="shared" si="92"/>
        <v>0</v>
      </c>
      <c r="R880" s="32" t="e">
        <f t="shared" si="93"/>
        <v>#N/A</v>
      </c>
      <c r="S880" s="32">
        <f t="shared" si="94"/>
        <v>0</v>
      </c>
      <c r="T880" s="30" t="e">
        <f ca="1">+VLOOKUP($E880,db!$B$26:$C$30,2,FALSE)</f>
        <v>#N/A</v>
      </c>
      <c r="U880" s="30">
        <f t="shared" si="96"/>
        <v>0</v>
      </c>
    </row>
    <row r="881" spans="2:21" ht="15.75" thickBot="1">
      <c r="B881" s="36">
        <f t="shared" si="97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42"/>
      <c r="M881" s="43" t="str">
        <f t="shared" si="95"/>
        <v/>
      </c>
      <c r="N881" s="42"/>
      <c r="P881" s="32">
        <f t="shared" si="91"/>
        <v>0</v>
      </c>
      <c r="Q881" s="32">
        <f t="shared" si="92"/>
        <v>0</v>
      </c>
      <c r="R881" s="32" t="e">
        <f t="shared" si="93"/>
        <v>#N/A</v>
      </c>
      <c r="S881" s="32">
        <f t="shared" si="94"/>
        <v>0</v>
      </c>
      <c r="T881" s="30" t="e">
        <f ca="1">+VLOOKUP($E881,db!$B$26:$C$30,2,FALSE)</f>
        <v>#N/A</v>
      </c>
      <c r="U881" s="30">
        <f t="shared" si="96"/>
        <v>0</v>
      </c>
    </row>
    <row r="882" spans="2:21" ht="15.75" thickBot="1">
      <c r="B882" s="38">
        <f t="shared" si="97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40"/>
      <c r="M882" s="41" t="str">
        <f t="shared" si="95"/>
        <v/>
      </c>
      <c r="N882" s="40"/>
      <c r="P882" s="32">
        <f t="shared" si="91"/>
        <v>0</v>
      </c>
      <c r="Q882" s="32">
        <f t="shared" si="92"/>
        <v>0</v>
      </c>
      <c r="R882" s="32" t="e">
        <f t="shared" si="93"/>
        <v>#N/A</v>
      </c>
      <c r="S882" s="32">
        <f t="shared" si="94"/>
        <v>0</v>
      </c>
      <c r="T882" s="30" t="e">
        <f ca="1">+VLOOKUP($E882,db!$B$26:$C$30,2,FALSE)</f>
        <v>#N/A</v>
      </c>
      <c r="U882" s="30">
        <f t="shared" si="96"/>
        <v>0</v>
      </c>
    </row>
    <row r="883" spans="2:21" ht="15.75" thickBot="1">
      <c r="B883" s="36">
        <f t="shared" si="97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42"/>
      <c r="M883" s="43" t="str">
        <f t="shared" si="95"/>
        <v/>
      </c>
      <c r="N883" s="42"/>
      <c r="P883" s="32">
        <f t="shared" si="91"/>
        <v>0</v>
      </c>
      <c r="Q883" s="32">
        <f t="shared" si="92"/>
        <v>0</v>
      </c>
      <c r="R883" s="32" t="e">
        <f t="shared" si="93"/>
        <v>#N/A</v>
      </c>
      <c r="S883" s="32">
        <f t="shared" si="94"/>
        <v>0</v>
      </c>
      <c r="T883" s="30" t="e">
        <f ca="1">+VLOOKUP($E883,db!$B$26:$C$30,2,FALSE)</f>
        <v>#N/A</v>
      </c>
      <c r="U883" s="30">
        <f t="shared" si="96"/>
        <v>0</v>
      </c>
    </row>
    <row r="884" spans="2:21" ht="15.75" thickBot="1">
      <c r="B884" s="38">
        <f t="shared" si="97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40"/>
      <c r="M884" s="41" t="str">
        <f t="shared" si="95"/>
        <v/>
      </c>
      <c r="N884" s="40"/>
      <c r="P884" s="32">
        <f t="shared" si="91"/>
        <v>0</v>
      </c>
      <c r="Q884" s="32">
        <f t="shared" si="92"/>
        <v>0</v>
      </c>
      <c r="R884" s="32" t="e">
        <f t="shared" si="93"/>
        <v>#N/A</v>
      </c>
      <c r="S884" s="32">
        <f t="shared" si="94"/>
        <v>0</v>
      </c>
      <c r="T884" s="30" t="e">
        <f ca="1">+VLOOKUP($E884,db!$B$26:$C$30,2,FALSE)</f>
        <v>#N/A</v>
      </c>
      <c r="U884" s="30">
        <f t="shared" si="96"/>
        <v>0</v>
      </c>
    </row>
    <row r="885" spans="2:21" ht="15.75" thickBot="1">
      <c r="B885" s="36">
        <f t="shared" si="97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42"/>
      <c r="M885" s="43" t="str">
        <f t="shared" si="95"/>
        <v/>
      </c>
      <c r="N885" s="42"/>
      <c r="P885" s="32">
        <f t="shared" si="91"/>
        <v>0</v>
      </c>
      <c r="Q885" s="32">
        <f t="shared" si="92"/>
        <v>0</v>
      </c>
      <c r="R885" s="32" t="e">
        <f t="shared" si="93"/>
        <v>#N/A</v>
      </c>
      <c r="S885" s="32">
        <f t="shared" si="94"/>
        <v>0</v>
      </c>
      <c r="T885" s="30" t="e">
        <f ca="1">+VLOOKUP($E885,db!$B$26:$C$30,2,FALSE)</f>
        <v>#N/A</v>
      </c>
      <c r="U885" s="30">
        <f t="shared" si="96"/>
        <v>0</v>
      </c>
    </row>
    <row r="886" spans="2:21" ht="15.75" thickBot="1">
      <c r="B886" s="38">
        <f t="shared" si="97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40"/>
      <c r="M886" s="41" t="str">
        <f t="shared" si="95"/>
        <v/>
      </c>
      <c r="N886" s="40"/>
      <c r="P886" s="32">
        <f t="shared" si="91"/>
        <v>0</v>
      </c>
      <c r="Q886" s="32">
        <f t="shared" si="92"/>
        <v>0</v>
      </c>
      <c r="R886" s="32" t="e">
        <f t="shared" si="93"/>
        <v>#N/A</v>
      </c>
      <c r="S886" s="32">
        <f t="shared" si="94"/>
        <v>0</v>
      </c>
      <c r="T886" s="30" t="e">
        <f ca="1">+VLOOKUP($E886,db!$B$26:$C$30,2,FALSE)</f>
        <v>#N/A</v>
      </c>
      <c r="U886" s="30">
        <f t="shared" si="96"/>
        <v>0</v>
      </c>
    </row>
    <row r="887" spans="2:21" ht="15.75" thickBot="1">
      <c r="B887" s="36">
        <f t="shared" si="97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42"/>
      <c r="M887" s="43" t="str">
        <f t="shared" si="95"/>
        <v/>
      </c>
      <c r="N887" s="42"/>
      <c r="P887" s="32">
        <f t="shared" si="91"/>
        <v>0</v>
      </c>
      <c r="Q887" s="32">
        <f t="shared" si="92"/>
        <v>0</v>
      </c>
      <c r="R887" s="32" t="e">
        <f t="shared" si="93"/>
        <v>#N/A</v>
      </c>
      <c r="S887" s="32">
        <f t="shared" si="94"/>
        <v>0</v>
      </c>
      <c r="T887" s="30" t="e">
        <f ca="1">+VLOOKUP($E887,db!$B$26:$C$30,2,FALSE)</f>
        <v>#N/A</v>
      </c>
      <c r="U887" s="30">
        <f t="shared" si="96"/>
        <v>0</v>
      </c>
    </row>
    <row r="888" spans="2:21" ht="15.75" thickBot="1">
      <c r="B888" s="38">
        <f t="shared" si="97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40"/>
      <c r="M888" s="41" t="str">
        <f t="shared" si="95"/>
        <v/>
      </c>
      <c r="N888" s="40"/>
      <c r="P888" s="32">
        <f t="shared" si="91"/>
        <v>0</v>
      </c>
      <c r="Q888" s="32">
        <f t="shared" si="92"/>
        <v>0</v>
      </c>
      <c r="R888" s="32" t="e">
        <f t="shared" si="93"/>
        <v>#N/A</v>
      </c>
      <c r="S888" s="32">
        <f t="shared" si="94"/>
        <v>0</v>
      </c>
      <c r="T888" s="30" t="e">
        <f ca="1">+VLOOKUP($E888,db!$B$26:$C$30,2,FALSE)</f>
        <v>#N/A</v>
      </c>
      <c r="U888" s="30">
        <f t="shared" si="96"/>
        <v>0</v>
      </c>
    </row>
    <row r="889" spans="2:21" ht="15.75" thickBot="1">
      <c r="B889" s="36">
        <f t="shared" si="97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42"/>
      <c r="M889" s="43" t="str">
        <f t="shared" si="95"/>
        <v/>
      </c>
      <c r="N889" s="42"/>
      <c r="P889" s="32">
        <f t="shared" si="91"/>
        <v>0</v>
      </c>
      <c r="Q889" s="32">
        <f t="shared" si="92"/>
        <v>0</v>
      </c>
      <c r="R889" s="32" t="e">
        <f t="shared" si="93"/>
        <v>#N/A</v>
      </c>
      <c r="S889" s="32">
        <f t="shared" si="94"/>
        <v>0</v>
      </c>
      <c r="T889" s="30" t="e">
        <f ca="1">+VLOOKUP($E889,db!$B$26:$C$30,2,FALSE)</f>
        <v>#N/A</v>
      </c>
      <c r="U889" s="30">
        <f t="shared" si="96"/>
        <v>0</v>
      </c>
    </row>
    <row r="890" spans="2:21" ht="15.75" thickBot="1">
      <c r="B890" s="38">
        <f t="shared" si="97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40"/>
      <c r="M890" s="41" t="str">
        <f t="shared" si="95"/>
        <v/>
      </c>
      <c r="N890" s="40"/>
      <c r="P890" s="32">
        <f t="shared" si="91"/>
        <v>0</v>
      </c>
      <c r="Q890" s="32">
        <f t="shared" si="92"/>
        <v>0</v>
      </c>
      <c r="R890" s="32" t="e">
        <f t="shared" si="93"/>
        <v>#N/A</v>
      </c>
      <c r="S890" s="32">
        <f t="shared" si="94"/>
        <v>0</v>
      </c>
      <c r="T890" s="30" t="e">
        <f ca="1">+VLOOKUP($E890,db!$B$26:$C$30,2,FALSE)</f>
        <v>#N/A</v>
      </c>
      <c r="U890" s="30">
        <f t="shared" si="96"/>
        <v>0</v>
      </c>
    </row>
    <row r="891" spans="2:21" ht="15.75" thickBot="1">
      <c r="B891" s="36">
        <f t="shared" si="97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42"/>
      <c r="M891" s="43" t="str">
        <f t="shared" si="95"/>
        <v/>
      </c>
      <c r="N891" s="42"/>
      <c r="P891" s="32">
        <f t="shared" si="91"/>
        <v>0</v>
      </c>
      <c r="Q891" s="32">
        <f t="shared" si="92"/>
        <v>0</v>
      </c>
      <c r="R891" s="32" t="e">
        <f t="shared" si="93"/>
        <v>#N/A</v>
      </c>
      <c r="S891" s="32">
        <f t="shared" si="94"/>
        <v>0</v>
      </c>
      <c r="T891" s="30" t="e">
        <f ca="1">+VLOOKUP($E891,db!$B$26:$C$30,2,FALSE)</f>
        <v>#N/A</v>
      </c>
      <c r="U891" s="30">
        <f t="shared" si="96"/>
        <v>0</v>
      </c>
    </row>
    <row r="892" spans="2:21" ht="15.75" thickBot="1">
      <c r="B892" s="38">
        <f t="shared" si="97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40"/>
      <c r="M892" s="41" t="str">
        <f t="shared" si="95"/>
        <v/>
      </c>
      <c r="N892" s="40"/>
      <c r="P892" s="32">
        <f t="shared" si="91"/>
        <v>0</v>
      </c>
      <c r="Q892" s="32">
        <f t="shared" si="92"/>
        <v>0</v>
      </c>
      <c r="R892" s="32" t="e">
        <f t="shared" si="93"/>
        <v>#N/A</v>
      </c>
      <c r="S892" s="32">
        <f t="shared" si="94"/>
        <v>0</v>
      </c>
      <c r="T892" s="30" t="e">
        <f ca="1">+VLOOKUP($E892,db!$B$26:$C$30,2,FALSE)</f>
        <v>#N/A</v>
      </c>
      <c r="U892" s="30">
        <f t="shared" si="96"/>
        <v>0</v>
      </c>
    </row>
    <row r="893" spans="2:21" ht="15.75" thickBot="1">
      <c r="B893" s="36">
        <f t="shared" si="97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42"/>
      <c r="M893" s="43" t="str">
        <f t="shared" si="95"/>
        <v/>
      </c>
      <c r="N893" s="42"/>
      <c r="P893" s="32">
        <f t="shared" si="91"/>
        <v>0</v>
      </c>
      <c r="Q893" s="32">
        <f t="shared" si="92"/>
        <v>0</v>
      </c>
      <c r="R893" s="32" t="e">
        <f t="shared" si="93"/>
        <v>#N/A</v>
      </c>
      <c r="S893" s="32">
        <f t="shared" si="94"/>
        <v>0</v>
      </c>
      <c r="T893" s="30" t="e">
        <f ca="1">+VLOOKUP($E893,db!$B$26:$C$30,2,FALSE)</f>
        <v>#N/A</v>
      </c>
      <c r="U893" s="30">
        <f t="shared" si="96"/>
        <v>0</v>
      </c>
    </row>
    <row r="894" spans="2:21" ht="15.75" thickBot="1">
      <c r="B894" s="38">
        <f t="shared" si="97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40"/>
      <c r="M894" s="41" t="str">
        <f t="shared" si="95"/>
        <v/>
      </c>
      <c r="N894" s="40"/>
      <c r="P894" s="32">
        <f t="shared" si="91"/>
        <v>0</v>
      </c>
      <c r="Q894" s="32">
        <f t="shared" si="92"/>
        <v>0</v>
      </c>
      <c r="R894" s="32" t="e">
        <f t="shared" si="93"/>
        <v>#N/A</v>
      </c>
      <c r="S894" s="32">
        <f t="shared" si="94"/>
        <v>0</v>
      </c>
      <c r="T894" s="30" t="e">
        <f ca="1">+VLOOKUP($E894,db!$B$26:$C$30,2,FALSE)</f>
        <v>#N/A</v>
      </c>
      <c r="U894" s="30">
        <f t="shared" si="96"/>
        <v>0</v>
      </c>
    </row>
    <row r="895" spans="2:21" ht="15.75" thickBot="1">
      <c r="B895" s="36">
        <f t="shared" si="97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42"/>
      <c r="M895" s="43" t="str">
        <f t="shared" si="95"/>
        <v/>
      </c>
      <c r="N895" s="42"/>
      <c r="P895" s="32">
        <f t="shared" si="91"/>
        <v>0</v>
      </c>
      <c r="Q895" s="32">
        <f t="shared" si="92"/>
        <v>0</v>
      </c>
      <c r="R895" s="32" t="e">
        <f t="shared" si="93"/>
        <v>#N/A</v>
      </c>
      <c r="S895" s="32">
        <f t="shared" si="94"/>
        <v>0</v>
      </c>
      <c r="T895" s="30" t="e">
        <f ca="1">+VLOOKUP($E895,db!$B$26:$C$30,2,FALSE)</f>
        <v>#N/A</v>
      </c>
      <c r="U895" s="30">
        <f t="shared" si="96"/>
        <v>0</v>
      </c>
    </row>
    <row r="896" spans="2:21" ht="15.75" thickBot="1">
      <c r="B896" s="38">
        <f t="shared" si="97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40"/>
      <c r="M896" s="41" t="str">
        <f t="shared" si="95"/>
        <v/>
      </c>
      <c r="N896" s="40"/>
      <c r="P896" s="32">
        <f t="shared" si="91"/>
        <v>0</v>
      </c>
      <c r="Q896" s="32">
        <f t="shared" si="92"/>
        <v>0</v>
      </c>
      <c r="R896" s="32" t="e">
        <f t="shared" si="93"/>
        <v>#N/A</v>
      </c>
      <c r="S896" s="32">
        <f t="shared" si="94"/>
        <v>0</v>
      </c>
      <c r="T896" s="30" t="e">
        <f ca="1">+VLOOKUP($E896,db!$B$26:$C$30,2,FALSE)</f>
        <v>#N/A</v>
      </c>
      <c r="U896" s="30">
        <f t="shared" si="96"/>
        <v>0</v>
      </c>
    </row>
    <row r="897" spans="2:21" ht="15.75" thickBot="1">
      <c r="B897" s="36">
        <f t="shared" si="97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42"/>
      <c r="M897" s="43" t="str">
        <f t="shared" si="95"/>
        <v/>
      </c>
      <c r="N897" s="42"/>
      <c r="P897" s="32">
        <f t="shared" si="91"/>
        <v>0</v>
      </c>
      <c r="Q897" s="32">
        <f t="shared" si="92"/>
        <v>0</v>
      </c>
      <c r="R897" s="32" t="e">
        <f t="shared" si="93"/>
        <v>#N/A</v>
      </c>
      <c r="S897" s="32">
        <f t="shared" si="94"/>
        <v>0</v>
      </c>
      <c r="T897" s="30" t="e">
        <f ca="1">+VLOOKUP($E897,db!$B$26:$C$30,2,FALSE)</f>
        <v>#N/A</v>
      </c>
      <c r="U897" s="30">
        <f t="shared" si="96"/>
        <v>0</v>
      </c>
    </row>
    <row r="898" spans="2:21" ht="15.75" thickBot="1">
      <c r="B898" s="38">
        <f t="shared" si="97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40"/>
      <c r="M898" s="41" t="str">
        <f t="shared" si="95"/>
        <v/>
      </c>
      <c r="N898" s="40"/>
      <c r="P898" s="32">
        <f t="shared" si="91"/>
        <v>0</v>
      </c>
      <c r="Q898" s="32">
        <f t="shared" si="92"/>
        <v>0</v>
      </c>
      <c r="R898" s="32" t="e">
        <f t="shared" si="93"/>
        <v>#N/A</v>
      </c>
      <c r="S898" s="32">
        <f t="shared" si="94"/>
        <v>0</v>
      </c>
      <c r="T898" s="30" t="e">
        <f ca="1">+VLOOKUP($E898,db!$B$26:$C$30,2,FALSE)</f>
        <v>#N/A</v>
      </c>
      <c r="U898" s="30">
        <f t="shared" si="96"/>
        <v>0</v>
      </c>
    </row>
    <row r="899" spans="2:21" ht="15.75" thickBot="1">
      <c r="B899" s="36">
        <f t="shared" si="97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42"/>
      <c r="M899" s="43" t="str">
        <f t="shared" si="95"/>
        <v/>
      </c>
      <c r="N899" s="42"/>
      <c r="P899" s="32">
        <f t="shared" si="91"/>
        <v>0</v>
      </c>
      <c r="Q899" s="32">
        <f t="shared" si="92"/>
        <v>0</v>
      </c>
      <c r="R899" s="32" t="e">
        <f t="shared" si="93"/>
        <v>#N/A</v>
      </c>
      <c r="S899" s="32">
        <f t="shared" si="94"/>
        <v>0</v>
      </c>
      <c r="T899" s="30" t="e">
        <f ca="1">+VLOOKUP($E899,db!$B$26:$C$30,2,FALSE)</f>
        <v>#N/A</v>
      </c>
      <c r="U899" s="30">
        <f t="shared" si="96"/>
        <v>0</v>
      </c>
    </row>
    <row r="900" spans="2:21" ht="15.75" thickBot="1">
      <c r="B900" s="38">
        <f t="shared" si="97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40"/>
      <c r="M900" s="41" t="str">
        <f t="shared" si="95"/>
        <v/>
      </c>
      <c r="N900" s="40"/>
      <c r="P900" s="32">
        <f t="shared" si="91"/>
        <v>0</v>
      </c>
      <c r="Q900" s="32">
        <f t="shared" si="92"/>
        <v>0</v>
      </c>
      <c r="R900" s="32" t="e">
        <f t="shared" si="93"/>
        <v>#N/A</v>
      </c>
      <c r="S900" s="32">
        <f t="shared" si="94"/>
        <v>0</v>
      </c>
      <c r="T900" s="30" t="e">
        <f ca="1">+VLOOKUP($E900,db!$B$26:$C$30,2,FALSE)</f>
        <v>#N/A</v>
      </c>
      <c r="U900" s="30">
        <f t="shared" si="96"/>
        <v>0</v>
      </c>
    </row>
    <row r="901" spans="2:21" ht="15.75" thickBot="1">
      <c r="B901" s="36">
        <f t="shared" si="97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42"/>
      <c r="M901" s="43" t="str">
        <f t="shared" si="95"/>
        <v/>
      </c>
      <c r="N901" s="42"/>
      <c r="P901" s="32">
        <f t="shared" ref="P901:P964" si="98">IF(M901=1,1,0)</f>
        <v>0</v>
      </c>
      <c r="Q901" s="32">
        <f t="shared" ref="Q901:Q964" si="99">IF(ISBLANK(E901),0,IF(P901=0,1,0))</f>
        <v>0</v>
      </c>
      <c r="R901" s="32" t="e">
        <f t="shared" ref="R901:R964" si="100">IF(H901&gt;T901,1,0)</f>
        <v>#N/A</v>
      </c>
      <c r="S901" s="32">
        <f t="shared" ref="S901:S964" si="101">IF(OR(G901="Process of Elim. (50 /50)",G901="Guess (No Confidence)"),1,0)</f>
        <v>0</v>
      </c>
      <c r="T901" s="30" t="e">
        <f ca="1">+VLOOKUP($E901,db!$B$26:$C$30,2,FALSE)</f>
        <v>#N/A</v>
      </c>
      <c r="U901" s="30">
        <f t="shared" si="96"/>
        <v>0</v>
      </c>
    </row>
    <row r="902" spans="2:21" ht="15.75" thickBot="1">
      <c r="B902" s="38">
        <f t="shared" si="97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40"/>
      <c r="M902" s="41" t="str">
        <f t="shared" ref="M902:M965" si="102">IF(ISBLANK(F902),"",IF(F902=L902,1,0))</f>
        <v/>
      </c>
      <c r="N902" s="40"/>
      <c r="P902" s="32">
        <f t="shared" si="98"/>
        <v>0</v>
      </c>
      <c r="Q902" s="32">
        <f t="shared" si="99"/>
        <v>0</v>
      </c>
      <c r="R902" s="32" t="e">
        <f t="shared" si="100"/>
        <v>#N/A</v>
      </c>
      <c r="S902" s="32">
        <f t="shared" si="101"/>
        <v>0</v>
      </c>
      <c r="T902" s="30" t="e">
        <f ca="1">+VLOOKUP($E902,db!$B$26:$C$30,2,FALSE)</f>
        <v>#N/A</v>
      </c>
      <c r="U902" s="30">
        <f t="shared" ref="U902:U965" si="103">IF($A$3=0,0,IF(Q902=1,1,IF(R902=1,2,IF(S902=1,3,0))))</f>
        <v>0</v>
      </c>
    </row>
    <row r="903" spans="2:21" ht="15.75" thickBot="1">
      <c r="B903" s="36">
        <f t="shared" ref="B903:B966" si="104">+B902+1</f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42"/>
      <c r="M903" s="43" t="str">
        <f t="shared" si="102"/>
        <v/>
      </c>
      <c r="N903" s="42"/>
      <c r="P903" s="32">
        <f t="shared" si="98"/>
        <v>0</v>
      </c>
      <c r="Q903" s="32">
        <f t="shared" si="99"/>
        <v>0</v>
      </c>
      <c r="R903" s="32" t="e">
        <f t="shared" si="100"/>
        <v>#N/A</v>
      </c>
      <c r="S903" s="32">
        <f t="shared" si="101"/>
        <v>0</v>
      </c>
      <c r="T903" s="30" t="e">
        <f ca="1">+VLOOKUP($E903,db!$B$26:$C$30,2,FALSE)</f>
        <v>#N/A</v>
      </c>
      <c r="U903" s="30">
        <f t="shared" si="103"/>
        <v>0</v>
      </c>
    </row>
    <row r="904" spans="2:21" ht="15.75" thickBot="1">
      <c r="B904" s="38">
        <f t="shared" si="104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40"/>
      <c r="M904" s="41" t="str">
        <f t="shared" si="102"/>
        <v/>
      </c>
      <c r="N904" s="40"/>
      <c r="P904" s="32">
        <f t="shared" si="98"/>
        <v>0</v>
      </c>
      <c r="Q904" s="32">
        <f t="shared" si="99"/>
        <v>0</v>
      </c>
      <c r="R904" s="32" t="e">
        <f t="shared" si="100"/>
        <v>#N/A</v>
      </c>
      <c r="S904" s="32">
        <f t="shared" si="101"/>
        <v>0</v>
      </c>
      <c r="T904" s="30" t="e">
        <f ca="1">+VLOOKUP($E904,db!$B$26:$C$30,2,FALSE)</f>
        <v>#N/A</v>
      </c>
      <c r="U904" s="30">
        <f t="shared" si="103"/>
        <v>0</v>
      </c>
    </row>
    <row r="905" spans="2:21" ht="15.75" thickBot="1">
      <c r="B905" s="36">
        <f t="shared" si="104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42"/>
      <c r="M905" s="43" t="str">
        <f t="shared" si="102"/>
        <v/>
      </c>
      <c r="N905" s="42"/>
      <c r="P905" s="32">
        <f t="shared" si="98"/>
        <v>0</v>
      </c>
      <c r="Q905" s="32">
        <f t="shared" si="99"/>
        <v>0</v>
      </c>
      <c r="R905" s="32" t="e">
        <f t="shared" si="100"/>
        <v>#N/A</v>
      </c>
      <c r="S905" s="32">
        <f t="shared" si="101"/>
        <v>0</v>
      </c>
      <c r="T905" s="30" t="e">
        <f ca="1">+VLOOKUP($E905,db!$B$26:$C$30,2,FALSE)</f>
        <v>#N/A</v>
      </c>
      <c r="U905" s="30">
        <f t="shared" si="103"/>
        <v>0</v>
      </c>
    </row>
    <row r="906" spans="2:21" ht="15.75" thickBot="1">
      <c r="B906" s="38">
        <f t="shared" si="104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40"/>
      <c r="M906" s="41" t="str">
        <f t="shared" si="102"/>
        <v/>
      </c>
      <c r="N906" s="40"/>
      <c r="P906" s="32">
        <f t="shared" si="98"/>
        <v>0</v>
      </c>
      <c r="Q906" s="32">
        <f t="shared" si="99"/>
        <v>0</v>
      </c>
      <c r="R906" s="32" t="e">
        <f t="shared" si="100"/>
        <v>#N/A</v>
      </c>
      <c r="S906" s="32">
        <f t="shared" si="101"/>
        <v>0</v>
      </c>
      <c r="T906" s="30" t="e">
        <f ca="1">+VLOOKUP($E906,db!$B$26:$C$30,2,FALSE)</f>
        <v>#N/A</v>
      </c>
      <c r="U906" s="30">
        <f t="shared" si="103"/>
        <v>0</v>
      </c>
    </row>
    <row r="907" spans="2:21" ht="15.75" thickBot="1">
      <c r="B907" s="36">
        <f t="shared" si="104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42"/>
      <c r="M907" s="43" t="str">
        <f t="shared" si="102"/>
        <v/>
      </c>
      <c r="N907" s="42"/>
      <c r="P907" s="32">
        <f t="shared" si="98"/>
        <v>0</v>
      </c>
      <c r="Q907" s="32">
        <f t="shared" si="99"/>
        <v>0</v>
      </c>
      <c r="R907" s="32" t="e">
        <f t="shared" si="100"/>
        <v>#N/A</v>
      </c>
      <c r="S907" s="32">
        <f t="shared" si="101"/>
        <v>0</v>
      </c>
      <c r="T907" s="30" t="e">
        <f ca="1">+VLOOKUP($E907,db!$B$26:$C$30,2,FALSE)</f>
        <v>#N/A</v>
      </c>
      <c r="U907" s="30">
        <f t="shared" si="103"/>
        <v>0</v>
      </c>
    </row>
    <row r="908" spans="2:21" ht="15.75" thickBot="1">
      <c r="B908" s="38">
        <f t="shared" si="104"/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40"/>
      <c r="M908" s="41" t="str">
        <f t="shared" si="102"/>
        <v/>
      </c>
      <c r="N908" s="40"/>
      <c r="P908" s="32">
        <f t="shared" si="98"/>
        <v>0</v>
      </c>
      <c r="Q908" s="32">
        <f t="shared" si="99"/>
        <v>0</v>
      </c>
      <c r="R908" s="32" t="e">
        <f t="shared" si="100"/>
        <v>#N/A</v>
      </c>
      <c r="S908" s="32">
        <f t="shared" si="101"/>
        <v>0</v>
      </c>
      <c r="T908" s="30" t="e">
        <f ca="1">+VLOOKUP($E908,db!$B$26:$C$30,2,FALSE)</f>
        <v>#N/A</v>
      </c>
      <c r="U908" s="30">
        <f t="shared" si="103"/>
        <v>0</v>
      </c>
    </row>
    <row r="909" spans="2:21" ht="15.75" thickBot="1">
      <c r="B909" s="36">
        <f t="shared" si="104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42"/>
      <c r="M909" s="43" t="str">
        <f t="shared" si="102"/>
        <v/>
      </c>
      <c r="N909" s="42"/>
      <c r="P909" s="32">
        <f t="shared" si="98"/>
        <v>0</v>
      </c>
      <c r="Q909" s="32">
        <f t="shared" si="99"/>
        <v>0</v>
      </c>
      <c r="R909" s="32" t="e">
        <f t="shared" si="100"/>
        <v>#N/A</v>
      </c>
      <c r="S909" s="32">
        <f t="shared" si="101"/>
        <v>0</v>
      </c>
      <c r="T909" s="30" t="e">
        <f ca="1">+VLOOKUP($E909,db!$B$26:$C$30,2,FALSE)</f>
        <v>#N/A</v>
      </c>
      <c r="U909" s="30">
        <f t="shared" si="103"/>
        <v>0</v>
      </c>
    </row>
    <row r="910" spans="2:21" ht="15.75" thickBot="1">
      <c r="B910" s="38">
        <f t="shared" si="104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40"/>
      <c r="M910" s="41" t="str">
        <f t="shared" si="102"/>
        <v/>
      </c>
      <c r="N910" s="40"/>
      <c r="P910" s="32">
        <f t="shared" si="98"/>
        <v>0</v>
      </c>
      <c r="Q910" s="32">
        <f t="shared" si="99"/>
        <v>0</v>
      </c>
      <c r="R910" s="32" t="e">
        <f t="shared" si="100"/>
        <v>#N/A</v>
      </c>
      <c r="S910" s="32">
        <f t="shared" si="101"/>
        <v>0</v>
      </c>
      <c r="T910" s="30" t="e">
        <f ca="1">+VLOOKUP($E910,db!$B$26:$C$30,2,FALSE)</f>
        <v>#N/A</v>
      </c>
      <c r="U910" s="30">
        <f t="shared" si="103"/>
        <v>0</v>
      </c>
    </row>
    <row r="911" spans="2:21" ht="15.75" thickBot="1">
      <c r="B911" s="36">
        <f t="shared" si="104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42"/>
      <c r="M911" s="43" t="str">
        <f t="shared" si="102"/>
        <v/>
      </c>
      <c r="N911" s="42"/>
      <c r="P911" s="32">
        <f t="shared" si="98"/>
        <v>0</v>
      </c>
      <c r="Q911" s="32">
        <f t="shared" si="99"/>
        <v>0</v>
      </c>
      <c r="R911" s="32" t="e">
        <f t="shared" si="100"/>
        <v>#N/A</v>
      </c>
      <c r="S911" s="32">
        <f t="shared" si="101"/>
        <v>0</v>
      </c>
      <c r="T911" s="30" t="e">
        <f ca="1">+VLOOKUP($E911,db!$B$26:$C$30,2,FALSE)</f>
        <v>#N/A</v>
      </c>
      <c r="U911" s="30">
        <f t="shared" si="103"/>
        <v>0</v>
      </c>
    </row>
    <row r="912" spans="2:21" ht="15.75" thickBot="1">
      <c r="B912" s="38">
        <f t="shared" si="104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40"/>
      <c r="M912" s="41" t="str">
        <f t="shared" si="102"/>
        <v/>
      </c>
      <c r="N912" s="40"/>
      <c r="P912" s="32">
        <f t="shared" si="98"/>
        <v>0</v>
      </c>
      <c r="Q912" s="32">
        <f t="shared" si="99"/>
        <v>0</v>
      </c>
      <c r="R912" s="32" t="e">
        <f t="shared" si="100"/>
        <v>#N/A</v>
      </c>
      <c r="S912" s="32">
        <f t="shared" si="101"/>
        <v>0</v>
      </c>
      <c r="T912" s="30" t="e">
        <f ca="1">+VLOOKUP($E912,db!$B$26:$C$30,2,FALSE)</f>
        <v>#N/A</v>
      </c>
      <c r="U912" s="30">
        <f t="shared" si="103"/>
        <v>0</v>
      </c>
    </row>
    <row r="913" spans="2:21" ht="15.75" thickBot="1">
      <c r="B913" s="36">
        <f t="shared" si="104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42"/>
      <c r="M913" s="43" t="str">
        <f t="shared" si="102"/>
        <v/>
      </c>
      <c r="N913" s="42"/>
      <c r="P913" s="32">
        <f t="shared" si="98"/>
        <v>0</v>
      </c>
      <c r="Q913" s="32">
        <f t="shared" si="99"/>
        <v>0</v>
      </c>
      <c r="R913" s="32" t="e">
        <f t="shared" si="100"/>
        <v>#N/A</v>
      </c>
      <c r="S913" s="32">
        <f t="shared" si="101"/>
        <v>0</v>
      </c>
      <c r="T913" s="30" t="e">
        <f ca="1">+VLOOKUP($E913,db!$B$26:$C$30,2,FALSE)</f>
        <v>#N/A</v>
      </c>
      <c r="U913" s="30">
        <f t="shared" si="103"/>
        <v>0</v>
      </c>
    </row>
    <row r="914" spans="2:21" ht="15.75" thickBot="1">
      <c r="B914" s="38">
        <f t="shared" si="104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40"/>
      <c r="M914" s="41" t="str">
        <f t="shared" si="102"/>
        <v/>
      </c>
      <c r="N914" s="40"/>
      <c r="P914" s="32">
        <f t="shared" si="98"/>
        <v>0</v>
      </c>
      <c r="Q914" s="32">
        <f t="shared" si="99"/>
        <v>0</v>
      </c>
      <c r="R914" s="32" t="e">
        <f t="shared" si="100"/>
        <v>#N/A</v>
      </c>
      <c r="S914" s="32">
        <f t="shared" si="101"/>
        <v>0</v>
      </c>
      <c r="T914" s="30" t="e">
        <f ca="1">+VLOOKUP($E914,db!$B$26:$C$30,2,FALSE)</f>
        <v>#N/A</v>
      </c>
      <c r="U914" s="30">
        <f t="shared" si="103"/>
        <v>0</v>
      </c>
    </row>
    <row r="915" spans="2:21" ht="15.75" thickBot="1">
      <c r="B915" s="36">
        <f t="shared" si="104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42"/>
      <c r="M915" s="43" t="str">
        <f t="shared" si="102"/>
        <v/>
      </c>
      <c r="N915" s="42"/>
      <c r="P915" s="32">
        <f t="shared" si="98"/>
        <v>0</v>
      </c>
      <c r="Q915" s="32">
        <f t="shared" si="99"/>
        <v>0</v>
      </c>
      <c r="R915" s="32" t="e">
        <f t="shared" si="100"/>
        <v>#N/A</v>
      </c>
      <c r="S915" s="32">
        <f t="shared" si="101"/>
        <v>0</v>
      </c>
      <c r="T915" s="30" t="e">
        <f ca="1">+VLOOKUP($E915,db!$B$26:$C$30,2,FALSE)</f>
        <v>#N/A</v>
      </c>
      <c r="U915" s="30">
        <f t="shared" si="103"/>
        <v>0</v>
      </c>
    </row>
    <row r="916" spans="2:21" ht="15.75" thickBot="1">
      <c r="B916" s="38">
        <f t="shared" si="104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40"/>
      <c r="M916" s="41" t="str">
        <f t="shared" si="102"/>
        <v/>
      </c>
      <c r="N916" s="40"/>
      <c r="P916" s="32">
        <f t="shared" si="98"/>
        <v>0</v>
      </c>
      <c r="Q916" s="32">
        <f t="shared" si="99"/>
        <v>0</v>
      </c>
      <c r="R916" s="32" t="e">
        <f t="shared" si="100"/>
        <v>#N/A</v>
      </c>
      <c r="S916" s="32">
        <f t="shared" si="101"/>
        <v>0</v>
      </c>
      <c r="T916" s="30" t="e">
        <f ca="1">+VLOOKUP($E916,db!$B$26:$C$30,2,FALSE)</f>
        <v>#N/A</v>
      </c>
      <c r="U916" s="30">
        <f t="shared" si="103"/>
        <v>0</v>
      </c>
    </row>
    <row r="917" spans="2:21" ht="15.75" thickBot="1">
      <c r="B917" s="36">
        <f t="shared" si="104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42"/>
      <c r="M917" s="43" t="str">
        <f t="shared" si="102"/>
        <v/>
      </c>
      <c r="N917" s="42"/>
      <c r="P917" s="32">
        <f t="shared" si="98"/>
        <v>0</v>
      </c>
      <c r="Q917" s="32">
        <f t="shared" si="99"/>
        <v>0</v>
      </c>
      <c r="R917" s="32" t="e">
        <f t="shared" si="100"/>
        <v>#N/A</v>
      </c>
      <c r="S917" s="32">
        <f t="shared" si="101"/>
        <v>0</v>
      </c>
      <c r="T917" s="30" t="e">
        <f ca="1">+VLOOKUP($E917,db!$B$26:$C$30,2,FALSE)</f>
        <v>#N/A</v>
      </c>
      <c r="U917" s="30">
        <f t="shared" si="103"/>
        <v>0</v>
      </c>
    </row>
    <row r="918" spans="2:21" ht="15.75" thickBot="1">
      <c r="B918" s="38">
        <f t="shared" si="104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40"/>
      <c r="M918" s="41" t="str">
        <f t="shared" si="102"/>
        <v/>
      </c>
      <c r="N918" s="40"/>
      <c r="P918" s="32">
        <f t="shared" si="98"/>
        <v>0</v>
      </c>
      <c r="Q918" s="32">
        <f t="shared" si="99"/>
        <v>0</v>
      </c>
      <c r="R918" s="32" t="e">
        <f t="shared" si="100"/>
        <v>#N/A</v>
      </c>
      <c r="S918" s="32">
        <f t="shared" si="101"/>
        <v>0</v>
      </c>
      <c r="T918" s="30" t="e">
        <f ca="1">+VLOOKUP($E918,db!$B$26:$C$30,2,FALSE)</f>
        <v>#N/A</v>
      </c>
      <c r="U918" s="30">
        <f t="shared" si="103"/>
        <v>0</v>
      </c>
    </row>
    <row r="919" spans="2:21" ht="15.75" thickBot="1">
      <c r="B919" s="36">
        <f t="shared" si="104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42"/>
      <c r="M919" s="43" t="str">
        <f t="shared" si="102"/>
        <v/>
      </c>
      <c r="N919" s="42"/>
      <c r="P919" s="32">
        <f t="shared" si="98"/>
        <v>0</v>
      </c>
      <c r="Q919" s="32">
        <f t="shared" si="99"/>
        <v>0</v>
      </c>
      <c r="R919" s="32" t="e">
        <f t="shared" si="100"/>
        <v>#N/A</v>
      </c>
      <c r="S919" s="32">
        <f t="shared" si="101"/>
        <v>0</v>
      </c>
      <c r="T919" s="30" t="e">
        <f ca="1">+VLOOKUP($E919,db!$B$26:$C$30,2,FALSE)</f>
        <v>#N/A</v>
      </c>
      <c r="U919" s="30">
        <f t="shared" si="103"/>
        <v>0</v>
      </c>
    </row>
    <row r="920" spans="2:21" ht="15.75" thickBot="1">
      <c r="B920" s="38">
        <f t="shared" si="104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40"/>
      <c r="M920" s="41" t="str">
        <f t="shared" si="102"/>
        <v/>
      </c>
      <c r="N920" s="40"/>
      <c r="P920" s="32">
        <f t="shared" si="98"/>
        <v>0</v>
      </c>
      <c r="Q920" s="32">
        <f t="shared" si="99"/>
        <v>0</v>
      </c>
      <c r="R920" s="32" t="e">
        <f t="shared" si="100"/>
        <v>#N/A</v>
      </c>
      <c r="S920" s="32">
        <f t="shared" si="101"/>
        <v>0</v>
      </c>
      <c r="T920" s="30" t="e">
        <f ca="1">+VLOOKUP($E920,db!$B$26:$C$30,2,FALSE)</f>
        <v>#N/A</v>
      </c>
      <c r="U920" s="30">
        <f t="shared" si="103"/>
        <v>0</v>
      </c>
    </row>
    <row r="921" spans="2:21" ht="15.75" thickBot="1">
      <c r="B921" s="36">
        <f t="shared" si="104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42"/>
      <c r="M921" s="43" t="str">
        <f t="shared" si="102"/>
        <v/>
      </c>
      <c r="N921" s="42"/>
      <c r="P921" s="32">
        <f t="shared" si="98"/>
        <v>0</v>
      </c>
      <c r="Q921" s="32">
        <f t="shared" si="99"/>
        <v>0</v>
      </c>
      <c r="R921" s="32" t="e">
        <f t="shared" si="100"/>
        <v>#N/A</v>
      </c>
      <c r="S921" s="32">
        <f t="shared" si="101"/>
        <v>0</v>
      </c>
      <c r="T921" s="30" t="e">
        <f ca="1">+VLOOKUP($E921,db!$B$26:$C$30,2,FALSE)</f>
        <v>#N/A</v>
      </c>
      <c r="U921" s="30">
        <f t="shared" si="103"/>
        <v>0</v>
      </c>
    </row>
    <row r="922" spans="2:21" ht="15.75" thickBot="1">
      <c r="B922" s="38">
        <f t="shared" si="104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40"/>
      <c r="M922" s="41" t="str">
        <f t="shared" si="102"/>
        <v/>
      </c>
      <c r="N922" s="40"/>
      <c r="P922" s="32">
        <f t="shared" si="98"/>
        <v>0</v>
      </c>
      <c r="Q922" s="32">
        <f t="shared" si="99"/>
        <v>0</v>
      </c>
      <c r="R922" s="32" t="e">
        <f t="shared" si="100"/>
        <v>#N/A</v>
      </c>
      <c r="S922" s="32">
        <f t="shared" si="101"/>
        <v>0</v>
      </c>
      <c r="T922" s="30" t="e">
        <f ca="1">+VLOOKUP($E922,db!$B$26:$C$30,2,FALSE)</f>
        <v>#N/A</v>
      </c>
      <c r="U922" s="30">
        <f t="shared" si="103"/>
        <v>0</v>
      </c>
    </row>
    <row r="923" spans="2:21" ht="15.75" thickBot="1">
      <c r="B923" s="36">
        <f t="shared" si="104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42"/>
      <c r="M923" s="43" t="str">
        <f t="shared" si="102"/>
        <v/>
      </c>
      <c r="N923" s="42"/>
      <c r="P923" s="32">
        <f t="shared" si="98"/>
        <v>0</v>
      </c>
      <c r="Q923" s="32">
        <f t="shared" si="99"/>
        <v>0</v>
      </c>
      <c r="R923" s="32" t="e">
        <f t="shared" si="100"/>
        <v>#N/A</v>
      </c>
      <c r="S923" s="32">
        <f t="shared" si="101"/>
        <v>0</v>
      </c>
      <c r="T923" s="30" t="e">
        <f ca="1">+VLOOKUP($E923,db!$B$26:$C$30,2,FALSE)</f>
        <v>#N/A</v>
      </c>
      <c r="U923" s="30">
        <f t="shared" si="103"/>
        <v>0</v>
      </c>
    </row>
    <row r="924" spans="2:21" ht="15.75" thickBot="1">
      <c r="B924" s="38">
        <f t="shared" si="104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40"/>
      <c r="M924" s="41" t="str">
        <f t="shared" si="102"/>
        <v/>
      </c>
      <c r="N924" s="40"/>
      <c r="P924" s="32">
        <f t="shared" si="98"/>
        <v>0</v>
      </c>
      <c r="Q924" s="32">
        <f t="shared" si="99"/>
        <v>0</v>
      </c>
      <c r="R924" s="32" t="e">
        <f t="shared" si="100"/>
        <v>#N/A</v>
      </c>
      <c r="S924" s="32">
        <f t="shared" si="101"/>
        <v>0</v>
      </c>
      <c r="T924" s="30" t="e">
        <f ca="1">+VLOOKUP($E924,db!$B$26:$C$30,2,FALSE)</f>
        <v>#N/A</v>
      </c>
      <c r="U924" s="30">
        <f t="shared" si="103"/>
        <v>0</v>
      </c>
    </row>
    <row r="925" spans="2:21" ht="15.75" thickBot="1">
      <c r="B925" s="36">
        <f t="shared" si="104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42"/>
      <c r="M925" s="43" t="str">
        <f t="shared" si="102"/>
        <v/>
      </c>
      <c r="N925" s="42"/>
      <c r="P925" s="32">
        <f t="shared" si="98"/>
        <v>0</v>
      </c>
      <c r="Q925" s="32">
        <f t="shared" si="99"/>
        <v>0</v>
      </c>
      <c r="R925" s="32" t="e">
        <f t="shared" si="100"/>
        <v>#N/A</v>
      </c>
      <c r="S925" s="32">
        <f t="shared" si="101"/>
        <v>0</v>
      </c>
      <c r="T925" s="30" t="e">
        <f ca="1">+VLOOKUP($E925,db!$B$26:$C$30,2,FALSE)</f>
        <v>#N/A</v>
      </c>
      <c r="U925" s="30">
        <f t="shared" si="103"/>
        <v>0</v>
      </c>
    </row>
    <row r="926" spans="2:21" ht="15.75" thickBot="1">
      <c r="B926" s="38">
        <f t="shared" si="104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40"/>
      <c r="M926" s="41" t="str">
        <f t="shared" si="102"/>
        <v/>
      </c>
      <c r="N926" s="40"/>
      <c r="P926" s="32">
        <f t="shared" si="98"/>
        <v>0</v>
      </c>
      <c r="Q926" s="32">
        <f t="shared" si="99"/>
        <v>0</v>
      </c>
      <c r="R926" s="32" t="e">
        <f t="shared" si="100"/>
        <v>#N/A</v>
      </c>
      <c r="S926" s="32">
        <f t="shared" si="101"/>
        <v>0</v>
      </c>
      <c r="T926" s="30" t="e">
        <f ca="1">+VLOOKUP($E926,db!$B$26:$C$30,2,FALSE)</f>
        <v>#N/A</v>
      </c>
      <c r="U926" s="30">
        <f t="shared" si="103"/>
        <v>0</v>
      </c>
    </row>
    <row r="927" spans="2:21" ht="15.75" thickBot="1">
      <c r="B927" s="36">
        <f t="shared" si="104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42"/>
      <c r="M927" s="43" t="str">
        <f t="shared" si="102"/>
        <v/>
      </c>
      <c r="N927" s="42"/>
      <c r="P927" s="32">
        <f t="shared" si="98"/>
        <v>0</v>
      </c>
      <c r="Q927" s="32">
        <f t="shared" si="99"/>
        <v>0</v>
      </c>
      <c r="R927" s="32" t="e">
        <f t="shared" si="100"/>
        <v>#N/A</v>
      </c>
      <c r="S927" s="32">
        <f t="shared" si="101"/>
        <v>0</v>
      </c>
      <c r="T927" s="30" t="e">
        <f ca="1">+VLOOKUP($E927,db!$B$26:$C$30,2,FALSE)</f>
        <v>#N/A</v>
      </c>
      <c r="U927" s="30">
        <f t="shared" si="103"/>
        <v>0</v>
      </c>
    </row>
    <row r="928" spans="2:21" ht="15.75" thickBot="1">
      <c r="B928" s="38">
        <f t="shared" si="104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40"/>
      <c r="M928" s="41" t="str">
        <f t="shared" si="102"/>
        <v/>
      </c>
      <c r="N928" s="40"/>
      <c r="P928" s="32">
        <f t="shared" si="98"/>
        <v>0</v>
      </c>
      <c r="Q928" s="32">
        <f t="shared" si="99"/>
        <v>0</v>
      </c>
      <c r="R928" s="32" t="e">
        <f t="shared" si="100"/>
        <v>#N/A</v>
      </c>
      <c r="S928" s="32">
        <f t="shared" si="101"/>
        <v>0</v>
      </c>
      <c r="T928" s="30" t="e">
        <f ca="1">+VLOOKUP($E928,db!$B$26:$C$30,2,FALSE)</f>
        <v>#N/A</v>
      </c>
      <c r="U928" s="30">
        <f t="shared" si="103"/>
        <v>0</v>
      </c>
    </row>
    <row r="929" spans="2:21" ht="15.75" thickBot="1">
      <c r="B929" s="36">
        <f t="shared" si="104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42"/>
      <c r="M929" s="43" t="str">
        <f t="shared" si="102"/>
        <v/>
      </c>
      <c r="N929" s="42"/>
      <c r="P929" s="32">
        <f t="shared" si="98"/>
        <v>0</v>
      </c>
      <c r="Q929" s="32">
        <f t="shared" si="99"/>
        <v>0</v>
      </c>
      <c r="R929" s="32" t="e">
        <f t="shared" si="100"/>
        <v>#N/A</v>
      </c>
      <c r="S929" s="32">
        <f t="shared" si="101"/>
        <v>0</v>
      </c>
      <c r="T929" s="30" t="e">
        <f ca="1">+VLOOKUP($E929,db!$B$26:$C$30,2,FALSE)</f>
        <v>#N/A</v>
      </c>
      <c r="U929" s="30">
        <f t="shared" si="103"/>
        <v>0</v>
      </c>
    </row>
    <row r="930" spans="2:21" ht="15.75" thickBot="1">
      <c r="B930" s="38">
        <f t="shared" si="104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40"/>
      <c r="M930" s="41" t="str">
        <f t="shared" si="102"/>
        <v/>
      </c>
      <c r="N930" s="40"/>
      <c r="P930" s="32">
        <f t="shared" si="98"/>
        <v>0</v>
      </c>
      <c r="Q930" s="32">
        <f t="shared" si="99"/>
        <v>0</v>
      </c>
      <c r="R930" s="32" t="e">
        <f t="shared" si="100"/>
        <v>#N/A</v>
      </c>
      <c r="S930" s="32">
        <f t="shared" si="101"/>
        <v>0</v>
      </c>
      <c r="T930" s="30" t="e">
        <f ca="1">+VLOOKUP($E930,db!$B$26:$C$30,2,FALSE)</f>
        <v>#N/A</v>
      </c>
      <c r="U930" s="30">
        <f t="shared" si="103"/>
        <v>0</v>
      </c>
    </row>
    <row r="931" spans="2:21" ht="15.75" thickBot="1">
      <c r="B931" s="36">
        <f t="shared" si="104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42"/>
      <c r="M931" s="43" t="str">
        <f t="shared" si="102"/>
        <v/>
      </c>
      <c r="N931" s="42"/>
      <c r="P931" s="32">
        <f t="shared" si="98"/>
        <v>0</v>
      </c>
      <c r="Q931" s="32">
        <f t="shared" si="99"/>
        <v>0</v>
      </c>
      <c r="R931" s="32" t="e">
        <f t="shared" si="100"/>
        <v>#N/A</v>
      </c>
      <c r="S931" s="32">
        <f t="shared" si="101"/>
        <v>0</v>
      </c>
      <c r="T931" s="30" t="e">
        <f ca="1">+VLOOKUP($E931,db!$B$26:$C$30,2,FALSE)</f>
        <v>#N/A</v>
      </c>
      <c r="U931" s="30">
        <f t="shared" si="103"/>
        <v>0</v>
      </c>
    </row>
    <row r="932" spans="2:21" ht="15.75" thickBot="1">
      <c r="B932" s="38">
        <f t="shared" si="104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40"/>
      <c r="M932" s="41" t="str">
        <f t="shared" si="102"/>
        <v/>
      </c>
      <c r="N932" s="40"/>
      <c r="P932" s="32">
        <f t="shared" si="98"/>
        <v>0</v>
      </c>
      <c r="Q932" s="32">
        <f t="shared" si="99"/>
        <v>0</v>
      </c>
      <c r="R932" s="32" t="e">
        <f t="shared" si="100"/>
        <v>#N/A</v>
      </c>
      <c r="S932" s="32">
        <f t="shared" si="101"/>
        <v>0</v>
      </c>
      <c r="T932" s="30" t="e">
        <f ca="1">+VLOOKUP($E932,db!$B$26:$C$30,2,FALSE)</f>
        <v>#N/A</v>
      </c>
      <c r="U932" s="30">
        <f t="shared" si="103"/>
        <v>0</v>
      </c>
    </row>
    <row r="933" spans="2:21" ht="15.75" thickBot="1">
      <c r="B933" s="36">
        <f t="shared" si="104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42"/>
      <c r="M933" s="43" t="str">
        <f t="shared" si="102"/>
        <v/>
      </c>
      <c r="N933" s="42"/>
      <c r="P933" s="32">
        <f t="shared" si="98"/>
        <v>0</v>
      </c>
      <c r="Q933" s="32">
        <f t="shared" si="99"/>
        <v>0</v>
      </c>
      <c r="R933" s="32" t="e">
        <f t="shared" si="100"/>
        <v>#N/A</v>
      </c>
      <c r="S933" s="32">
        <f t="shared" si="101"/>
        <v>0</v>
      </c>
      <c r="T933" s="30" t="e">
        <f ca="1">+VLOOKUP($E933,db!$B$26:$C$30,2,FALSE)</f>
        <v>#N/A</v>
      </c>
      <c r="U933" s="30">
        <f t="shared" si="103"/>
        <v>0</v>
      </c>
    </row>
    <row r="934" spans="2:21" ht="15.75" thickBot="1">
      <c r="B934" s="38">
        <f t="shared" si="104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40"/>
      <c r="M934" s="41" t="str">
        <f t="shared" si="102"/>
        <v/>
      </c>
      <c r="N934" s="40"/>
      <c r="P934" s="32">
        <f t="shared" si="98"/>
        <v>0</v>
      </c>
      <c r="Q934" s="32">
        <f t="shared" si="99"/>
        <v>0</v>
      </c>
      <c r="R934" s="32" t="e">
        <f t="shared" si="100"/>
        <v>#N/A</v>
      </c>
      <c r="S934" s="32">
        <f t="shared" si="101"/>
        <v>0</v>
      </c>
      <c r="T934" s="30" t="e">
        <f ca="1">+VLOOKUP($E934,db!$B$26:$C$30,2,FALSE)</f>
        <v>#N/A</v>
      </c>
      <c r="U934" s="30">
        <f t="shared" si="103"/>
        <v>0</v>
      </c>
    </row>
    <row r="935" spans="2:21" ht="15.75" thickBot="1">
      <c r="B935" s="36">
        <f t="shared" si="104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42"/>
      <c r="M935" s="43" t="str">
        <f t="shared" si="102"/>
        <v/>
      </c>
      <c r="N935" s="42"/>
      <c r="P935" s="32">
        <f t="shared" si="98"/>
        <v>0</v>
      </c>
      <c r="Q935" s="32">
        <f t="shared" si="99"/>
        <v>0</v>
      </c>
      <c r="R935" s="32" t="e">
        <f t="shared" si="100"/>
        <v>#N/A</v>
      </c>
      <c r="S935" s="32">
        <f t="shared" si="101"/>
        <v>0</v>
      </c>
      <c r="T935" s="30" t="e">
        <f ca="1">+VLOOKUP($E935,db!$B$26:$C$30,2,FALSE)</f>
        <v>#N/A</v>
      </c>
      <c r="U935" s="30">
        <f t="shared" si="103"/>
        <v>0</v>
      </c>
    </row>
    <row r="936" spans="2:21" ht="15.75" thickBot="1">
      <c r="B936" s="38">
        <f t="shared" si="104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40"/>
      <c r="M936" s="41" t="str">
        <f t="shared" si="102"/>
        <v/>
      </c>
      <c r="N936" s="40"/>
      <c r="P936" s="32">
        <f t="shared" si="98"/>
        <v>0</v>
      </c>
      <c r="Q936" s="32">
        <f t="shared" si="99"/>
        <v>0</v>
      </c>
      <c r="R936" s="32" t="e">
        <f t="shared" si="100"/>
        <v>#N/A</v>
      </c>
      <c r="S936" s="32">
        <f t="shared" si="101"/>
        <v>0</v>
      </c>
      <c r="T936" s="30" t="e">
        <f ca="1">+VLOOKUP($E936,db!$B$26:$C$30,2,FALSE)</f>
        <v>#N/A</v>
      </c>
      <c r="U936" s="30">
        <f t="shared" si="103"/>
        <v>0</v>
      </c>
    </row>
    <row r="937" spans="2:21" ht="15.75" thickBot="1">
      <c r="B937" s="36">
        <f t="shared" si="104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42"/>
      <c r="M937" s="43" t="str">
        <f t="shared" si="102"/>
        <v/>
      </c>
      <c r="N937" s="42"/>
      <c r="P937" s="32">
        <f t="shared" si="98"/>
        <v>0</v>
      </c>
      <c r="Q937" s="32">
        <f t="shared" si="99"/>
        <v>0</v>
      </c>
      <c r="R937" s="32" t="e">
        <f t="shared" si="100"/>
        <v>#N/A</v>
      </c>
      <c r="S937" s="32">
        <f t="shared" si="101"/>
        <v>0</v>
      </c>
      <c r="T937" s="30" t="e">
        <f ca="1">+VLOOKUP($E937,db!$B$26:$C$30,2,FALSE)</f>
        <v>#N/A</v>
      </c>
      <c r="U937" s="30">
        <f t="shared" si="103"/>
        <v>0</v>
      </c>
    </row>
    <row r="938" spans="2:21" ht="15.75" thickBot="1">
      <c r="B938" s="38">
        <f t="shared" si="104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40"/>
      <c r="M938" s="41" t="str">
        <f t="shared" si="102"/>
        <v/>
      </c>
      <c r="N938" s="40"/>
      <c r="P938" s="32">
        <f t="shared" si="98"/>
        <v>0</v>
      </c>
      <c r="Q938" s="32">
        <f t="shared" si="99"/>
        <v>0</v>
      </c>
      <c r="R938" s="32" t="e">
        <f t="shared" si="100"/>
        <v>#N/A</v>
      </c>
      <c r="S938" s="32">
        <f t="shared" si="101"/>
        <v>0</v>
      </c>
      <c r="T938" s="30" t="e">
        <f ca="1">+VLOOKUP($E938,db!$B$26:$C$30,2,FALSE)</f>
        <v>#N/A</v>
      </c>
      <c r="U938" s="30">
        <f t="shared" si="103"/>
        <v>0</v>
      </c>
    </row>
    <row r="939" spans="2:21" ht="15.75" thickBot="1">
      <c r="B939" s="36">
        <f t="shared" si="104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42"/>
      <c r="M939" s="43" t="str">
        <f t="shared" si="102"/>
        <v/>
      </c>
      <c r="N939" s="42"/>
      <c r="P939" s="32">
        <f t="shared" si="98"/>
        <v>0</v>
      </c>
      <c r="Q939" s="32">
        <f t="shared" si="99"/>
        <v>0</v>
      </c>
      <c r="R939" s="32" t="e">
        <f t="shared" si="100"/>
        <v>#N/A</v>
      </c>
      <c r="S939" s="32">
        <f t="shared" si="101"/>
        <v>0</v>
      </c>
      <c r="T939" s="30" t="e">
        <f ca="1">+VLOOKUP($E939,db!$B$26:$C$30,2,FALSE)</f>
        <v>#N/A</v>
      </c>
      <c r="U939" s="30">
        <f t="shared" si="103"/>
        <v>0</v>
      </c>
    </row>
    <row r="940" spans="2:21" ht="15.75" thickBot="1">
      <c r="B940" s="38">
        <f t="shared" si="104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40"/>
      <c r="M940" s="41" t="str">
        <f t="shared" si="102"/>
        <v/>
      </c>
      <c r="N940" s="40"/>
      <c r="P940" s="32">
        <f t="shared" si="98"/>
        <v>0</v>
      </c>
      <c r="Q940" s="32">
        <f t="shared" si="99"/>
        <v>0</v>
      </c>
      <c r="R940" s="32" t="e">
        <f t="shared" si="100"/>
        <v>#N/A</v>
      </c>
      <c r="S940" s="32">
        <f t="shared" si="101"/>
        <v>0</v>
      </c>
      <c r="T940" s="30" t="e">
        <f ca="1">+VLOOKUP($E940,db!$B$26:$C$30,2,FALSE)</f>
        <v>#N/A</v>
      </c>
      <c r="U940" s="30">
        <f t="shared" si="103"/>
        <v>0</v>
      </c>
    </row>
    <row r="941" spans="2:21" ht="15.75" thickBot="1">
      <c r="B941" s="36">
        <f t="shared" si="104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42"/>
      <c r="M941" s="43" t="str">
        <f t="shared" si="102"/>
        <v/>
      </c>
      <c r="N941" s="42"/>
      <c r="P941" s="32">
        <f t="shared" si="98"/>
        <v>0</v>
      </c>
      <c r="Q941" s="32">
        <f t="shared" si="99"/>
        <v>0</v>
      </c>
      <c r="R941" s="32" t="e">
        <f t="shared" si="100"/>
        <v>#N/A</v>
      </c>
      <c r="S941" s="32">
        <f t="shared" si="101"/>
        <v>0</v>
      </c>
      <c r="T941" s="30" t="e">
        <f ca="1">+VLOOKUP($E941,db!$B$26:$C$30,2,FALSE)</f>
        <v>#N/A</v>
      </c>
      <c r="U941" s="30">
        <f t="shared" si="103"/>
        <v>0</v>
      </c>
    </row>
    <row r="942" spans="2:21" ht="15.75" thickBot="1">
      <c r="B942" s="38">
        <f t="shared" si="104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40"/>
      <c r="M942" s="41" t="str">
        <f t="shared" si="102"/>
        <v/>
      </c>
      <c r="N942" s="40"/>
      <c r="P942" s="32">
        <f t="shared" si="98"/>
        <v>0</v>
      </c>
      <c r="Q942" s="32">
        <f t="shared" si="99"/>
        <v>0</v>
      </c>
      <c r="R942" s="32" t="e">
        <f t="shared" si="100"/>
        <v>#N/A</v>
      </c>
      <c r="S942" s="32">
        <f t="shared" si="101"/>
        <v>0</v>
      </c>
      <c r="T942" s="30" t="e">
        <f ca="1">+VLOOKUP($E942,db!$B$26:$C$30,2,FALSE)</f>
        <v>#N/A</v>
      </c>
      <c r="U942" s="30">
        <f t="shared" si="103"/>
        <v>0</v>
      </c>
    </row>
    <row r="943" spans="2:21" ht="15.75" thickBot="1">
      <c r="B943" s="36">
        <f t="shared" si="104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42"/>
      <c r="M943" s="43" t="str">
        <f t="shared" si="102"/>
        <v/>
      </c>
      <c r="N943" s="42"/>
      <c r="P943" s="32">
        <f t="shared" si="98"/>
        <v>0</v>
      </c>
      <c r="Q943" s="32">
        <f t="shared" si="99"/>
        <v>0</v>
      </c>
      <c r="R943" s="32" t="e">
        <f t="shared" si="100"/>
        <v>#N/A</v>
      </c>
      <c r="S943" s="32">
        <f t="shared" si="101"/>
        <v>0</v>
      </c>
      <c r="T943" s="30" t="e">
        <f ca="1">+VLOOKUP($E943,db!$B$26:$C$30,2,FALSE)</f>
        <v>#N/A</v>
      </c>
      <c r="U943" s="30">
        <f t="shared" si="103"/>
        <v>0</v>
      </c>
    </row>
    <row r="944" spans="2:21" ht="15.75" thickBot="1">
      <c r="B944" s="38">
        <f t="shared" si="104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40"/>
      <c r="M944" s="41" t="str">
        <f t="shared" si="102"/>
        <v/>
      </c>
      <c r="N944" s="40"/>
      <c r="P944" s="32">
        <f t="shared" si="98"/>
        <v>0</v>
      </c>
      <c r="Q944" s="32">
        <f t="shared" si="99"/>
        <v>0</v>
      </c>
      <c r="R944" s="32" t="e">
        <f t="shared" si="100"/>
        <v>#N/A</v>
      </c>
      <c r="S944" s="32">
        <f t="shared" si="101"/>
        <v>0</v>
      </c>
      <c r="T944" s="30" t="e">
        <f ca="1">+VLOOKUP($E944,db!$B$26:$C$30,2,FALSE)</f>
        <v>#N/A</v>
      </c>
      <c r="U944" s="30">
        <f t="shared" si="103"/>
        <v>0</v>
      </c>
    </row>
    <row r="945" spans="2:21" ht="15.75" thickBot="1">
      <c r="B945" s="36">
        <f t="shared" si="104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42"/>
      <c r="M945" s="43" t="str">
        <f t="shared" si="102"/>
        <v/>
      </c>
      <c r="N945" s="42"/>
      <c r="P945" s="32">
        <f t="shared" si="98"/>
        <v>0</v>
      </c>
      <c r="Q945" s="32">
        <f t="shared" si="99"/>
        <v>0</v>
      </c>
      <c r="R945" s="32" t="e">
        <f t="shared" si="100"/>
        <v>#N/A</v>
      </c>
      <c r="S945" s="32">
        <f t="shared" si="101"/>
        <v>0</v>
      </c>
      <c r="T945" s="30" t="e">
        <f ca="1">+VLOOKUP($E945,db!$B$26:$C$30,2,FALSE)</f>
        <v>#N/A</v>
      </c>
      <c r="U945" s="30">
        <f t="shared" si="103"/>
        <v>0</v>
      </c>
    </row>
    <row r="946" spans="2:21" ht="15.75" thickBot="1">
      <c r="B946" s="38">
        <f t="shared" si="104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40"/>
      <c r="M946" s="41" t="str">
        <f t="shared" si="102"/>
        <v/>
      </c>
      <c r="N946" s="40"/>
      <c r="P946" s="32">
        <f t="shared" si="98"/>
        <v>0</v>
      </c>
      <c r="Q946" s="32">
        <f t="shared" si="99"/>
        <v>0</v>
      </c>
      <c r="R946" s="32" t="e">
        <f t="shared" si="100"/>
        <v>#N/A</v>
      </c>
      <c r="S946" s="32">
        <f t="shared" si="101"/>
        <v>0</v>
      </c>
      <c r="T946" s="30" t="e">
        <f ca="1">+VLOOKUP($E946,db!$B$26:$C$30,2,FALSE)</f>
        <v>#N/A</v>
      </c>
      <c r="U946" s="30">
        <f t="shared" si="103"/>
        <v>0</v>
      </c>
    </row>
    <row r="947" spans="2:21" ht="15.75" thickBot="1">
      <c r="B947" s="36">
        <f t="shared" si="104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42"/>
      <c r="M947" s="43" t="str">
        <f t="shared" si="102"/>
        <v/>
      </c>
      <c r="N947" s="42"/>
      <c r="P947" s="32">
        <f t="shared" si="98"/>
        <v>0</v>
      </c>
      <c r="Q947" s="32">
        <f t="shared" si="99"/>
        <v>0</v>
      </c>
      <c r="R947" s="32" t="e">
        <f t="shared" si="100"/>
        <v>#N/A</v>
      </c>
      <c r="S947" s="32">
        <f t="shared" si="101"/>
        <v>0</v>
      </c>
      <c r="T947" s="30" t="e">
        <f ca="1">+VLOOKUP($E947,db!$B$26:$C$30,2,FALSE)</f>
        <v>#N/A</v>
      </c>
      <c r="U947" s="30">
        <f t="shared" si="103"/>
        <v>0</v>
      </c>
    </row>
    <row r="948" spans="2:21" ht="15.75" thickBot="1">
      <c r="B948" s="38">
        <f t="shared" si="104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40"/>
      <c r="M948" s="41" t="str">
        <f t="shared" si="102"/>
        <v/>
      </c>
      <c r="N948" s="40"/>
      <c r="P948" s="32">
        <f t="shared" si="98"/>
        <v>0</v>
      </c>
      <c r="Q948" s="32">
        <f t="shared" si="99"/>
        <v>0</v>
      </c>
      <c r="R948" s="32" t="e">
        <f t="shared" si="100"/>
        <v>#N/A</v>
      </c>
      <c r="S948" s="32">
        <f t="shared" si="101"/>
        <v>0</v>
      </c>
      <c r="T948" s="30" t="e">
        <f ca="1">+VLOOKUP($E948,db!$B$26:$C$30,2,FALSE)</f>
        <v>#N/A</v>
      </c>
      <c r="U948" s="30">
        <f t="shared" si="103"/>
        <v>0</v>
      </c>
    </row>
    <row r="949" spans="2:21" ht="15.75" thickBot="1">
      <c r="B949" s="36">
        <f t="shared" si="104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42"/>
      <c r="M949" s="43" t="str">
        <f t="shared" si="102"/>
        <v/>
      </c>
      <c r="N949" s="42"/>
      <c r="P949" s="32">
        <f t="shared" si="98"/>
        <v>0</v>
      </c>
      <c r="Q949" s="32">
        <f t="shared" si="99"/>
        <v>0</v>
      </c>
      <c r="R949" s="32" t="e">
        <f t="shared" si="100"/>
        <v>#N/A</v>
      </c>
      <c r="S949" s="32">
        <f t="shared" si="101"/>
        <v>0</v>
      </c>
      <c r="T949" s="30" t="e">
        <f ca="1">+VLOOKUP($E949,db!$B$26:$C$30,2,FALSE)</f>
        <v>#N/A</v>
      </c>
      <c r="U949" s="30">
        <f t="shared" si="103"/>
        <v>0</v>
      </c>
    </row>
    <row r="950" spans="2:21" ht="15.75" thickBot="1">
      <c r="B950" s="38">
        <f t="shared" si="104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40"/>
      <c r="M950" s="41" t="str">
        <f t="shared" si="102"/>
        <v/>
      </c>
      <c r="N950" s="40"/>
      <c r="P950" s="32">
        <f t="shared" si="98"/>
        <v>0</v>
      </c>
      <c r="Q950" s="32">
        <f t="shared" si="99"/>
        <v>0</v>
      </c>
      <c r="R950" s="32" t="e">
        <f t="shared" si="100"/>
        <v>#N/A</v>
      </c>
      <c r="S950" s="32">
        <f t="shared" si="101"/>
        <v>0</v>
      </c>
      <c r="T950" s="30" t="e">
        <f ca="1">+VLOOKUP($E950,db!$B$26:$C$30,2,FALSE)</f>
        <v>#N/A</v>
      </c>
      <c r="U950" s="30">
        <f t="shared" si="103"/>
        <v>0</v>
      </c>
    </row>
    <row r="951" spans="2:21" ht="15.75" thickBot="1">
      <c r="B951" s="36">
        <f t="shared" si="104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42"/>
      <c r="M951" s="43" t="str">
        <f t="shared" si="102"/>
        <v/>
      </c>
      <c r="N951" s="42"/>
      <c r="P951" s="32">
        <f t="shared" si="98"/>
        <v>0</v>
      </c>
      <c r="Q951" s="32">
        <f t="shared" si="99"/>
        <v>0</v>
      </c>
      <c r="R951" s="32" t="e">
        <f t="shared" si="100"/>
        <v>#N/A</v>
      </c>
      <c r="S951" s="32">
        <f t="shared" si="101"/>
        <v>0</v>
      </c>
      <c r="T951" s="30" t="e">
        <f ca="1">+VLOOKUP($E951,db!$B$26:$C$30,2,FALSE)</f>
        <v>#N/A</v>
      </c>
      <c r="U951" s="30">
        <f t="shared" si="103"/>
        <v>0</v>
      </c>
    </row>
    <row r="952" spans="2:21" ht="15.75" thickBot="1">
      <c r="B952" s="38">
        <f t="shared" si="104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40"/>
      <c r="M952" s="41" t="str">
        <f t="shared" si="102"/>
        <v/>
      </c>
      <c r="N952" s="40"/>
      <c r="P952" s="32">
        <f t="shared" si="98"/>
        <v>0</v>
      </c>
      <c r="Q952" s="32">
        <f t="shared" si="99"/>
        <v>0</v>
      </c>
      <c r="R952" s="32" t="e">
        <f t="shared" si="100"/>
        <v>#N/A</v>
      </c>
      <c r="S952" s="32">
        <f t="shared" si="101"/>
        <v>0</v>
      </c>
      <c r="T952" s="30" t="e">
        <f ca="1">+VLOOKUP($E952,db!$B$26:$C$30,2,FALSE)</f>
        <v>#N/A</v>
      </c>
      <c r="U952" s="30">
        <f t="shared" si="103"/>
        <v>0</v>
      </c>
    </row>
    <row r="953" spans="2:21" ht="15.75" thickBot="1">
      <c r="B953" s="36">
        <f t="shared" si="104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42"/>
      <c r="M953" s="43" t="str">
        <f t="shared" si="102"/>
        <v/>
      </c>
      <c r="N953" s="42"/>
      <c r="P953" s="32">
        <f t="shared" si="98"/>
        <v>0</v>
      </c>
      <c r="Q953" s="32">
        <f t="shared" si="99"/>
        <v>0</v>
      </c>
      <c r="R953" s="32" t="e">
        <f t="shared" si="100"/>
        <v>#N/A</v>
      </c>
      <c r="S953" s="32">
        <f t="shared" si="101"/>
        <v>0</v>
      </c>
      <c r="T953" s="30" t="e">
        <f ca="1">+VLOOKUP($E953,db!$B$26:$C$30,2,FALSE)</f>
        <v>#N/A</v>
      </c>
      <c r="U953" s="30">
        <f t="shared" si="103"/>
        <v>0</v>
      </c>
    </row>
    <row r="954" spans="2:21" ht="15.75" thickBot="1">
      <c r="B954" s="38">
        <f t="shared" si="104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40"/>
      <c r="M954" s="41" t="str">
        <f t="shared" si="102"/>
        <v/>
      </c>
      <c r="N954" s="40"/>
      <c r="P954" s="32">
        <f t="shared" si="98"/>
        <v>0</v>
      </c>
      <c r="Q954" s="32">
        <f t="shared" si="99"/>
        <v>0</v>
      </c>
      <c r="R954" s="32" t="e">
        <f t="shared" si="100"/>
        <v>#N/A</v>
      </c>
      <c r="S954" s="32">
        <f t="shared" si="101"/>
        <v>0</v>
      </c>
      <c r="T954" s="30" t="e">
        <f ca="1">+VLOOKUP($E954,db!$B$26:$C$30,2,FALSE)</f>
        <v>#N/A</v>
      </c>
      <c r="U954" s="30">
        <f t="shared" si="103"/>
        <v>0</v>
      </c>
    </row>
    <row r="955" spans="2:21" ht="15.75" thickBot="1">
      <c r="B955" s="36">
        <f t="shared" si="104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42"/>
      <c r="M955" s="43" t="str">
        <f t="shared" si="102"/>
        <v/>
      </c>
      <c r="N955" s="42"/>
      <c r="P955" s="32">
        <f t="shared" si="98"/>
        <v>0</v>
      </c>
      <c r="Q955" s="32">
        <f t="shared" si="99"/>
        <v>0</v>
      </c>
      <c r="R955" s="32" t="e">
        <f t="shared" si="100"/>
        <v>#N/A</v>
      </c>
      <c r="S955" s="32">
        <f t="shared" si="101"/>
        <v>0</v>
      </c>
      <c r="T955" s="30" t="e">
        <f ca="1">+VLOOKUP($E955,db!$B$26:$C$30,2,FALSE)</f>
        <v>#N/A</v>
      </c>
      <c r="U955" s="30">
        <f t="shared" si="103"/>
        <v>0</v>
      </c>
    </row>
    <row r="956" spans="2:21" ht="15.75" thickBot="1">
      <c r="B956" s="38">
        <f t="shared" si="104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40"/>
      <c r="M956" s="41" t="str">
        <f t="shared" si="102"/>
        <v/>
      </c>
      <c r="N956" s="40"/>
      <c r="P956" s="32">
        <f t="shared" si="98"/>
        <v>0</v>
      </c>
      <c r="Q956" s="32">
        <f t="shared" si="99"/>
        <v>0</v>
      </c>
      <c r="R956" s="32" t="e">
        <f t="shared" si="100"/>
        <v>#N/A</v>
      </c>
      <c r="S956" s="32">
        <f t="shared" si="101"/>
        <v>0</v>
      </c>
      <c r="T956" s="30" t="e">
        <f ca="1">+VLOOKUP($E956,db!$B$26:$C$30,2,FALSE)</f>
        <v>#N/A</v>
      </c>
      <c r="U956" s="30">
        <f t="shared" si="103"/>
        <v>0</v>
      </c>
    </row>
    <row r="957" spans="2:21" ht="15.75" thickBot="1">
      <c r="B957" s="36">
        <f t="shared" si="104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42"/>
      <c r="M957" s="43" t="str">
        <f t="shared" si="102"/>
        <v/>
      </c>
      <c r="N957" s="42"/>
      <c r="P957" s="32">
        <f t="shared" si="98"/>
        <v>0</v>
      </c>
      <c r="Q957" s="32">
        <f t="shared" si="99"/>
        <v>0</v>
      </c>
      <c r="R957" s="32" t="e">
        <f t="shared" si="100"/>
        <v>#N/A</v>
      </c>
      <c r="S957" s="32">
        <f t="shared" si="101"/>
        <v>0</v>
      </c>
      <c r="T957" s="30" t="e">
        <f ca="1">+VLOOKUP($E957,db!$B$26:$C$30,2,FALSE)</f>
        <v>#N/A</v>
      </c>
      <c r="U957" s="30">
        <f t="shared" si="103"/>
        <v>0</v>
      </c>
    </row>
    <row r="958" spans="2:21" ht="15.75" thickBot="1">
      <c r="B958" s="38">
        <f t="shared" si="104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40"/>
      <c r="M958" s="41" t="str">
        <f t="shared" si="102"/>
        <v/>
      </c>
      <c r="N958" s="40"/>
      <c r="P958" s="32">
        <f t="shared" si="98"/>
        <v>0</v>
      </c>
      <c r="Q958" s="32">
        <f t="shared" si="99"/>
        <v>0</v>
      </c>
      <c r="R958" s="32" t="e">
        <f t="shared" si="100"/>
        <v>#N/A</v>
      </c>
      <c r="S958" s="32">
        <f t="shared" si="101"/>
        <v>0</v>
      </c>
      <c r="T958" s="30" t="e">
        <f ca="1">+VLOOKUP($E958,db!$B$26:$C$30,2,FALSE)</f>
        <v>#N/A</v>
      </c>
      <c r="U958" s="30">
        <f t="shared" si="103"/>
        <v>0</v>
      </c>
    </row>
    <row r="959" spans="2:21" ht="15.75" thickBot="1">
      <c r="B959" s="36">
        <f t="shared" si="104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42"/>
      <c r="M959" s="43" t="str">
        <f t="shared" si="102"/>
        <v/>
      </c>
      <c r="N959" s="42"/>
      <c r="P959" s="32">
        <f t="shared" si="98"/>
        <v>0</v>
      </c>
      <c r="Q959" s="32">
        <f t="shared" si="99"/>
        <v>0</v>
      </c>
      <c r="R959" s="32" t="e">
        <f t="shared" si="100"/>
        <v>#N/A</v>
      </c>
      <c r="S959" s="32">
        <f t="shared" si="101"/>
        <v>0</v>
      </c>
      <c r="T959" s="30" t="e">
        <f ca="1">+VLOOKUP($E959,db!$B$26:$C$30,2,FALSE)</f>
        <v>#N/A</v>
      </c>
      <c r="U959" s="30">
        <f t="shared" si="103"/>
        <v>0</v>
      </c>
    </row>
    <row r="960" spans="2:21" ht="15.75" thickBot="1">
      <c r="B960" s="38">
        <f t="shared" si="104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40"/>
      <c r="M960" s="41" t="str">
        <f t="shared" si="102"/>
        <v/>
      </c>
      <c r="N960" s="40"/>
      <c r="P960" s="32">
        <f t="shared" si="98"/>
        <v>0</v>
      </c>
      <c r="Q960" s="32">
        <f t="shared" si="99"/>
        <v>0</v>
      </c>
      <c r="R960" s="32" t="e">
        <f t="shared" si="100"/>
        <v>#N/A</v>
      </c>
      <c r="S960" s="32">
        <f t="shared" si="101"/>
        <v>0</v>
      </c>
      <c r="T960" s="30" t="e">
        <f ca="1">+VLOOKUP($E960,db!$B$26:$C$30,2,FALSE)</f>
        <v>#N/A</v>
      </c>
      <c r="U960" s="30">
        <f t="shared" si="103"/>
        <v>0</v>
      </c>
    </row>
    <row r="961" spans="2:21" ht="15.75" thickBot="1">
      <c r="B961" s="36">
        <f t="shared" si="104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42"/>
      <c r="M961" s="43" t="str">
        <f t="shared" si="102"/>
        <v/>
      </c>
      <c r="N961" s="42"/>
      <c r="P961" s="32">
        <f t="shared" si="98"/>
        <v>0</v>
      </c>
      <c r="Q961" s="32">
        <f t="shared" si="99"/>
        <v>0</v>
      </c>
      <c r="R961" s="32" t="e">
        <f t="shared" si="100"/>
        <v>#N/A</v>
      </c>
      <c r="S961" s="32">
        <f t="shared" si="101"/>
        <v>0</v>
      </c>
      <c r="T961" s="30" t="e">
        <f ca="1">+VLOOKUP($E961,db!$B$26:$C$30,2,FALSE)</f>
        <v>#N/A</v>
      </c>
      <c r="U961" s="30">
        <f t="shared" si="103"/>
        <v>0</v>
      </c>
    </row>
    <row r="962" spans="2:21" ht="15.75" thickBot="1">
      <c r="B962" s="38">
        <f t="shared" si="104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40"/>
      <c r="M962" s="41" t="str">
        <f t="shared" si="102"/>
        <v/>
      </c>
      <c r="N962" s="40"/>
      <c r="P962" s="32">
        <f t="shared" si="98"/>
        <v>0</v>
      </c>
      <c r="Q962" s="32">
        <f t="shared" si="99"/>
        <v>0</v>
      </c>
      <c r="R962" s="32" t="e">
        <f t="shared" si="100"/>
        <v>#N/A</v>
      </c>
      <c r="S962" s="32">
        <f t="shared" si="101"/>
        <v>0</v>
      </c>
      <c r="T962" s="30" t="e">
        <f ca="1">+VLOOKUP($E962,db!$B$26:$C$30,2,FALSE)</f>
        <v>#N/A</v>
      </c>
      <c r="U962" s="30">
        <f t="shared" si="103"/>
        <v>0</v>
      </c>
    </row>
    <row r="963" spans="2:21" ht="15.75" thickBot="1">
      <c r="B963" s="36">
        <f t="shared" si="104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42"/>
      <c r="M963" s="43" t="str">
        <f t="shared" si="102"/>
        <v/>
      </c>
      <c r="N963" s="42"/>
      <c r="P963" s="32">
        <f t="shared" si="98"/>
        <v>0</v>
      </c>
      <c r="Q963" s="32">
        <f t="shared" si="99"/>
        <v>0</v>
      </c>
      <c r="R963" s="32" t="e">
        <f t="shared" si="100"/>
        <v>#N/A</v>
      </c>
      <c r="S963" s="32">
        <f t="shared" si="101"/>
        <v>0</v>
      </c>
      <c r="T963" s="30" t="e">
        <f ca="1">+VLOOKUP($E963,db!$B$26:$C$30,2,FALSE)</f>
        <v>#N/A</v>
      </c>
      <c r="U963" s="30">
        <f t="shared" si="103"/>
        <v>0</v>
      </c>
    </row>
    <row r="964" spans="2:21" ht="15.75" thickBot="1">
      <c r="B964" s="38">
        <f t="shared" si="104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40"/>
      <c r="M964" s="41" t="str">
        <f t="shared" si="102"/>
        <v/>
      </c>
      <c r="N964" s="40"/>
      <c r="P964" s="32">
        <f t="shared" si="98"/>
        <v>0</v>
      </c>
      <c r="Q964" s="32">
        <f t="shared" si="99"/>
        <v>0</v>
      </c>
      <c r="R964" s="32" t="e">
        <f t="shared" si="100"/>
        <v>#N/A</v>
      </c>
      <c r="S964" s="32">
        <f t="shared" si="101"/>
        <v>0</v>
      </c>
      <c r="T964" s="30" t="e">
        <f ca="1">+VLOOKUP($E964,db!$B$26:$C$30,2,FALSE)</f>
        <v>#N/A</v>
      </c>
      <c r="U964" s="30">
        <f t="shared" si="103"/>
        <v>0</v>
      </c>
    </row>
    <row r="965" spans="2:21" ht="15.75" thickBot="1">
      <c r="B965" s="36">
        <f t="shared" si="104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42"/>
      <c r="M965" s="43" t="str">
        <f t="shared" si="102"/>
        <v/>
      </c>
      <c r="N965" s="42"/>
      <c r="P965" s="32">
        <f t="shared" ref="P965:P1004" si="105">IF(M965=1,1,0)</f>
        <v>0</v>
      </c>
      <c r="Q965" s="32">
        <f t="shared" ref="Q965:Q1004" si="106">IF(ISBLANK(E965),0,IF(P965=0,1,0))</f>
        <v>0</v>
      </c>
      <c r="R965" s="32" t="e">
        <f t="shared" ref="R965:R1004" si="107">IF(H965&gt;T965,1,0)</f>
        <v>#N/A</v>
      </c>
      <c r="S965" s="32">
        <f t="shared" ref="S965:S1004" si="108">IF(OR(G965="Process of Elim. (50 /50)",G965="Guess (No Confidence)"),1,0)</f>
        <v>0</v>
      </c>
      <c r="T965" s="30" t="e">
        <f ca="1">+VLOOKUP($E965,db!$B$26:$C$30,2,FALSE)</f>
        <v>#N/A</v>
      </c>
      <c r="U965" s="30">
        <f t="shared" si="103"/>
        <v>0</v>
      </c>
    </row>
    <row r="966" spans="2:21" ht="15.75" thickBot="1">
      <c r="B966" s="38">
        <f t="shared" si="104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40"/>
      <c r="M966" s="41" t="str">
        <f t="shared" ref="M966:M1003" si="109">IF(ISBLANK(F966),"",IF(F966=L966,1,0))</f>
        <v/>
      </c>
      <c r="N966" s="40"/>
      <c r="P966" s="32">
        <f t="shared" si="105"/>
        <v>0</v>
      </c>
      <c r="Q966" s="32">
        <f t="shared" si="106"/>
        <v>0</v>
      </c>
      <c r="R966" s="32" t="e">
        <f t="shared" si="107"/>
        <v>#N/A</v>
      </c>
      <c r="S966" s="32">
        <f t="shared" si="108"/>
        <v>0</v>
      </c>
      <c r="T966" s="30" t="e">
        <f ca="1">+VLOOKUP($E966,db!$B$26:$C$30,2,FALSE)</f>
        <v>#N/A</v>
      </c>
      <c r="U966" s="30">
        <f t="shared" ref="U966:U1004" si="110">IF($A$3=0,0,IF(Q966=1,1,IF(R966=1,2,IF(S966=1,3,0))))</f>
        <v>0</v>
      </c>
    </row>
    <row r="967" spans="2:21" ht="15.75" thickBot="1">
      <c r="B967" s="36">
        <f t="shared" ref="B967:B1004" si="111">+B966+1</f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42"/>
      <c r="M967" s="43" t="str">
        <f t="shared" si="109"/>
        <v/>
      </c>
      <c r="N967" s="42"/>
      <c r="P967" s="32">
        <f t="shared" si="105"/>
        <v>0</v>
      </c>
      <c r="Q967" s="32">
        <f t="shared" si="106"/>
        <v>0</v>
      </c>
      <c r="R967" s="32" t="e">
        <f t="shared" si="107"/>
        <v>#N/A</v>
      </c>
      <c r="S967" s="32">
        <f t="shared" si="108"/>
        <v>0</v>
      </c>
      <c r="T967" s="30" t="e">
        <f ca="1">+VLOOKUP($E967,db!$B$26:$C$30,2,FALSE)</f>
        <v>#N/A</v>
      </c>
      <c r="U967" s="30">
        <f t="shared" si="110"/>
        <v>0</v>
      </c>
    </row>
    <row r="968" spans="2:21" ht="15.75" thickBot="1">
      <c r="B968" s="38">
        <f t="shared" si="111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40"/>
      <c r="M968" s="41" t="str">
        <f t="shared" si="109"/>
        <v/>
      </c>
      <c r="N968" s="40"/>
      <c r="P968" s="32">
        <f t="shared" si="105"/>
        <v>0</v>
      </c>
      <c r="Q968" s="32">
        <f t="shared" si="106"/>
        <v>0</v>
      </c>
      <c r="R968" s="32" t="e">
        <f t="shared" si="107"/>
        <v>#N/A</v>
      </c>
      <c r="S968" s="32">
        <f t="shared" si="108"/>
        <v>0</v>
      </c>
      <c r="T968" s="30" t="e">
        <f ca="1">+VLOOKUP($E968,db!$B$26:$C$30,2,FALSE)</f>
        <v>#N/A</v>
      </c>
      <c r="U968" s="30">
        <f t="shared" si="110"/>
        <v>0</v>
      </c>
    </row>
    <row r="969" spans="2:21" ht="15.75" thickBot="1">
      <c r="B969" s="36">
        <f t="shared" si="111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42"/>
      <c r="M969" s="43" t="str">
        <f t="shared" si="109"/>
        <v/>
      </c>
      <c r="N969" s="42"/>
      <c r="P969" s="32">
        <f t="shared" si="105"/>
        <v>0</v>
      </c>
      <c r="Q969" s="32">
        <f t="shared" si="106"/>
        <v>0</v>
      </c>
      <c r="R969" s="32" t="e">
        <f t="shared" si="107"/>
        <v>#N/A</v>
      </c>
      <c r="S969" s="32">
        <f t="shared" si="108"/>
        <v>0</v>
      </c>
      <c r="T969" s="30" t="e">
        <f ca="1">+VLOOKUP($E969,db!$B$26:$C$30,2,FALSE)</f>
        <v>#N/A</v>
      </c>
      <c r="U969" s="30">
        <f t="shared" si="110"/>
        <v>0</v>
      </c>
    </row>
    <row r="970" spans="2:21" ht="15.75" thickBot="1">
      <c r="B970" s="38">
        <f t="shared" si="111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40"/>
      <c r="M970" s="41" t="str">
        <f t="shared" si="109"/>
        <v/>
      </c>
      <c r="N970" s="40"/>
      <c r="P970" s="32">
        <f t="shared" si="105"/>
        <v>0</v>
      </c>
      <c r="Q970" s="32">
        <f t="shared" si="106"/>
        <v>0</v>
      </c>
      <c r="R970" s="32" t="e">
        <f t="shared" si="107"/>
        <v>#N/A</v>
      </c>
      <c r="S970" s="32">
        <f t="shared" si="108"/>
        <v>0</v>
      </c>
      <c r="T970" s="30" t="e">
        <f ca="1">+VLOOKUP($E970,db!$B$26:$C$30,2,FALSE)</f>
        <v>#N/A</v>
      </c>
      <c r="U970" s="30">
        <f t="shared" si="110"/>
        <v>0</v>
      </c>
    </row>
    <row r="971" spans="2:21" ht="15.75" thickBot="1">
      <c r="B971" s="36">
        <f t="shared" si="111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42"/>
      <c r="M971" s="43" t="str">
        <f t="shared" si="109"/>
        <v/>
      </c>
      <c r="N971" s="42"/>
      <c r="P971" s="32">
        <f t="shared" si="105"/>
        <v>0</v>
      </c>
      <c r="Q971" s="32">
        <f t="shared" si="106"/>
        <v>0</v>
      </c>
      <c r="R971" s="32" t="e">
        <f t="shared" si="107"/>
        <v>#N/A</v>
      </c>
      <c r="S971" s="32">
        <f t="shared" si="108"/>
        <v>0</v>
      </c>
      <c r="T971" s="30" t="e">
        <f ca="1">+VLOOKUP($E971,db!$B$26:$C$30,2,FALSE)</f>
        <v>#N/A</v>
      </c>
      <c r="U971" s="30">
        <f t="shared" si="110"/>
        <v>0</v>
      </c>
    </row>
    <row r="972" spans="2:21" ht="15.75" thickBot="1">
      <c r="B972" s="38">
        <f t="shared" si="111"/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40"/>
      <c r="M972" s="41" t="str">
        <f t="shared" si="109"/>
        <v/>
      </c>
      <c r="N972" s="40"/>
      <c r="P972" s="32">
        <f t="shared" si="105"/>
        <v>0</v>
      </c>
      <c r="Q972" s="32">
        <f t="shared" si="106"/>
        <v>0</v>
      </c>
      <c r="R972" s="32" t="e">
        <f t="shared" si="107"/>
        <v>#N/A</v>
      </c>
      <c r="S972" s="32">
        <f t="shared" si="108"/>
        <v>0</v>
      </c>
      <c r="T972" s="30" t="e">
        <f ca="1">+VLOOKUP($E972,db!$B$26:$C$30,2,FALSE)</f>
        <v>#N/A</v>
      </c>
      <c r="U972" s="30">
        <f t="shared" si="110"/>
        <v>0</v>
      </c>
    </row>
    <row r="973" spans="2:21" ht="15.75" thickBot="1">
      <c r="B973" s="36">
        <f t="shared" si="111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42"/>
      <c r="M973" s="43" t="str">
        <f t="shared" si="109"/>
        <v/>
      </c>
      <c r="N973" s="42"/>
      <c r="P973" s="32">
        <f t="shared" si="105"/>
        <v>0</v>
      </c>
      <c r="Q973" s="32">
        <f t="shared" si="106"/>
        <v>0</v>
      </c>
      <c r="R973" s="32" t="e">
        <f t="shared" si="107"/>
        <v>#N/A</v>
      </c>
      <c r="S973" s="32">
        <f t="shared" si="108"/>
        <v>0</v>
      </c>
      <c r="T973" s="30" t="e">
        <f ca="1">+VLOOKUP($E973,db!$B$26:$C$30,2,FALSE)</f>
        <v>#N/A</v>
      </c>
      <c r="U973" s="30">
        <f t="shared" si="110"/>
        <v>0</v>
      </c>
    </row>
    <row r="974" spans="2:21" ht="15.75" thickBot="1">
      <c r="B974" s="38">
        <f t="shared" si="111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40"/>
      <c r="M974" s="41" t="str">
        <f t="shared" si="109"/>
        <v/>
      </c>
      <c r="N974" s="40"/>
      <c r="P974" s="32">
        <f t="shared" si="105"/>
        <v>0</v>
      </c>
      <c r="Q974" s="32">
        <f t="shared" si="106"/>
        <v>0</v>
      </c>
      <c r="R974" s="32" t="e">
        <f t="shared" si="107"/>
        <v>#N/A</v>
      </c>
      <c r="S974" s="32">
        <f t="shared" si="108"/>
        <v>0</v>
      </c>
      <c r="T974" s="30" t="e">
        <f ca="1">+VLOOKUP($E974,db!$B$26:$C$30,2,FALSE)</f>
        <v>#N/A</v>
      </c>
      <c r="U974" s="30">
        <f t="shared" si="110"/>
        <v>0</v>
      </c>
    </row>
    <row r="975" spans="2:21" ht="15.75" thickBot="1">
      <c r="B975" s="36">
        <f t="shared" si="111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42"/>
      <c r="M975" s="43" t="str">
        <f t="shared" si="109"/>
        <v/>
      </c>
      <c r="N975" s="42"/>
      <c r="P975" s="32">
        <f t="shared" si="105"/>
        <v>0</v>
      </c>
      <c r="Q975" s="32">
        <f t="shared" si="106"/>
        <v>0</v>
      </c>
      <c r="R975" s="32" t="e">
        <f t="shared" si="107"/>
        <v>#N/A</v>
      </c>
      <c r="S975" s="32">
        <f t="shared" si="108"/>
        <v>0</v>
      </c>
      <c r="T975" s="30" t="e">
        <f ca="1">+VLOOKUP($E975,db!$B$26:$C$30,2,FALSE)</f>
        <v>#N/A</v>
      </c>
      <c r="U975" s="30">
        <f t="shared" si="110"/>
        <v>0</v>
      </c>
    </row>
    <row r="976" spans="2:21" ht="15.75" thickBot="1">
      <c r="B976" s="38">
        <f t="shared" si="111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40"/>
      <c r="M976" s="41" t="str">
        <f t="shared" si="109"/>
        <v/>
      </c>
      <c r="N976" s="40"/>
      <c r="P976" s="32">
        <f t="shared" si="105"/>
        <v>0</v>
      </c>
      <c r="Q976" s="32">
        <f t="shared" si="106"/>
        <v>0</v>
      </c>
      <c r="R976" s="32" t="e">
        <f t="shared" si="107"/>
        <v>#N/A</v>
      </c>
      <c r="S976" s="32">
        <f t="shared" si="108"/>
        <v>0</v>
      </c>
      <c r="T976" s="30" t="e">
        <f ca="1">+VLOOKUP($E976,db!$B$26:$C$30,2,FALSE)</f>
        <v>#N/A</v>
      </c>
      <c r="U976" s="30">
        <f t="shared" si="110"/>
        <v>0</v>
      </c>
    </row>
    <row r="977" spans="2:21" ht="15.75" thickBot="1">
      <c r="B977" s="36">
        <f t="shared" si="111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42"/>
      <c r="M977" s="43" t="str">
        <f t="shared" si="109"/>
        <v/>
      </c>
      <c r="N977" s="42"/>
      <c r="P977" s="32">
        <f t="shared" si="105"/>
        <v>0</v>
      </c>
      <c r="Q977" s="32">
        <f t="shared" si="106"/>
        <v>0</v>
      </c>
      <c r="R977" s="32" t="e">
        <f t="shared" si="107"/>
        <v>#N/A</v>
      </c>
      <c r="S977" s="32">
        <f t="shared" si="108"/>
        <v>0</v>
      </c>
      <c r="T977" s="30" t="e">
        <f ca="1">+VLOOKUP($E977,db!$B$26:$C$30,2,FALSE)</f>
        <v>#N/A</v>
      </c>
      <c r="U977" s="30">
        <f t="shared" si="110"/>
        <v>0</v>
      </c>
    </row>
    <row r="978" spans="2:21" ht="15.75" thickBot="1">
      <c r="B978" s="38">
        <f t="shared" si="111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40"/>
      <c r="M978" s="41" t="str">
        <f t="shared" si="109"/>
        <v/>
      </c>
      <c r="N978" s="40"/>
      <c r="P978" s="32">
        <f t="shared" si="105"/>
        <v>0</v>
      </c>
      <c r="Q978" s="32">
        <f t="shared" si="106"/>
        <v>0</v>
      </c>
      <c r="R978" s="32" t="e">
        <f t="shared" si="107"/>
        <v>#N/A</v>
      </c>
      <c r="S978" s="32">
        <f t="shared" si="108"/>
        <v>0</v>
      </c>
      <c r="T978" s="30" t="e">
        <f ca="1">+VLOOKUP($E978,db!$B$26:$C$30,2,FALSE)</f>
        <v>#N/A</v>
      </c>
      <c r="U978" s="30">
        <f t="shared" si="110"/>
        <v>0</v>
      </c>
    </row>
    <row r="979" spans="2:21" ht="15.75" thickBot="1">
      <c r="B979" s="36">
        <f t="shared" si="111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42"/>
      <c r="M979" s="43" t="str">
        <f t="shared" si="109"/>
        <v/>
      </c>
      <c r="N979" s="42"/>
      <c r="P979" s="32">
        <f t="shared" si="105"/>
        <v>0</v>
      </c>
      <c r="Q979" s="32">
        <f t="shared" si="106"/>
        <v>0</v>
      </c>
      <c r="R979" s="32" t="e">
        <f t="shared" si="107"/>
        <v>#N/A</v>
      </c>
      <c r="S979" s="32">
        <f t="shared" si="108"/>
        <v>0</v>
      </c>
      <c r="T979" s="30" t="e">
        <f ca="1">+VLOOKUP($E979,db!$B$26:$C$30,2,FALSE)</f>
        <v>#N/A</v>
      </c>
      <c r="U979" s="30">
        <f t="shared" si="110"/>
        <v>0</v>
      </c>
    </row>
    <row r="980" spans="2:21" ht="15.75" thickBot="1">
      <c r="B980" s="38">
        <f t="shared" si="111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40"/>
      <c r="M980" s="41" t="str">
        <f t="shared" si="109"/>
        <v/>
      </c>
      <c r="N980" s="40"/>
      <c r="P980" s="32">
        <f t="shared" si="105"/>
        <v>0</v>
      </c>
      <c r="Q980" s="32">
        <f t="shared" si="106"/>
        <v>0</v>
      </c>
      <c r="R980" s="32" t="e">
        <f t="shared" si="107"/>
        <v>#N/A</v>
      </c>
      <c r="S980" s="32">
        <f t="shared" si="108"/>
        <v>0</v>
      </c>
      <c r="T980" s="30" t="e">
        <f ca="1">+VLOOKUP($E980,db!$B$26:$C$30,2,FALSE)</f>
        <v>#N/A</v>
      </c>
      <c r="U980" s="30">
        <f t="shared" si="110"/>
        <v>0</v>
      </c>
    </row>
    <row r="981" spans="2:21" ht="15.75" thickBot="1">
      <c r="B981" s="36">
        <f t="shared" si="111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42"/>
      <c r="M981" s="43" t="str">
        <f t="shared" si="109"/>
        <v/>
      </c>
      <c r="N981" s="42"/>
      <c r="P981" s="32">
        <f t="shared" si="105"/>
        <v>0</v>
      </c>
      <c r="Q981" s="32">
        <f t="shared" si="106"/>
        <v>0</v>
      </c>
      <c r="R981" s="32" t="e">
        <f t="shared" si="107"/>
        <v>#N/A</v>
      </c>
      <c r="S981" s="32">
        <f t="shared" si="108"/>
        <v>0</v>
      </c>
      <c r="T981" s="30" t="e">
        <f ca="1">+VLOOKUP($E981,db!$B$26:$C$30,2,FALSE)</f>
        <v>#N/A</v>
      </c>
      <c r="U981" s="30">
        <f t="shared" si="110"/>
        <v>0</v>
      </c>
    </row>
    <row r="982" spans="2:21" ht="15.75" thickBot="1">
      <c r="B982" s="38">
        <f t="shared" si="111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40"/>
      <c r="M982" s="41" t="str">
        <f t="shared" si="109"/>
        <v/>
      </c>
      <c r="N982" s="40"/>
      <c r="P982" s="32">
        <f t="shared" si="105"/>
        <v>0</v>
      </c>
      <c r="Q982" s="32">
        <f t="shared" si="106"/>
        <v>0</v>
      </c>
      <c r="R982" s="32" t="e">
        <f t="shared" si="107"/>
        <v>#N/A</v>
      </c>
      <c r="S982" s="32">
        <f t="shared" si="108"/>
        <v>0</v>
      </c>
      <c r="T982" s="30" t="e">
        <f ca="1">+VLOOKUP($E982,db!$B$26:$C$30,2,FALSE)</f>
        <v>#N/A</v>
      </c>
      <c r="U982" s="30">
        <f t="shared" si="110"/>
        <v>0</v>
      </c>
    </row>
    <row r="983" spans="2:21" ht="15.75" thickBot="1">
      <c r="B983" s="36">
        <f t="shared" si="111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42"/>
      <c r="M983" s="43" t="str">
        <f t="shared" si="109"/>
        <v/>
      </c>
      <c r="N983" s="42"/>
      <c r="P983" s="32">
        <f t="shared" si="105"/>
        <v>0</v>
      </c>
      <c r="Q983" s="32">
        <f t="shared" si="106"/>
        <v>0</v>
      </c>
      <c r="R983" s="32" t="e">
        <f t="shared" si="107"/>
        <v>#N/A</v>
      </c>
      <c r="S983" s="32">
        <f t="shared" si="108"/>
        <v>0</v>
      </c>
      <c r="T983" s="30" t="e">
        <f ca="1">+VLOOKUP($E983,db!$B$26:$C$30,2,FALSE)</f>
        <v>#N/A</v>
      </c>
      <c r="U983" s="30">
        <f t="shared" si="110"/>
        <v>0</v>
      </c>
    </row>
    <row r="984" spans="2:21" ht="15.75" thickBot="1">
      <c r="B984" s="38">
        <f t="shared" si="111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40"/>
      <c r="M984" s="41" t="str">
        <f t="shared" si="109"/>
        <v/>
      </c>
      <c r="N984" s="40"/>
      <c r="P984" s="32">
        <f t="shared" si="105"/>
        <v>0</v>
      </c>
      <c r="Q984" s="32">
        <f t="shared" si="106"/>
        <v>0</v>
      </c>
      <c r="R984" s="32" t="e">
        <f t="shared" si="107"/>
        <v>#N/A</v>
      </c>
      <c r="S984" s="32">
        <f t="shared" si="108"/>
        <v>0</v>
      </c>
      <c r="T984" s="30" t="e">
        <f ca="1">+VLOOKUP($E984,db!$B$26:$C$30,2,FALSE)</f>
        <v>#N/A</v>
      </c>
      <c r="U984" s="30">
        <f t="shared" si="110"/>
        <v>0</v>
      </c>
    </row>
    <row r="985" spans="2:21" ht="15.75" thickBot="1">
      <c r="B985" s="36">
        <f t="shared" si="111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42"/>
      <c r="M985" s="43" t="str">
        <f t="shared" si="109"/>
        <v/>
      </c>
      <c r="N985" s="42"/>
      <c r="P985" s="32">
        <f t="shared" si="105"/>
        <v>0</v>
      </c>
      <c r="Q985" s="32">
        <f t="shared" si="106"/>
        <v>0</v>
      </c>
      <c r="R985" s="32" t="e">
        <f t="shared" si="107"/>
        <v>#N/A</v>
      </c>
      <c r="S985" s="32">
        <f t="shared" si="108"/>
        <v>0</v>
      </c>
      <c r="T985" s="30" t="e">
        <f ca="1">+VLOOKUP($E985,db!$B$26:$C$30,2,FALSE)</f>
        <v>#N/A</v>
      </c>
      <c r="U985" s="30">
        <f t="shared" si="110"/>
        <v>0</v>
      </c>
    </row>
    <row r="986" spans="2:21" ht="15.75" thickBot="1">
      <c r="B986" s="38">
        <f t="shared" si="111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40"/>
      <c r="M986" s="41" t="str">
        <f t="shared" si="109"/>
        <v/>
      </c>
      <c r="N986" s="40"/>
      <c r="P986" s="32">
        <f t="shared" si="105"/>
        <v>0</v>
      </c>
      <c r="Q986" s="32">
        <f t="shared" si="106"/>
        <v>0</v>
      </c>
      <c r="R986" s="32" t="e">
        <f t="shared" si="107"/>
        <v>#N/A</v>
      </c>
      <c r="S986" s="32">
        <f t="shared" si="108"/>
        <v>0</v>
      </c>
      <c r="T986" s="30" t="e">
        <f ca="1">+VLOOKUP($E986,db!$B$26:$C$30,2,FALSE)</f>
        <v>#N/A</v>
      </c>
      <c r="U986" s="30">
        <f t="shared" si="110"/>
        <v>0</v>
      </c>
    </row>
    <row r="987" spans="2:21" ht="15.75" thickBot="1">
      <c r="B987" s="36">
        <f t="shared" si="111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42"/>
      <c r="M987" s="43" t="str">
        <f t="shared" si="109"/>
        <v/>
      </c>
      <c r="N987" s="42"/>
      <c r="P987" s="32">
        <f t="shared" si="105"/>
        <v>0</v>
      </c>
      <c r="Q987" s="32">
        <f t="shared" si="106"/>
        <v>0</v>
      </c>
      <c r="R987" s="32" t="e">
        <f t="shared" si="107"/>
        <v>#N/A</v>
      </c>
      <c r="S987" s="32">
        <f t="shared" si="108"/>
        <v>0</v>
      </c>
      <c r="T987" s="30" t="e">
        <f ca="1">+VLOOKUP($E987,db!$B$26:$C$30,2,FALSE)</f>
        <v>#N/A</v>
      </c>
      <c r="U987" s="30">
        <f t="shared" si="110"/>
        <v>0</v>
      </c>
    </row>
    <row r="988" spans="2:21" ht="15.75" thickBot="1">
      <c r="B988" s="38">
        <f t="shared" si="111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40"/>
      <c r="M988" s="41" t="str">
        <f t="shared" si="109"/>
        <v/>
      </c>
      <c r="N988" s="40"/>
      <c r="P988" s="32">
        <f t="shared" si="105"/>
        <v>0</v>
      </c>
      <c r="Q988" s="32">
        <f t="shared" si="106"/>
        <v>0</v>
      </c>
      <c r="R988" s="32" t="e">
        <f t="shared" si="107"/>
        <v>#N/A</v>
      </c>
      <c r="S988" s="32">
        <f t="shared" si="108"/>
        <v>0</v>
      </c>
      <c r="T988" s="30" t="e">
        <f ca="1">+VLOOKUP($E988,db!$B$26:$C$30,2,FALSE)</f>
        <v>#N/A</v>
      </c>
      <c r="U988" s="30">
        <f t="shared" si="110"/>
        <v>0</v>
      </c>
    </row>
    <row r="989" spans="2:21" ht="15.75" thickBot="1">
      <c r="B989" s="36">
        <f t="shared" si="111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42"/>
      <c r="M989" s="43" t="str">
        <f t="shared" si="109"/>
        <v/>
      </c>
      <c r="N989" s="42"/>
      <c r="P989" s="32">
        <f t="shared" si="105"/>
        <v>0</v>
      </c>
      <c r="Q989" s="32">
        <f t="shared" si="106"/>
        <v>0</v>
      </c>
      <c r="R989" s="32" t="e">
        <f t="shared" si="107"/>
        <v>#N/A</v>
      </c>
      <c r="S989" s="32">
        <f t="shared" si="108"/>
        <v>0</v>
      </c>
      <c r="T989" s="30" t="e">
        <f ca="1">+VLOOKUP($E989,db!$B$26:$C$30,2,FALSE)</f>
        <v>#N/A</v>
      </c>
      <c r="U989" s="30">
        <f t="shared" si="110"/>
        <v>0</v>
      </c>
    </row>
    <row r="990" spans="2:21" ht="15.75" thickBot="1">
      <c r="B990" s="38">
        <f t="shared" si="111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40"/>
      <c r="M990" s="41" t="str">
        <f t="shared" si="109"/>
        <v/>
      </c>
      <c r="N990" s="40"/>
      <c r="P990" s="32">
        <f t="shared" si="105"/>
        <v>0</v>
      </c>
      <c r="Q990" s="32">
        <f t="shared" si="106"/>
        <v>0</v>
      </c>
      <c r="R990" s="32" t="e">
        <f t="shared" si="107"/>
        <v>#N/A</v>
      </c>
      <c r="S990" s="32">
        <f t="shared" si="108"/>
        <v>0</v>
      </c>
      <c r="T990" s="30" t="e">
        <f ca="1">+VLOOKUP($E990,db!$B$26:$C$30,2,FALSE)</f>
        <v>#N/A</v>
      </c>
      <c r="U990" s="30">
        <f t="shared" si="110"/>
        <v>0</v>
      </c>
    </row>
    <row r="991" spans="2:21" ht="15.75" thickBot="1">
      <c r="B991" s="36">
        <f t="shared" si="111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42"/>
      <c r="M991" s="43" t="str">
        <f t="shared" si="109"/>
        <v/>
      </c>
      <c r="N991" s="42"/>
      <c r="P991" s="32">
        <f t="shared" si="105"/>
        <v>0</v>
      </c>
      <c r="Q991" s="32">
        <f t="shared" si="106"/>
        <v>0</v>
      </c>
      <c r="R991" s="32" t="e">
        <f t="shared" si="107"/>
        <v>#N/A</v>
      </c>
      <c r="S991" s="32">
        <f t="shared" si="108"/>
        <v>0</v>
      </c>
      <c r="T991" s="30" t="e">
        <f ca="1">+VLOOKUP($E991,db!$B$26:$C$30,2,FALSE)</f>
        <v>#N/A</v>
      </c>
      <c r="U991" s="30">
        <f t="shared" si="110"/>
        <v>0</v>
      </c>
    </row>
    <row r="992" spans="2:21" ht="15.75" thickBot="1">
      <c r="B992" s="38">
        <f t="shared" si="111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40"/>
      <c r="M992" s="41" t="str">
        <f t="shared" si="109"/>
        <v/>
      </c>
      <c r="N992" s="40"/>
      <c r="P992" s="32">
        <f t="shared" si="105"/>
        <v>0</v>
      </c>
      <c r="Q992" s="32">
        <f t="shared" si="106"/>
        <v>0</v>
      </c>
      <c r="R992" s="32" t="e">
        <f t="shared" si="107"/>
        <v>#N/A</v>
      </c>
      <c r="S992" s="32">
        <f t="shared" si="108"/>
        <v>0</v>
      </c>
      <c r="T992" s="30" t="e">
        <f ca="1">+VLOOKUP($E992,db!$B$26:$C$30,2,FALSE)</f>
        <v>#N/A</v>
      </c>
      <c r="U992" s="30">
        <f t="shared" si="110"/>
        <v>0</v>
      </c>
    </row>
    <row r="993" spans="2:21" ht="15.75" thickBot="1">
      <c r="B993" s="36">
        <f t="shared" si="111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42"/>
      <c r="M993" s="43" t="str">
        <f t="shared" si="109"/>
        <v/>
      </c>
      <c r="N993" s="42"/>
      <c r="P993" s="32">
        <f t="shared" si="105"/>
        <v>0</v>
      </c>
      <c r="Q993" s="32">
        <f t="shared" si="106"/>
        <v>0</v>
      </c>
      <c r="R993" s="32" t="e">
        <f t="shared" si="107"/>
        <v>#N/A</v>
      </c>
      <c r="S993" s="32">
        <f t="shared" si="108"/>
        <v>0</v>
      </c>
      <c r="T993" s="30" t="e">
        <f ca="1">+VLOOKUP($E993,db!$B$26:$C$30,2,FALSE)</f>
        <v>#N/A</v>
      </c>
      <c r="U993" s="30">
        <f t="shared" si="110"/>
        <v>0</v>
      </c>
    </row>
    <row r="994" spans="2:21" ht="15.75" thickBot="1">
      <c r="B994" s="38">
        <f t="shared" si="111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40"/>
      <c r="M994" s="41" t="str">
        <f t="shared" si="109"/>
        <v/>
      </c>
      <c r="N994" s="40"/>
      <c r="P994" s="32">
        <f t="shared" si="105"/>
        <v>0</v>
      </c>
      <c r="Q994" s="32">
        <f t="shared" si="106"/>
        <v>0</v>
      </c>
      <c r="R994" s="32" t="e">
        <f t="shared" si="107"/>
        <v>#N/A</v>
      </c>
      <c r="S994" s="32">
        <f t="shared" si="108"/>
        <v>0</v>
      </c>
      <c r="T994" s="30" t="e">
        <f ca="1">+VLOOKUP($E994,db!$B$26:$C$30,2,FALSE)</f>
        <v>#N/A</v>
      </c>
      <c r="U994" s="30">
        <f t="shared" si="110"/>
        <v>0</v>
      </c>
    </row>
    <row r="995" spans="2:21" ht="15.75" thickBot="1">
      <c r="B995" s="36">
        <f t="shared" si="111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42"/>
      <c r="M995" s="43" t="str">
        <f t="shared" si="109"/>
        <v/>
      </c>
      <c r="N995" s="42"/>
      <c r="P995" s="32">
        <f t="shared" si="105"/>
        <v>0</v>
      </c>
      <c r="Q995" s="32">
        <f t="shared" si="106"/>
        <v>0</v>
      </c>
      <c r="R995" s="32" t="e">
        <f t="shared" si="107"/>
        <v>#N/A</v>
      </c>
      <c r="S995" s="32">
        <f t="shared" si="108"/>
        <v>0</v>
      </c>
      <c r="T995" s="30" t="e">
        <f ca="1">+VLOOKUP($E995,db!$B$26:$C$30,2,FALSE)</f>
        <v>#N/A</v>
      </c>
      <c r="U995" s="30">
        <f t="shared" si="110"/>
        <v>0</v>
      </c>
    </row>
    <row r="996" spans="2:21" ht="15.75" thickBot="1">
      <c r="B996" s="38">
        <f t="shared" si="111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40"/>
      <c r="M996" s="41" t="str">
        <f t="shared" si="109"/>
        <v/>
      </c>
      <c r="N996" s="40"/>
      <c r="P996" s="32">
        <f t="shared" si="105"/>
        <v>0</v>
      </c>
      <c r="Q996" s="32">
        <f t="shared" si="106"/>
        <v>0</v>
      </c>
      <c r="R996" s="32" t="e">
        <f t="shared" si="107"/>
        <v>#N/A</v>
      </c>
      <c r="S996" s="32">
        <f t="shared" si="108"/>
        <v>0</v>
      </c>
      <c r="T996" s="30" t="e">
        <f ca="1">+VLOOKUP($E996,db!$B$26:$C$30,2,FALSE)</f>
        <v>#N/A</v>
      </c>
      <c r="U996" s="30">
        <f t="shared" si="110"/>
        <v>0</v>
      </c>
    </row>
    <row r="997" spans="2:21" ht="15.75" thickBot="1">
      <c r="B997" s="36">
        <f t="shared" si="111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42"/>
      <c r="M997" s="43" t="str">
        <f t="shared" si="109"/>
        <v/>
      </c>
      <c r="N997" s="42"/>
      <c r="P997" s="32">
        <f t="shared" si="105"/>
        <v>0</v>
      </c>
      <c r="Q997" s="32">
        <f t="shared" si="106"/>
        <v>0</v>
      </c>
      <c r="R997" s="32" t="e">
        <f t="shared" si="107"/>
        <v>#N/A</v>
      </c>
      <c r="S997" s="32">
        <f t="shared" si="108"/>
        <v>0</v>
      </c>
      <c r="T997" s="30" t="e">
        <f ca="1">+VLOOKUP($E997,db!$B$26:$C$30,2,FALSE)</f>
        <v>#N/A</v>
      </c>
      <c r="U997" s="30">
        <f t="shared" si="110"/>
        <v>0</v>
      </c>
    </row>
    <row r="998" spans="2:21" ht="15.75" thickBot="1">
      <c r="B998" s="38">
        <f t="shared" si="111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40"/>
      <c r="M998" s="41" t="str">
        <f t="shared" si="109"/>
        <v/>
      </c>
      <c r="N998" s="40"/>
      <c r="P998" s="32">
        <f t="shared" si="105"/>
        <v>0</v>
      </c>
      <c r="Q998" s="32">
        <f t="shared" si="106"/>
        <v>0</v>
      </c>
      <c r="R998" s="32" t="e">
        <f t="shared" si="107"/>
        <v>#N/A</v>
      </c>
      <c r="S998" s="32">
        <f t="shared" si="108"/>
        <v>0</v>
      </c>
      <c r="T998" s="30" t="e">
        <f ca="1">+VLOOKUP($E998,db!$B$26:$C$30,2,FALSE)</f>
        <v>#N/A</v>
      </c>
      <c r="U998" s="30">
        <f t="shared" si="110"/>
        <v>0</v>
      </c>
    </row>
    <row r="999" spans="2:21" ht="15.75" thickBot="1">
      <c r="B999" s="36">
        <f t="shared" si="111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42"/>
      <c r="M999" s="43" t="str">
        <f t="shared" si="109"/>
        <v/>
      </c>
      <c r="N999" s="42"/>
      <c r="P999" s="32">
        <f t="shared" si="105"/>
        <v>0</v>
      </c>
      <c r="Q999" s="32">
        <f t="shared" si="106"/>
        <v>0</v>
      </c>
      <c r="R999" s="32" t="e">
        <f t="shared" si="107"/>
        <v>#N/A</v>
      </c>
      <c r="S999" s="32">
        <f t="shared" si="108"/>
        <v>0</v>
      </c>
      <c r="T999" s="30" t="e">
        <f ca="1">+VLOOKUP($E999,db!$B$26:$C$30,2,FALSE)</f>
        <v>#N/A</v>
      </c>
      <c r="U999" s="30">
        <f t="shared" si="110"/>
        <v>0</v>
      </c>
    </row>
    <row r="1000" spans="2:21" ht="15.75" thickBot="1">
      <c r="B1000" s="38">
        <f t="shared" si="111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40"/>
      <c r="M1000" s="41" t="str">
        <f t="shared" si="109"/>
        <v/>
      </c>
      <c r="N1000" s="40"/>
      <c r="P1000" s="32">
        <f t="shared" si="105"/>
        <v>0</v>
      </c>
      <c r="Q1000" s="32">
        <f t="shared" si="106"/>
        <v>0</v>
      </c>
      <c r="R1000" s="32" t="e">
        <f t="shared" si="107"/>
        <v>#N/A</v>
      </c>
      <c r="S1000" s="32">
        <f t="shared" si="108"/>
        <v>0</v>
      </c>
      <c r="T1000" s="30" t="e">
        <f ca="1">+VLOOKUP($E1000,db!$B$26:$C$30,2,FALSE)</f>
        <v>#N/A</v>
      </c>
      <c r="U1000" s="30">
        <f t="shared" si="110"/>
        <v>0</v>
      </c>
    </row>
    <row r="1001" spans="2:21" ht="15.75" thickBot="1">
      <c r="B1001" s="36">
        <f t="shared" si="111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42"/>
      <c r="M1001" s="43" t="str">
        <f t="shared" si="109"/>
        <v/>
      </c>
      <c r="N1001" s="42"/>
      <c r="P1001" s="32">
        <f t="shared" si="105"/>
        <v>0</v>
      </c>
      <c r="Q1001" s="32">
        <f t="shared" si="106"/>
        <v>0</v>
      </c>
      <c r="R1001" s="32" t="e">
        <f t="shared" si="107"/>
        <v>#N/A</v>
      </c>
      <c r="S1001" s="32">
        <f t="shared" si="108"/>
        <v>0</v>
      </c>
      <c r="T1001" s="30" t="e">
        <f ca="1">+VLOOKUP($E1001,db!$B$26:$C$30,2,FALSE)</f>
        <v>#N/A</v>
      </c>
      <c r="U1001" s="30">
        <f t="shared" si="110"/>
        <v>0</v>
      </c>
    </row>
    <row r="1002" spans="2:21" ht="15.75" thickBot="1">
      <c r="B1002" s="38">
        <f t="shared" si="111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40"/>
      <c r="M1002" s="41" t="str">
        <f t="shared" si="109"/>
        <v/>
      </c>
      <c r="N1002" s="40"/>
      <c r="P1002" s="32">
        <f t="shared" si="105"/>
        <v>0</v>
      </c>
      <c r="Q1002" s="32">
        <f t="shared" si="106"/>
        <v>0</v>
      </c>
      <c r="R1002" s="32" t="e">
        <f t="shared" si="107"/>
        <v>#N/A</v>
      </c>
      <c r="S1002" s="32">
        <f t="shared" si="108"/>
        <v>0</v>
      </c>
      <c r="T1002" s="30" t="e">
        <f ca="1">+VLOOKUP($E1002,db!$B$26:$C$30,2,FALSE)</f>
        <v>#N/A</v>
      </c>
      <c r="U1002" s="30">
        <f t="shared" si="110"/>
        <v>0</v>
      </c>
    </row>
    <row r="1003" spans="2:21" ht="15.75" thickBot="1">
      <c r="B1003" s="36">
        <f t="shared" si="111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42"/>
      <c r="M1003" s="43" t="str">
        <f t="shared" si="109"/>
        <v/>
      </c>
      <c r="N1003" s="42"/>
      <c r="P1003" s="32">
        <f t="shared" si="105"/>
        <v>0</v>
      </c>
      <c r="Q1003" s="32">
        <f t="shared" si="106"/>
        <v>0</v>
      </c>
      <c r="R1003" s="32" t="e">
        <f t="shared" si="107"/>
        <v>#N/A</v>
      </c>
      <c r="S1003" s="32">
        <f t="shared" si="108"/>
        <v>0</v>
      </c>
      <c r="T1003" s="30" t="e">
        <f ca="1">+VLOOKUP($E1003,db!$B$26:$C$30,2,FALSE)</f>
        <v>#N/A</v>
      </c>
      <c r="U1003" s="30">
        <f t="shared" si="110"/>
        <v>0</v>
      </c>
    </row>
    <row r="1004" spans="2:21" ht="15.75" thickBot="1">
      <c r="B1004" s="38">
        <f t="shared" si="111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40"/>
      <c r="M1004" s="41"/>
      <c r="N1004" s="40"/>
      <c r="P1004" s="32">
        <f t="shared" si="105"/>
        <v>0</v>
      </c>
      <c r="Q1004" s="32">
        <f t="shared" si="106"/>
        <v>0</v>
      </c>
      <c r="R1004" s="32" t="e">
        <f t="shared" si="107"/>
        <v>#N/A</v>
      </c>
      <c r="S1004" s="32">
        <f t="shared" si="108"/>
        <v>0</v>
      </c>
      <c r="T1004" s="30" t="e">
        <f ca="1">+VLOOKUP($E1004,db!$B$26:$C$30,2,FALSE)</f>
        <v>#N/A</v>
      </c>
      <c r="U1004" s="30">
        <f t="shared" si="110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14" priority="1">
      <formula>$U5=3</formula>
    </cfRule>
    <cfRule type="expression" dxfId="13" priority="2">
      <formula>$U5=2</formula>
    </cfRule>
    <cfRule type="expression" dxfId="12" priority="3">
      <formula>$U5=1</formula>
    </cfRule>
  </conditionalFormatting>
  <dataValidations count="8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Verbal</formula1>
    </dataValidation>
    <dataValidation type="list" allowBlank="1" showInputMessage="1" showErrorMessage="1" sqref="N5:N1004">
      <formula1>db!$F$5:$F$8</formula1>
    </dataValidation>
    <dataValidation type="list" allowBlank="1" showInputMessage="1" showErrorMessage="1" sqref="C5:C1004">
      <formula1>db!$D$5:$D$14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E5:E1004">
      <formula1>TypeV</formula1>
    </dataValidation>
    <dataValidation type="list" allowBlank="1" showInputMessage="1" showErrorMessage="1" sqref="L5:L1004">
      <formula1>db!$B$5:$B$9</formula1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1:AP119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ColWidth="16.7109375" defaultRowHeight="15"/>
  <cols>
    <col min="1" max="1" width="3.7109375" style="1" customWidth="1"/>
    <col min="2" max="2" width="18" style="1" customWidth="1"/>
    <col min="3" max="11" width="13.5703125" style="1" customWidth="1"/>
    <col min="12" max="12" width="11.140625" style="1" customWidth="1"/>
    <col min="13" max="14" width="16.7109375" style="1" customWidth="1"/>
    <col min="15" max="23" width="16.7109375" style="1"/>
    <col min="24" max="42" width="0" style="1" hidden="1" customWidth="1"/>
    <col min="43" max="16384" width="16.7109375" style="1"/>
  </cols>
  <sheetData>
    <row r="1" spans="2:15" s="2" customFormat="1" ht="80.25" customHeight="1">
      <c r="B1" s="70" t="s">
        <v>142</v>
      </c>
      <c r="C1" s="70"/>
      <c r="D1" s="70"/>
      <c r="E1" s="70"/>
      <c r="F1" s="70"/>
      <c r="G1" s="70"/>
      <c r="H1" s="70"/>
      <c r="I1" s="70"/>
    </row>
    <row r="2" spans="2:15" s="3" customFormat="1" ht="21.75" customHeight="1">
      <c r="B2" s="71" t="s">
        <v>132</v>
      </c>
      <c r="C2" s="71"/>
    </row>
    <row r="4" spans="2:15" ht="18.75">
      <c r="B4" s="74" t="s">
        <v>72</v>
      </c>
      <c r="C4" s="75"/>
      <c r="D4" s="8"/>
      <c r="E4" s="20" t="s">
        <v>73</v>
      </c>
    </row>
    <row r="6" spans="2:15" ht="18.75">
      <c r="B6" s="10" t="s">
        <v>74</v>
      </c>
      <c r="I6" s="10"/>
    </row>
    <row r="7" spans="2:15" ht="15.75" thickBot="1">
      <c r="F7" s="73" t="s">
        <v>17</v>
      </c>
      <c r="G7" s="73"/>
    </row>
    <row r="8" spans="2:15" ht="15.75" thickBot="1">
      <c r="F8" s="50" t="s">
        <v>19</v>
      </c>
      <c r="G8" s="46">
        <f>+VLOOKUP($E$4,$B$43:$V$53,V41,FALSE)</f>
        <v>0.33333333333333331</v>
      </c>
    </row>
    <row r="9" spans="2:15" ht="15.75" thickBot="1">
      <c r="D9" s="5"/>
      <c r="F9" s="51" t="s">
        <v>21</v>
      </c>
      <c r="G9" s="47">
        <f>+VLOOKUP($E$4,$B$58:$V$68,V56,FALSE)</f>
        <v>0.88888888888888884</v>
      </c>
      <c r="K9" s="5"/>
    </row>
    <row r="10" spans="2:15" ht="15.75" thickBot="1">
      <c r="F10" s="50" t="s">
        <v>24</v>
      </c>
      <c r="G10" s="46">
        <f>+VLOOKUP($E$4,B72:V83,V71,FALSE)</f>
        <v>0.75</v>
      </c>
    </row>
    <row r="11" spans="2:15" ht="18.75">
      <c r="I11" s="10" t="s">
        <v>69</v>
      </c>
    </row>
    <row r="13" spans="2:15" ht="15.75" thickBot="1">
      <c r="N13" s="73" t="s">
        <v>77</v>
      </c>
      <c r="O13" s="73"/>
    </row>
    <row r="14" spans="2:15" ht="15.75" thickBot="1">
      <c r="N14" s="4" t="str">
        <f ca="1">db!H5</f>
        <v>Purpose</v>
      </c>
      <c r="O14" s="9" t="str">
        <f>+VLOOKUP($E$4,$B$88:$V$98,D41,FALSE)</f>
        <v>n/a</v>
      </c>
    </row>
    <row r="15" spans="2:15" ht="15.75" thickBot="1">
      <c r="N15" s="4" t="str">
        <f ca="1">db!H6</f>
        <v>Inference</v>
      </c>
      <c r="O15" s="9">
        <f>+VLOOKUP($E$4,$B$88:$V$98,E41,FALSE)</f>
        <v>0.33333333333333331</v>
      </c>
    </row>
    <row r="16" spans="2:15" ht="15.75" thickBot="1">
      <c r="N16" s="4" t="str">
        <f ca="1">db!H7</f>
        <v>Tone</v>
      </c>
      <c r="O16" s="9">
        <f>+VLOOKUP($E$4,$B$88:$V$98,F41,FALSE)</f>
        <v>1</v>
      </c>
    </row>
    <row r="17" spans="2:15" ht="15.75" thickBot="1">
      <c r="N17" s="4" t="str">
        <f ca="1">db!H8</f>
        <v>Main Idea</v>
      </c>
      <c r="O17" s="9">
        <f>+VLOOKUP($E$4,$B$88:$V$98,G41,FALSE)</f>
        <v>1</v>
      </c>
    </row>
    <row r="18" spans="2:15" ht="15.75" thickBot="1">
      <c r="N18" s="4" t="str">
        <f ca="1">db!H9</f>
        <v>Specific detail</v>
      </c>
      <c r="O18" s="9">
        <f>+VLOOKUP($E$4,$B$88:$V$98,H41,FALSE)</f>
        <v>0</v>
      </c>
    </row>
    <row r="19" spans="2:15" ht="15.75" thickBot="1">
      <c r="N19" s="4" t="str">
        <f ca="1">db!H10</f>
        <v>Assumption</v>
      </c>
      <c r="O19" s="9">
        <f>+VLOOKUP($E$4,$B$88:$V$98,I41,FALSE)</f>
        <v>1</v>
      </c>
    </row>
    <row r="20" spans="2:15" ht="15.75" thickBot="1">
      <c r="N20" s="4" t="str">
        <f ca="1">db!H11</f>
        <v>Conclusion</v>
      </c>
      <c r="O20" s="9">
        <f>+VLOOKUP($E$4,$B$88:$V$98,J41,FALSE)</f>
        <v>1</v>
      </c>
    </row>
    <row r="21" spans="2:15" ht="15.75" thickBot="1">
      <c r="N21" s="4" t="str">
        <f ca="1">db!H12</f>
        <v>Strengthten</v>
      </c>
      <c r="O21" s="9">
        <f>+VLOOKUP($E$4,$B$88:$V$98,K41,FALSE)</f>
        <v>1</v>
      </c>
    </row>
    <row r="22" spans="2:15" ht="19.5" thickBot="1">
      <c r="B22" s="10"/>
      <c r="I22" s="10"/>
      <c r="N22" s="4" t="str">
        <f ca="1">db!H13</f>
        <v>Weaken</v>
      </c>
      <c r="O22" s="9" t="str">
        <f>+VLOOKUP($E$4,$B$88:$V$98,L41,FALSE)</f>
        <v>n/a</v>
      </c>
    </row>
    <row r="23" spans="2:15" ht="15.75" thickBot="1">
      <c r="N23" s="4" t="str">
        <f ca="1">db!H14</f>
        <v>Minor type</v>
      </c>
      <c r="O23" s="9" t="str">
        <f>+VLOOKUP($E$4,$B$88:$V$98,M41,FALSE)</f>
        <v>n/a</v>
      </c>
    </row>
    <row r="24" spans="2:15" ht="19.5" thickBot="1">
      <c r="I24" s="10"/>
      <c r="N24" s="4" t="str">
        <f ca="1">db!H15</f>
        <v>GMC</v>
      </c>
      <c r="O24" s="9" t="str">
        <f>+VLOOKUP($E$4,$B$88:$V$98,N41,FALSE)</f>
        <v>n/a</v>
      </c>
    </row>
    <row r="25" spans="2:15" ht="15.75" thickBot="1">
      <c r="N25" s="4" t="str">
        <f ca="1">db!H16</f>
        <v>Subject-verb</v>
      </c>
      <c r="O25" s="9" t="str">
        <f>+VLOOKUP($E$4,$B$88:$V$98,O41,FALSE)</f>
        <v>n/a</v>
      </c>
    </row>
    <row r="26" spans="2:15" ht="19.5" thickBot="1">
      <c r="M26" s="10"/>
      <c r="N26" s="4" t="str">
        <f ca="1">db!H17</f>
        <v>Parallelism</v>
      </c>
      <c r="O26" s="9">
        <f>+VLOOKUP($E$4,$B$88:$V$98,P41,FALSE)</f>
        <v>1</v>
      </c>
    </row>
    <row r="27" spans="2:15" ht="15.75" thickBot="1">
      <c r="N27" s="4" t="str">
        <f ca="1">db!H18</f>
        <v>Pronouns</v>
      </c>
      <c r="O27" s="9" t="str">
        <f>+VLOOKUP($E$4,$B$88:$V$98,Q41,FALSE)</f>
        <v>n/a</v>
      </c>
    </row>
    <row r="28" spans="2:15" ht="15.75" thickBot="1">
      <c r="N28" s="4" t="str">
        <f ca="1">db!H19</f>
        <v>Modifiers</v>
      </c>
      <c r="O28" s="9" t="str">
        <f>+VLOOKUP($E$4,$B$88:$V$98,R41,FALSE)</f>
        <v>n/a</v>
      </c>
    </row>
    <row r="29" spans="2:15" ht="19.5" thickBot="1">
      <c r="B29" s="10"/>
      <c r="I29" s="10"/>
      <c r="N29" s="4" t="str">
        <f ca="1">db!H20</f>
        <v>Verbs</v>
      </c>
      <c r="O29" s="9" t="str">
        <f>+VLOOKUP($E$4,$B$88:$V$98,S41,FALSE)</f>
        <v>n/a</v>
      </c>
    </row>
    <row r="30" spans="2:15" ht="15.75" thickBot="1">
      <c r="N30" s="4" t="str">
        <f ca="1">db!H21</f>
        <v>Idioms</v>
      </c>
      <c r="O30" s="9">
        <f>+VLOOKUP($E$4,$B$88:$V$98,T41,FALSE)</f>
        <v>0</v>
      </c>
    </row>
    <row r="31" spans="2:15" ht="19.5" thickBot="1">
      <c r="M31" s="10"/>
      <c r="N31" s="4" t="str">
        <f ca="1">db!H22</f>
        <v>Odds &amp; ends</v>
      </c>
      <c r="O31" s="9" t="str">
        <f>+VLOOKUP($E$4,$B$88:$V$98,U41,FALSE)</f>
        <v>n/a</v>
      </c>
    </row>
    <row r="36" spans="2:42" ht="18.75">
      <c r="M36" s="10"/>
      <c r="O36" s="10"/>
    </row>
    <row r="40" spans="2:42" ht="18.75">
      <c r="B40" s="10" t="s">
        <v>136</v>
      </c>
    </row>
    <row r="41" spans="2:42">
      <c r="B41" s="29" t="str">
        <f ca="1">+db!C7</f>
        <v>RC</v>
      </c>
      <c r="D41" s="26">
        <v>3</v>
      </c>
      <c r="E41" s="26">
        <f>+D41+1</f>
        <v>4</v>
      </c>
      <c r="F41" s="26">
        <f t="shared" ref="F41:V41" si="0">+E41+1</f>
        <v>5</v>
      </c>
      <c r="G41" s="26">
        <f t="shared" si="0"/>
        <v>6</v>
      </c>
      <c r="H41" s="26">
        <f t="shared" si="0"/>
        <v>7</v>
      </c>
      <c r="I41" s="26">
        <f t="shared" si="0"/>
        <v>8</v>
      </c>
      <c r="J41" s="26">
        <f t="shared" si="0"/>
        <v>9</v>
      </c>
      <c r="K41" s="26">
        <f t="shared" si="0"/>
        <v>10</v>
      </c>
      <c r="L41" s="26">
        <f t="shared" si="0"/>
        <v>11</v>
      </c>
      <c r="M41" s="26">
        <f t="shared" si="0"/>
        <v>12</v>
      </c>
      <c r="N41" s="26">
        <f t="shared" si="0"/>
        <v>13</v>
      </c>
      <c r="O41" s="26">
        <f t="shared" si="0"/>
        <v>14</v>
      </c>
      <c r="P41" s="26">
        <f t="shared" si="0"/>
        <v>15</v>
      </c>
      <c r="Q41" s="26">
        <f t="shared" si="0"/>
        <v>16</v>
      </c>
      <c r="R41" s="26">
        <f t="shared" si="0"/>
        <v>17</v>
      </c>
      <c r="S41" s="26">
        <f t="shared" si="0"/>
        <v>18</v>
      </c>
      <c r="T41" s="26">
        <f t="shared" si="0"/>
        <v>19</v>
      </c>
      <c r="U41" s="26">
        <f t="shared" si="0"/>
        <v>20</v>
      </c>
      <c r="V41" s="26">
        <f t="shared" si="0"/>
        <v>21</v>
      </c>
    </row>
    <row r="42" spans="2:42" ht="15.75" customHeight="1" thickBot="1">
      <c r="D42" s="18" t="str">
        <f t="shared" ref="D42:V42" si="1">+X42</f>
        <v>Purpose</v>
      </c>
      <c r="E42" s="18" t="str">
        <f t="shared" si="1"/>
        <v>Inference</v>
      </c>
      <c r="F42" s="18" t="str">
        <f t="shared" si="1"/>
        <v>Tone</v>
      </c>
      <c r="G42" s="18" t="str">
        <f t="shared" si="1"/>
        <v>Main Idea</v>
      </c>
      <c r="H42" s="18" t="str">
        <f t="shared" si="1"/>
        <v>Specific detail</v>
      </c>
      <c r="I42" s="18" t="str">
        <f t="shared" si="1"/>
        <v>Assumption</v>
      </c>
      <c r="J42" s="18" t="str">
        <f t="shared" si="1"/>
        <v>Conclusion</v>
      </c>
      <c r="K42" s="18" t="str">
        <f t="shared" si="1"/>
        <v>Strengthten</v>
      </c>
      <c r="L42" s="18" t="str">
        <f t="shared" si="1"/>
        <v>Weaken</v>
      </c>
      <c r="M42" s="18" t="str">
        <f t="shared" si="1"/>
        <v>Minor type</v>
      </c>
      <c r="N42" s="18" t="str">
        <f t="shared" si="1"/>
        <v>GMC</v>
      </c>
      <c r="O42" s="18" t="str">
        <f t="shared" si="1"/>
        <v>Subject-verb</v>
      </c>
      <c r="P42" s="18" t="str">
        <f t="shared" si="1"/>
        <v>Parallelism</v>
      </c>
      <c r="Q42" s="18" t="str">
        <f t="shared" si="1"/>
        <v>Pronouns</v>
      </c>
      <c r="R42" s="18" t="str">
        <f t="shared" si="1"/>
        <v>Modifiers</v>
      </c>
      <c r="S42" s="18" t="str">
        <f t="shared" si="1"/>
        <v>Verbs</v>
      </c>
      <c r="T42" s="18" t="str">
        <f t="shared" si="1"/>
        <v>Idioms</v>
      </c>
      <c r="U42" s="18" t="str">
        <f t="shared" si="1"/>
        <v>Odds &amp; ends</v>
      </c>
      <c r="V42" s="18" t="str">
        <f t="shared" si="1"/>
        <v>Total RC</v>
      </c>
      <c r="X42" s="22" t="str">
        <f t="array" aca="1" ref="X42:AO42" ca="1">TRANSPOSE(Verbal)</f>
        <v>Purpose</v>
      </c>
      <c r="Y42" s="22" t="str">
        <f ca="1"/>
        <v>Inference</v>
      </c>
      <c r="Z42" s="22" t="str">
        <f ca="1"/>
        <v>Tone</v>
      </c>
      <c r="AA42" s="22" t="str">
        <f ca="1"/>
        <v>Main Idea</v>
      </c>
      <c r="AB42" s="22" t="str">
        <f ca="1"/>
        <v>Specific detail</v>
      </c>
      <c r="AC42" s="22" t="str">
        <f ca="1"/>
        <v>Assumption</v>
      </c>
      <c r="AD42" s="22" t="str">
        <f ca="1"/>
        <v>Conclusion</v>
      </c>
      <c r="AE42" s="22" t="str">
        <f ca="1"/>
        <v>Strengthten</v>
      </c>
      <c r="AF42" s="22" t="str">
        <f ca="1"/>
        <v>Weaken</v>
      </c>
      <c r="AG42" s="22" t="str">
        <f ca="1"/>
        <v>Minor type</v>
      </c>
      <c r="AH42" s="22" t="str">
        <f ca="1"/>
        <v>GMC</v>
      </c>
      <c r="AI42" s="22" t="str">
        <f ca="1"/>
        <v>Subject-verb</v>
      </c>
      <c r="AJ42" s="22" t="str">
        <f ca="1"/>
        <v>Parallelism</v>
      </c>
      <c r="AK42" s="22" t="str">
        <f ca="1"/>
        <v>Pronouns</v>
      </c>
      <c r="AL42" s="22" t="str">
        <f ca="1"/>
        <v>Modifiers</v>
      </c>
      <c r="AM42" s="22" t="str">
        <f ca="1"/>
        <v>Verbs</v>
      </c>
      <c r="AN42" s="22" t="str">
        <f ca="1"/>
        <v>Idioms</v>
      </c>
      <c r="AO42" s="22" t="str">
        <f ca="1"/>
        <v>Odds &amp; ends</v>
      </c>
      <c r="AP42" s="22" t="s">
        <v>134</v>
      </c>
    </row>
    <row r="43" spans="2:42" ht="15.75" thickBot="1">
      <c r="B43" s="19" t="str">
        <f ca="1">db!D5</f>
        <v>Official Guide 11</v>
      </c>
      <c r="D43" s="52" t="str">
        <f>+IF(ISERROR(X43),"n/a",X43)</f>
        <v>n/a</v>
      </c>
      <c r="E43" s="52" t="str">
        <f t="shared" ref="E43:E53" si="2">+IF(ISERROR(Y43),"n/a",Y43)</f>
        <v>n/a</v>
      </c>
      <c r="F43" s="52" t="str">
        <f t="shared" ref="F43:F53" si="3">+IF(ISERROR(Z43),"n/a",Z43)</f>
        <v>n/a</v>
      </c>
      <c r="G43" s="52" t="str">
        <f t="shared" ref="G43:G53" si="4">+IF(ISERROR(AA43),"n/a",AA43)</f>
        <v>n/a</v>
      </c>
      <c r="H43" s="52" t="str">
        <f t="shared" ref="H43:H53" si="5">+IF(ISERROR(AB43),"n/a",AB43)</f>
        <v>n/a</v>
      </c>
      <c r="I43" s="52" t="str">
        <f t="shared" ref="I43:I53" si="6">+IF(ISERROR(AC43),"n/a",AC43)</f>
        <v>n/a</v>
      </c>
      <c r="J43" s="52" t="str">
        <f t="shared" ref="J43:J53" si="7">+IF(ISERROR(AD43),"n/a",AD43)</f>
        <v>n/a</v>
      </c>
      <c r="K43" s="52" t="str">
        <f t="shared" ref="K43:K53" si="8">+IF(ISERROR(AE43),"n/a",AE43)</f>
        <v>n/a</v>
      </c>
      <c r="L43" s="52" t="str">
        <f t="shared" ref="L43:L53" si="9">+IF(ISERROR(AF43),"n/a",AF43)</f>
        <v>n/a</v>
      </c>
      <c r="M43" s="52" t="str">
        <f t="shared" ref="M43:M53" si="10">+IF(ISERROR(AG43),"n/a",AG43)</f>
        <v>n/a</v>
      </c>
      <c r="N43" s="52" t="str">
        <f t="shared" ref="N43:N53" si="11">+IF(ISERROR(AH43),"n/a",AH43)</f>
        <v>n/a</v>
      </c>
      <c r="O43" s="52" t="str">
        <f t="shared" ref="O43:O53" si="12">+IF(ISERROR(AI43),"n/a",AI43)</f>
        <v>n/a</v>
      </c>
      <c r="P43" s="52" t="str">
        <f t="shared" ref="P43:P53" si="13">+IF(ISERROR(AJ43),"n/a",AJ43)</f>
        <v>n/a</v>
      </c>
      <c r="Q43" s="52" t="str">
        <f t="shared" ref="Q43:Q53" si="14">+IF(ISERROR(AK43),"n/a",AK43)</f>
        <v>n/a</v>
      </c>
      <c r="R43" s="52" t="str">
        <f t="shared" ref="R43:R53" si="15">+IF(ISERROR(AL43),"n/a",AL43)</f>
        <v>n/a</v>
      </c>
      <c r="S43" s="52" t="str">
        <f t="shared" ref="S43:S53" si="16">+IF(ISERROR(AM43),"n/a",AM43)</f>
        <v>n/a</v>
      </c>
      <c r="T43" s="52" t="str">
        <f t="shared" ref="T43:T53" si="17">+IF(ISERROR(AN43),"n/a",AN43)</f>
        <v>n/a</v>
      </c>
      <c r="U43" s="52" t="str">
        <f t="shared" ref="U43:U53" si="18">+IF(ISERROR(AO43),"n/a",AO43)</f>
        <v>n/a</v>
      </c>
      <c r="V43" s="54" t="str">
        <f t="shared" ref="V43:V53" si="19">+IF(ISERROR(AP43),"n/a",AP43)</f>
        <v>n/a</v>
      </c>
      <c r="X43" s="23" t="e">
        <f ca="1">+SUMPRODUCT(('Verbal Log'!$C$5:$C$1004='Verbal Stats'!$B43)*('Verbal Log'!$I$5:$I$1004='Verbal Stats'!X$42)*('Verbal Log'!$E$5:$E$1004='Verbal Stats'!$B$41)*'Verbal Log'!$P$5:$P$1004)/SUMPRODUCT(('Verbal Log'!$C$5:$C$1004='Verbal Stats'!$B43)*('Verbal Log'!$I$5:$I$1004='Verbal Stats'!X$42)*('Verbal Log'!$E$5:$E$1004='Verbal Stats'!$B$41))</f>
        <v>#DIV/0!</v>
      </c>
      <c r="Y43" s="23" t="e">
        <f ca="1">+SUMPRODUCT(('Verbal Log'!$C$5:$C$1004='Verbal Stats'!$B43)*('Verbal Log'!$I$5:$I$1004='Verbal Stats'!Y$42)*('Verbal Log'!$E$5:$E$1004='Verbal Stats'!$B$41)*'Verbal Log'!$P$5:$P$1004)/SUMPRODUCT(('Verbal Log'!$C$5:$C$1004='Verbal Stats'!$B43)*('Verbal Log'!$I$5:$I$1004='Verbal Stats'!Y$42)*('Verbal Log'!$E$5:$E$1004='Verbal Stats'!$B$41))</f>
        <v>#DIV/0!</v>
      </c>
      <c r="Z43" s="23" t="e">
        <f ca="1">+SUMPRODUCT(('Verbal Log'!$C$5:$C$1004='Verbal Stats'!$B43)*('Verbal Log'!$I$5:$I$1004='Verbal Stats'!Z$42)*('Verbal Log'!$E$5:$E$1004='Verbal Stats'!$B$41)*'Verbal Log'!$P$5:$P$1004)/SUMPRODUCT(('Verbal Log'!$C$5:$C$1004='Verbal Stats'!$B43)*('Verbal Log'!$I$5:$I$1004='Verbal Stats'!Z$42)*('Verbal Log'!$E$5:$E$1004='Verbal Stats'!$B$41))</f>
        <v>#DIV/0!</v>
      </c>
      <c r="AA43" s="23" t="e">
        <f ca="1">+SUMPRODUCT(('Verbal Log'!$C$5:$C$1004='Verbal Stats'!$B43)*('Verbal Log'!$I$5:$I$1004='Verbal Stats'!AA$42)*('Verbal Log'!$E$5:$E$1004='Verbal Stats'!$B$41)*'Verbal Log'!$P$5:$P$1004)/SUMPRODUCT(('Verbal Log'!$C$5:$C$1004='Verbal Stats'!$B43)*('Verbal Log'!$I$5:$I$1004='Verbal Stats'!AA$42)*('Verbal Log'!$E$5:$E$1004='Verbal Stats'!$B$41))</f>
        <v>#DIV/0!</v>
      </c>
      <c r="AB43" s="23" t="e">
        <f ca="1">+SUMPRODUCT(('Verbal Log'!$C$5:$C$1004='Verbal Stats'!$B43)*('Verbal Log'!$I$5:$I$1004='Verbal Stats'!AB$42)*('Verbal Log'!$E$5:$E$1004='Verbal Stats'!$B$41)*'Verbal Log'!$P$5:$P$1004)/SUMPRODUCT(('Verbal Log'!$C$5:$C$1004='Verbal Stats'!$B43)*('Verbal Log'!$I$5:$I$1004='Verbal Stats'!AB$42)*('Verbal Log'!$E$5:$E$1004='Verbal Stats'!$B$41))</f>
        <v>#DIV/0!</v>
      </c>
      <c r="AC43" s="23" t="e">
        <f ca="1">+SUMPRODUCT(('Verbal Log'!$C$5:$C$1004='Verbal Stats'!$B43)*('Verbal Log'!$I$5:$I$1004='Verbal Stats'!AC$42)*('Verbal Log'!$E$5:$E$1004='Verbal Stats'!$B$41)*'Verbal Log'!$P$5:$P$1004)/SUMPRODUCT(('Verbal Log'!$C$5:$C$1004='Verbal Stats'!$B43)*('Verbal Log'!$I$5:$I$1004='Verbal Stats'!AC$42)*('Verbal Log'!$E$5:$E$1004='Verbal Stats'!$B$41))</f>
        <v>#DIV/0!</v>
      </c>
      <c r="AD43" s="23" t="e">
        <f ca="1">+SUMPRODUCT(('Verbal Log'!$C$5:$C$1004='Verbal Stats'!$B43)*('Verbal Log'!$I$5:$I$1004='Verbal Stats'!AD$42)*('Verbal Log'!$E$5:$E$1004='Verbal Stats'!$B$41)*'Verbal Log'!$P$5:$P$1004)/SUMPRODUCT(('Verbal Log'!$C$5:$C$1004='Verbal Stats'!$B43)*('Verbal Log'!$I$5:$I$1004='Verbal Stats'!AD$42)*('Verbal Log'!$E$5:$E$1004='Verbal Stats'!$B$41))</f>
        <v>#DIV/0!</v>
      </c>
      <c r="AE43" s="23" t="e">
        <f ca="1">+SUMPRODUCT(('Verbal Log'!$C$5:$C$1004='Verbal Stats'!$B43)*('Verbal Log'!$I$5:$I$1004='Verbal Stats'!AE$42)*('Verbal Log'!$E$5:$E$1004='Verbal Stats'!$B$41)*'Verbal Log'!$P$5:$P$1004)/SUMPRODUCT(('Verbal Log'!$C$5:$C$1004='Verbal Stats'!$B43)*('Verbal Log'!$I$5:$I$1004='Verbal Stats'!AE$42)*('Verbal Log'!$E$5:$E$1004='Verbal Stats'!$B$41))</f>
        <v>#DIV/0!</v>
      </c>
      <c r="AF43" s="23" t="e">
        <f ca="1">+SUMPRODUCT(('Verbal Log'!$C$5:$C$1004='Verbal Stats'!$B43)*('Verbal Log'!$I$5:$I$1004='Verbal Stats'!AF$42)*('Verbal Log'!$E$5:$E$1004='Verbal Stats'!$B$41)*'Verbal Log'!$P$5:$P$1004)/SUMPRODUCT(('Verbal Log'!$C$5:$C$1004='Verbal Stats'!$B43)*('Verbal Log'!$I$5:$I$1004='Verbal Stats'!AF$42)*('Verbal Log'!$E$5:$E$1004='Verbal Stats'!$B$41))</f>
        <v>#DIV/0!</v>
      </c>
      <c r="AG43" s="23" t="e">
        <f ca="1">+SUMPRODUCT(('Verbal Log'!$C$5:$C$1004='Verbal Stats'!$B43)*('Verbal Log'!$I$5:$I$1004='Verbal Stats'!AG$42)*('Verbal Log'!$E$5:$E$1004='Verbal Stats'!$B$41)*'Verbal Log'!$P$5:$P$1004)/SUMPRODUCT(('Verbal Log'!$C$5:$C$1004='Verbal Stats'!$B43)*('Verbal Log'!$I$5:$I$1004='Verbal Stats'!AG$42)*('Verbal Log'!$E$5:$E$1004='Verbal Stats'!$B$41))</f>
        <v>#DIV/0!</v>
      </c>
      <c r="AH43" s="23" t="e">
        <f ca="1">+SUMPRODUCT(('Verbal Log'!$C$5:$C$1004='Verbal Stats'!$B43)*('Verbal Log'!$I$5:$I$1004='Verbal Stats'!AH$42)*('Verbal Log'!$E$5:$E$1004='Verbal Stats'!$B$41)*'Verbal Log'!$P$5:$P$1004)/SUMPRODUCT(('Verbal Log'!$C$5:$C$1004='Verbal Stats'!$B43)*('Verbal Log'!$I$5:$I$1004='Verbal Stats'!AH$42)*('Verbal Log'!$E$5:$E$1004='Verbal Stats'!$B$41))</f>
        <v>#DIV/0!</v>
      </c>
      <c r="AI43" s="23" t="e">
        <f ca="1">+SUMPRODUCT(('Verbal Log'!$C$5:$C$1004='Verbal Stats'!$B43)*('Verbal Log'!$I$5:$I$1004='Verbal Stats'!AI$42)*('Verbal Log'!$E$5:$E$1004='Verbal Stats'!$B$41)*'Verbal Log'!$P$5:$P$1004)/SUMPRODUCT(('Verbal Log'!$C$5:$C$1004='Verbal Stats'!$B43)*('Verbal Log'!$I$5:$I$1004='Verbal Stats'!AI$42)*('Verbal Log'!$E$5:$E$1004='Verbal Stats'!$B$41))</f>
        <v>#DIV/0!</v>
      </c>
      <c r="AJ43" s="23" t="e">
        <f ca="1">+SUMPRODUCT(('Verbal Log'!$C$5:$C$1004='Verbal Stats'!$B43)*('Verbal Log'!$I$5:$I$1004='Verbal Stats'!AJ$42)*('Verbal Log'!$E$5:$E$1004='Verbal Stats'!$B$41)*'Verbal Log'!$P$5:$P$1004)/SUMPRODUCT(('Verbal Log'!$C$5:$C$1004='Verbal Stats'!$B43)*('Verbal Log'!$I$5:$I$1004='Verbal Stats'!AJ$42)*('Verbal Log'!$E$5:$E$1004='Verbal Stats'!$B$41))</f>
        <v>#DIV/0!</v>
      </c>
      <c r="AK43" s="23" t="e">
        <f ca="1">+SUMPRODUCT(('Verbal Log'!$C$5:$C$1004='Verbal Stats'!$B43)*('Verbal Log'!$I$5:$I$1004='Verbal Stats'!AK$42)*('Verbal Log'!$E$5:$E$1004='Verbal Stats'!$B$41)*'Verbal Log'!$P$5:$P$1004)/SUMPRODUCT(('Verbal Log'!$C$5:$C$1004='Verbal Stats'!$B43)*('Verbal Log'!$I$5:$I$1004='Verbal Stats'!AK$42)*('Verbal Log'!$E$5:$E$1004='Verbal Stats'!$B$41))</f>
        <v>#DIV/0!</v>
      </c>
      <c r="AL43" s="23" t="e">
        <f ca="1">+SUMPRODUCT(('Verbal Log'!$C$5:$C$1004='Verbal Stats'!$B43)*('Verbal Log'!$I$5:$I$1004='Verbal Stats'!AL$42)*('Verbal Log'!$E$5:$E$1004='Verbal Stats'!$B$41)*'Verbal Log'!$P$5:$P$1004)/SUMPRODUCT(('Verbal Log'!$C$5:$C$1004='Verbal Stats'!$B43)*('Verbal Log'!$I$5:$I$1004='Verbal Stats'!AL$42)*('Verbal Log'!$E$5:$E$1004='Verbal Stats'!$B$41))</f>
        <v>#DIV/0!</v>
      </c>
      <c r="AM43" s="23" t="e">
        <f ca="1">+SUMPRODUCT(('Verbal Log'!$C$5:$C$1004='Verbal Stats'!$B43)*('Verbal Log'!$I$5:$I$1004='Verbal Stats'!AM$42)*('Verbal Log'!$E$5:$E$1004='Verbal Stats'!$B$41)*'Verbal Log'!$P$5:$P$1004)/SUMPRODUCT(('Verbal Log'!$C$5:$C$1004='Verbal Stats'!$B43)*('Verbal Log'!$I$5:$I$1004='Verbal Stats'!AM$42)*('Verbal Log'!$E$5:$E$1004='Verbal Stats'!$B$41))</f>
        <v>#DIV/0!</v>
      </c>
      <c r="AN43" s="23" t="e">
        <f ca="1">+SUMPRODUCT(('Verbal Log'!$C$5:$C$1004='Verbal Stats'!$B43)*('Verbal Log'!$I$5:$I$1004='Verbal Stats'!AN$42)*('Verbal Log'!$E$5:$E$1004='Verbal Stats'!$B$41)*'Verbal Log'!$P$5:$P$1004)/SUMPRODUCT(('Verbal Log'!$C$5:$C$1004='Verbal Stats'!$B43)*('Verbal Log'!$I$5:$I$1004='Verbal Stats'!AN$42)*('Verbal Log'!$E$5:$E$1004='Verbal Stats'!$B$41))</f>
        <v>#DIV/0!</v>
      </c>
      <c r="AO43" s="23" t="e">
        <f ca="1">+SUMPRODUCT(('Verbal Log'!$C$5:$C$1004='Verbal Stats'!$B43)*('Verbal Log'!$I$5:$I$1004='Verbal Stats'!AO$42)*('Verbal Log'!$E$5:$E$1004='Verbal Stats'!$B$41)*'Verbal Log'!$P$5:$P$1004)/SUMPRODUCT(('Verbal Log'!$C$5:$C$1004='Verbal Stats'!$B43)*('Verbal Log'!$I$5:$I$1004='Verbal Stats'!AO$42)*('Verbal Log'!$E$5:$E$1004='Verbal Stats'!$B$41))</f>
        <v>#DIV/0!</v>
      </c>
      <c r="AP43" s="24" t="e">
        <f ca="1">+SUMPRODUCT(('Verbal Log'!$C$5:$C$1004='Verbal Stats'!$B43)*('Verbal Log'!$E$5:$E$1004='Verbal Stats'!$B$41)*'Verbal Log'!$P$5:$P$1004)/SUMPRODUCT(('Verbal Log'!$C$5:$C$1004='Verbal Stats'!$B43)*('Verbal Log'!$E$5:$E$1004='Verbal Stats'!$B$41))</f>
        <v>#DIV/0!</v>
      </c>
    </row>
    <row r="44" spans="2:42" ht="15.75" thickBot="1">
      <c r="B44" s="19" t="str">
        <f ca="1">db!D6</f>
        <v>Official Guide 12</v>
      </c>
      <c r="D44" s="55" t="str">
        <f t="shared" ref="D44:D53" si="20">+IF(ISERROR(X44),"n/a",X44)</f>
        <v>n/a</v>
      </c>
      <c r="E44" s="55">
        <f t="shared" si="2"/>
        <v>0</v>
      </c>
      <c r="F44" s="55">
        <f t="shared" si="3"/>
        <v>1</v>
      </c>
      <c r="G44" s="55" t="str">
        <f t="shared" si="4"/>
        <v>n/a</v>
      </c>
      <c r="H44" s="55" t="str">
        <f t="shared" si="5"/>
        <v>n/a</v>
      </c>
      <c r="I44" s="55" t="str">
        <f t="shared" si="6"/>
        <v>n/a</v>
      </c>
      <c r="J44" s="55" t="str">
        <f t="shared" si="7"/>
        <v>n/a</v>
      </c>
      <c r="K44" s="55" t="str">
        <f t="shared" si="8"/>
        <v>n/a</v>
      </c>
      <c r="L44" s="55" t="str">
        <f t="shared" si="9"/>
        <v>n/a</v>
      </c>
      <c r="M44" s="55" t="str">
        <f t="shared" si="10"/>
        <v>n/a</v>
      </c>
      <c r="N44" s="55" t="str">
        <f t="shared" si="11"/>
        <v>n/a</v>
      </c>
      <c r="O44" s="55" t="str">
        <f t="shared" si="12"/>
        <v>n/a</v>
      </c>
      <c r="P44" s="55" t="str">
        <f t="shared" si="13"/>
        <v>n/a</v>
      </c>
      <c r="Q44" s="55" t="str">
        <f t="shared" si="14"/>
        <v>n/a</v>
      </c>
      <c r="R44" s="55" t="str">
        <f t="shared" si="15"/>
        <v>n/a</v>
      </c>
      <c r="S44" s="55" t="str">
        <f t="shared" si="16"/>
        <v>n/a</v>
      </c>
      <c r="T44" s="55" t="str">
        <f t="shared" si="17"/>
        <v>n/a</v>
      </c>
      <c r="U44" s="55" t="str">
        <f t="shared" si="18"/>
        <v>n/a</v>
      </c>
      <c r="V44" s="57">
        <f t="shared" si="19"/>
        <v>0.33333333333333331</v>
      </c>
      <c r="X44" s="23" t="e">
        <f ca="1">+SUMPRODUCT(('Verbal Log'!$C$5:$C$1004='Verbal Stats'!$B44)*('Verbal Log'!$I$5:$I$1004='Verbal Stats'!X$42)*('Verbal Log'!$E$5:$E$1004='Verbal Stats'!$B$41)*'Verbal Log'!$P$5:$P$1004)/SUMPRODUCT(('Verbal Log'!$C$5:$C$1004='Verbal Stats'!$B44)*('Verbal Log'!$I$5:$I$1004='Verbal Stats'!X$42)*('Verbal Log'!$E$5:$E$1004='Verbal Stats'!$B$41))</f>
        <v>#DIV/0!</v>
      </c>
      <c r="Y44" s="23">
        <f ca="1">+SUMPRODUCT(('Verbal Log'!$C$5:$C$1004='Verbal Stats'!$B44)*('Verbal Log'!$I$5:$I$1004='Verbal Stats'!Y$42)*('Verbal Log'!$E$5:$E$1004='Verbal Stats'!$B$41)*'Verbal Log'!$P$5:$P$1004)/SUMPRODUCT(('Verbal Log'!$C$5:$C$1004='Verbal Stats'!$B44)*('Verbal Log'!$I$5:$I$1004='Verbal Stats'!Y$42)*('Verbal Log'!$E$5:$E$1004='Verbal Stats'!$B$41))</f>
        <v>0</v>
      </c>
      <c r="Z44" s="23">
        <f ca="1">+SUMPRODUCT(('Verbal Log'!$C$5:$C$1004='Verbal Stats'!$B44)*('Verbal Log'!$I$5:$I$1004='Verbal Stats'!Z$42)*('Verbal Log'!$E$5:$E$1004='Verbal Stats'!$B$41)*'Verbal Log'!$P$5:$P$1004)/SUMPRODUCT(('Verbal Log'!$C$5:$C$1004='Verbal Stats'!$B44)*('Verbal Log'!$I$5:$I$1004='Verbal Stats'!Z$42)*('Verbal Log'!$E$5:$E$1004='Verbal Stats'!$B$41))</f>
        <v>1</v>
      </c>
      <c r="AA44" s="23" t="e">
        <f ca="1">+SUMPRODUCT(('Verbal Log'!$C$5:$C$1004='Verbal Stats'!$B44)*('Verbal Log'!$I$5:$I$1004='Verbal Stats'!AA$42)*('Verbal Log'!$E$5:$E$1004='Verbal Stats'!$B$41)*'Verbal Log'!$P$5:$P$1004)/SUMPRODUCT(('Verbal Log'!$C$5:$C$1004='Verbal Stats'!$B44)*('Verbal Log'!$I$5:$I$1004='Verbal Stats'!AA$42)*('Verbal Log'!$E$5:$E$1004='Verbal Stats'!$B$41))</f>
        <v>#DIV/0!</v>
      </c>
      <c r="AB44" s="23" t="e">
        <f ca="1">+SUMPRODUCT(('Verbal Log'!$C$5:$C$1004='Verbal Stats'!$B44)*('Verbal Log'!$I$5:$I$1004='Verbal Stats'!AB$42)*('Verbal Log'!$E$5:$E$1004='Verbal Stats'!$B$41)*'Verbal Log'!$P$5:$P$1004)/SUMPRODUCT(('Verbal Log'!$C$5:$C$1004='Verbal Stats'!$B44)*('Verbal Log'!$I$5:$I$1004='Verbal Stats'!AB$42)*('Verbal Log'!$E$5:$E$1004='Verbal Stats'!$B$41))</f>
        <v>#DIV/0!</v>
      </c>
      <c r="AC44" s="23" t="e">
        <f ca="1">+SUMPRODUCT(('Verbal Log'!$C$5:$C$1004='Verbal Stats'!$B44)*('Verbal Log'!$I$5:$I$1004='Verbal Stats'!AC$42)*('Verbal Log'!$E$5:$E$1004='Verbal Stats'!$B$41)*'Verbal Log'!$P$5:$P$1004)/SUMPRODUCT(('Verbal Log'!$C$5:$C$1004='Verbal Stats'!$B44)*('Verbal Log'!$I$5:$I$1004='Verbal Stats'!AC$42)*('Verbal Log'!$E$5:$E$1004='Verbal Stats'!$B$41))</f>
        <v>#DIV/0!</v>
      </c>
      <c r="AD44" s="23" t="e">
        <f ca="1">+SUMPRODUCT(('Verbal Log'!$C$5:$C$1004='Verbal Stats'!$B44)*('Verbal Log'!$I$5:$I$1004='Verbal Stats'!AD$42)*('Verbal Log'!$E$5:$E$1004='Verbal Stats'!$B$41)*'Verbal Log'!$P$5:$P$1004)/SUMPRODUCT(('Verbal Log'!$C$5:$C$1004='Verbal Stats'!$B44)*('Verbal Log'!$I$5:$I$1004='Verbal Stats'!AD$42)*('Verbal Log'!$E$5:$E$1004='Verbal Stats'!$B$41))</f>
        <v>#DIV/0!</v>
      </c>
      <c r="AE44" s="23" t="e">
        <f ca="1">+SUMPRODUCT(('Verbal Log'!$C$5:$C$1004='Verbal Stats'!$B44)*('Verbal Log'!$I$5:$I$1004='Verbal Stats'!AE$42)*('Verbal Log'!$E$5:$E$1004='Verbal Stats'!$B$41)*'Verbal Log'!$P$5:$P$1004)/SUMPRODUCT(('Verbal Log'!$C$5:$C$1004='Verbal Stats'!$B44)*('Verbal Log'!$I$5:$I$1004='Verbal Stats'!AE$42)*('Verbal Log'!$E$5:$E$1004='Verbal Stats'!$B$41))</f>
        <v>#DIV/0!</v>
      </c>
      <c r="AF44" s="23" t="e">
        <f ca="1">+SUMPRODUCT(('Verbal Log'!$C$5:$C$1004='Verbal Stats'!$B44)*('Verbal Log'!$I$5:$I$1004='Verbal Stats'!AF$42)*('Verbal Log'!$E$5:$E$1004='Verbal Stats'!$B$41)*'Verbal Log'!$P$5:$P$1004)/SUMPRODUCT(('Verbal Log'!$C$5:$C$1004='Verbal Stats'!$B44)*('Verbal Log'!$I$5:$I$1004='Verbal Stats'!AF$42)*('Verbal Log'!$E$5:$E$1004='Verbal Stats'!$B$41))</f>
        <v>#DIV/0!</v>
      </c>
      <c r="AG44" s="23" t="e">
        <f ca="1">+SUMPRODUCT(('Verbal Log'!$C$5:$C$1004='Verbal Stats'!$B44)*('Verbal Log'!$I$5:$I$1004='Verbal Stats'!AG$42)*('Verbal Log'!$E$5:$E$1004='Verbal Stats'!$B$41)*'Verbal Log'!$P$5:$P$1004)/SUMPRODUCT(('Verbal Log'!$C$5:$C$1004='Verbal Stats'!$B44)*('Verbal Log'!$I$5:$I$1004='Verbal Stats'!AG$42)*('Verbal Log'!$E$5:$E$1004='Verbal Stats'!$B$41))</f>
        <v>#DIV/0!</v>
      </c>
      <c r="AH44" s="23" t="e">
        <f ca="1">+SUMPRODUCT(('Verbal Log'!$C$5:$C$1004='Verbal Stats'!$B44)*('Verbal Log'!$I$5:$I$1004='Verbal Stats'!AH$42)*('Verbal Log'!$E$5:$E$1004='Verbal Stats'!$B$41)*'Verbal Log'!$P$5:$P$1004)/SUMPRODUCT(('Verbal Log'!$C$5:$C$1004='Verbal Stats'!$B44)*('Verbal Log'!$I$5:$I$1004='Verbal Stats'!AH$42)*('Verbal Log'!$E$5:$E$1004='Verbal Stats'!$B$41))</f>
        <v>#DIV/0!</v>
      </c>
      <c r="AI44" s="23" t="e">
        <f ca="1">+SUMPRODUCT(('Verbal Log'!$C$5:$C$1004='Verbal Stats'!$B44)*('Verbal Log'!$I$5:$I$1004='Verbal Stats'!AI$42)*('Verbal Log'!$E$5:$E$1004='Verbal Stats'!$B$41)*'Verbal Log'!$P$5:$P$1004)/SUMPRODUCT(('Verbal Log'!$C$5:$C$1004='Verbal Stats'!$B44)*('Verbal Log'!$I$5:$I$1004='Verbal Stats'!AI$42)*('Verbal Log'!$E$5:$E$1004='Verbal Stats'!$B$41))</f>
        <v>#DIV/0!</v>
      </c>
      <c r="AJ44" s="23" t="e">
        <f ca="1">+SUMPRODUCT(('Verbal Log'!$C$5:$C$1004='Verbal Stats'!$B44)*('Verbal Log'!$I$5:$I$1004='Verbal Stats'!AJ$42)*('Verbal Log'!$E$5:$E$1004='Verbal Stats'!$B$41)*'Verbal Log'!$P$5:$P$1004)/SUMPRODUCT(('Verbal Log'!$C$5:$C$1004='Verbal Stats'!$B44)*('Verbal Log'!$I$5:$I$1004='Verbal Stats'!AJ$42)*('Verbal Log'!$E$5:$E$1004='Verbal Stats'!$B$41))</f>
        <v>#DIV/0!</v>
      </c>
      <c r="AK44" s="23" t="e">
        <f ca="1">+SUMPRODUCT(('Verbal Log'!$C$5:$C$1004='Verbal Stats'!$B44)*('Verbal Log'!$I$5:$I$1004='Verbal Stats'!AK$42)*('Verbal Log'!$E$5:$E$1004='Verbal Stats'!$B$41)*'Verbal Log'!$P$5:$P$1004)/SUMPRODUCT(('Verbal Log'!$C$5:$C$1004='Verbal Stats'!$B44)*('Verbal Log'!$I$5:$I$1004='Verbal Stats'!AK$42)*('Verbal Log'!$E$5:$E$1004='Verbal Stats'!$B$41))</f>
        <v>#DIV/0!</v>
      </c>
      <c r="AL44" s="23" t="e">
        <f ca="1">+SUMPRODUCT(('Verbal Log'!$C$5:$C$1004='Verbal Stats'!$B44)*('Verbal Log'!$I$5:$I$1004='Verbal Stats'!AL$42)*('Verbal Log'!$E$5:$E$1004='Verbal Stats'!$B$41)*'Verbal Log'!$P$5:$P$1004)/SUMPRODUCT(('Verbal Log'!$C$5:$C$1004='Verbal Stats'!$B44)*('Verbal Log'!$I$5:$I$1004='Verbal Stats'!AL$42)*('Verbal Log'!$E$5:$E$1004='Verbal Stats'!$B$41))</f>
        <v>#DIV/0!</v>
      </c>
      <c r="AM44" s="23" t="e">
        <f ca="1">+SUMPRODUCT(('Verbal Log'!$C$5:$C$1004='Verbal Stats'!$B44)*('Verbal Log'!$I$5:$I$1004='Verbal Stats'!AM$42)*('Verbal Log'!$E$5:$E$1004='Verbal Stats'!$B$41)*'Verbal Log'!$P$5:$P$1004)/SUMPRODUCT(('Verbal Log'!$C$5:$C$1004='Verbal Stats'!$B44)*('Verbal Log'!$I$5:$I$1004='Verbal Stats'!AM$42)*('Verbal Log'!$E$5:$E$1004='Verbal Stats'!$B$41))</f>
        <v>#DIV/0!</v>
      </c>
      <c r="AN44" s="23" t="e">
        <f ca="1">+SUMPRODUCT(('Verbal Log'!$C$5:$C$1004='Verbal Stats'!$B44)*('Verbal Log'!$I$5:$I$1004='Verbal Stats'!AN$42)*('Verbal Log'!$E$5:$E$1004='Verbal Stats'!$B$41)*'Verbal Log'!$P$5:$P$1004)/SUMPRODUCT(('Verbal Log'!$C$5:$C$1004='Verbal Stats'!$B44)*('Verbal Log'!$I$5:$I$1004='Verbal Stats'!AN$42)*('Verbal Log'!$E$5:$E$1004='Verbal Stats'!$B$41))</f>
        <v>#DIV/0!</v>
      </c>
      <c r="AO44" s="23" t="e">
        <f ca="1">+SUMPRODUCT(('Verbal Log'!$C$5:$C$1004='Verbal Stats'!$B44)*('Verbal Log'!$I$5:$I$1004='Verbal Stats'!AO$42)*('Verbal Log'!$E$5:$E$1004='Verbal Stats'!$B$41)*'Verbal Log'!$P$5:$P$1004)/SUMPRODUCT(('Verbal Log'!$C$5:$C$1004='Verbal Stats'!$B44)*('Verbal Log'!$I$5:$I$1004='Verbal Stats'!AO$42)*('Verbal Log'!$E$5:$E$1004='Verbal Stats'!$B$41))</f>
        <v>#DIV/0!</v>
      </c>
      <c r="AP44" s="24">
        <f ca="1">+SUMPRODUCT(('Verbal Log'!$C$5:$C$1004='Verbal Stats'!$B44)*('Verbal Log'!$E$5:$E$1004='Verbal Stats'!$B$41)*'Verbal Log'!$P$5:$P$1004)/SUMPRODUCT(('Verbal Log'!$C$5:$C$1004='Verbal Stats'!$B44)*('Verbal Log'!$E$5:$E$1004='Verbal Stats'!$B$41))</f>
        <v>0.33333333333333331</v>
      </c>
    </row>
    <row r="45" spans="2:42" ht="15.75" thickBot="1">
      <c r="B45" s="19" t="str">
        <f ca="1">db!D7</f>
        <v>Official Guide - Q</v>
      </c>
      <c r="D45" s="52" t="str">
        <f t="shared" si="20"/>
        <v>n/a</v>
      </c>
      <c r="E45" s="52" t="str">
        <f t="shared" si="2"/>
        <v>n/a</v>
      </c>
      <c r="F45" s="52" t="str">
        <f t="shared" si="3"/>
        <v>n/a</v>
      </c>
      <c r="G45" s="52" t="str">
        <f t="shared" si="4"/>
        <v>n/a</v>
      </c>
      <c r="H45" s="52" t="str">
        <f t="shared" si="5"/>
        <v>n/a</v>
      </c>
      <c r="I45" s="52" t="str">
        <f t="shared" si="6"/>
        <v>n/a</v>
      </c>
      <c r="J45" s="52" t="str">
        <f t="shared" si="7"/>
        <v>n/a</v>
      </c>
      <c r="K45" s="52" t="str">
        <f t="shared" si="8"/>
        <v>n/a</v>
      </c>
      <c r="L45" s="52" t="str">
        <f t="shared" si="9"/>
        <v>n/a</v>
      </c>
      <c r="M45" s="52" t="str">
        <f t="shared" si="10"/>
        <v>n/a</v>
      </c>
      <c r="N45" s="52" t="str">
        <f t="shared" si="11"/>
        <v>n/a</v>
      </c>
      <c r="O45" s="52" t="str">
        <f t="shared" si="12"/>
        <v>n/a</v>
      </c>
      <c r="P45" s="52" t="str">
        <f t="shared" si="13"/>
        <v>n/a</v>
      </c>
      <c r="Q45" s="52" t="str">
        <f t="shared" si="14"/>
        <v>n/a</v>
      </c>
      <c r="R45" s="52" t="str">
        <f t="shared" si="15"/>
        <v>n/a</v>
      </c>
      <c r="S45" s="52" t="str">
        <f t="shared" si="16"/>
        <v>n/a</v>
      </c>
      <c r="T45" s="52" t="str">
        <f t="shared" si="17"/>
        <v>n/a</v>
      </c>
      <c r="U45" s="52" t="str">
        <f t="shared" si="18"/>
        <v>n/a</v>
      </c>
      <c r="V45" s="54" t="str">
        <f t="shared" si="19"/>
        <v>n/a</v>
      </c>
      <c r="X45" s="23" t="e">
        <f ca="1">+SUMPRODUCT(('Verbal Log'!$C$5:$C$1004='Verbal Stats'!$B45)*('Verbal Log'!$I$5:$I$1004='Verbal Stats'!X$42)*('Verbal Log'!$E$5:$E$1004='Verbal Stats'!$B$41)*'Verbal Log'!$P$5:$P$1004)/SUMPRODUCT(('Verbal Log'!$C$5:$C$1004='Verbal Stats'!$B45)*('Verbal Log'!$I$5:$I$1004='Verbal Stats'!X$42)*('Verbal Log'!$E$5:$E$1004='Verbal Stats'!$B$41))</f>
        <v>#DIV/0!</v>
      </c>
      <c r="Y45" s="23" t="e">
        <f ca="1">+SUMPRODUCT(('Verbal Log'!$C$5:$C$1004='Verbal Stats'!$B45)*('Verbal Log'!$I$5:$I$1004='Verbal Stats'!Y$42)*('Verbal Log'!$E$5:$E$1004='Verbal Stats'!$B$41)*'Verbal Log'!$P$5:$P$1004)/SUMPRODUCT(('Verbal Log'!$C$5:$C$1004='Verbal Stats'!$B45)*('Verbal Log'!$I$5:$I$1004='Verbal Stats'!Y$42)*('Verbal Log'!$E$5:$E$1004='Verbal Stats'!$B$41))</f>
        <v>#DIV/0!</v>
      </c>
      <c r="Z45" s="23" t="e">
        <f ca="1">+SUMPRODUCT(('Verbal Log'!$C$5:$C$1004='Verbal Stats'!$B45)*('Verbal Log'!$I$5:$I$1004='Verbal Stats'!Z$42)*('Verbal Log'!$E$5:$E$1004='Verbal Stats'!$B$41)*'Verbal Log'!$P$5:$P$1004)/SUMPRODUCT(('Verbal Log'!$C$5:$C$1004='Verbal Stats'!$B45)*('Verbal Log'!$I$5:$I$1004='Verbal Stats'!Z$42)*('Verbal Log'!$E$5:$E$1004='Verbal Stats'!$B$41))</f>
        <v>#DIV/0!</v>
      </c>
      <c r="AA45" s="23" t="e">
        <f ca="1">+SUMPRODUCT(('Verbal Log'!$C$5:$C$1004='Verbal Stats'!$B45)*('Verbal Log'!$I$5:$I$1004='Verbal Stats'!AA$42)*('Verbal Log'!$E$5:$E$1004='Verbal Stats'!$B$41)*'Verbal Log'!$P$5:$P$1004)/SUMPRODUCT(('Verbal Log'!$C$5:$C$1004='Verbal Stats'!$B45)*('Verbal Log'!$I$5:$I$1004='Verbal Stats'!AA$42)*('Verbal Log'!$E$5:$E$1004='Verbal Stats'!$B$41))</f>
        <v>#DIV/0!</v>
      </c>
      <c r="AB45" s="23" t="e">
        <f ca="1">+SUMPRODUCT(('Verbal Log'!$C$5:$C$1004='Verbal Stats'!$B45)*('Verbal Log'!$I$5:$I$1004='Verbal Stats'!AB$42)*('Verbal Log'!$E$5:$E$1004='Verbal Stats'!$B$41)*'Verbal Log'!$P$5:$P$1004)/SUMPRODUCT(('Verbal Log'!$C$5:$C$1004='Verbal Stats'!$B45)*('Verbal Log'!$I$5:$I$1004='Verbal Stats'!AB$42)*('Verbal Log'!$E$5:$E$1004='Verbal Stats'!$B$41))</f>
        <v>#DIV/0!</v>
      </c>
      <c r="AC45" s="23" t="e">
        <f ca="1">+SUMPRODUCT(('Verbal Log'!$C$5:$C$1004='Verbal Stats'!$B45)*('Verbal Log'!$I$5:$I$1004='Verbal Stats'!AC$42)*('Verbal Log'!$E$5:$E$1004='Verbal Stats'!$B$41)*'Verbal Log'!$P$5:$P$1004)/SUMPRODUCT(('Verbal Log'!$C$5:$C$1004='Verbal Stats'!$B45)*('Verbal Log'!$I$5:$I$1004='Verbal Stats'!AC$42)*('Verbal Log'!$E$5:$E$1004='Verbal Stats'!$B$41))</f>
        <v>#DIV/0!</v>
      </c>
      <c r="AD45" s="23" t="e">
        <f ca="1">+SUMPRODUCT(('Verbal Log'!$C$5:$C$1004='Verbal Stats'!$B45)*('Verbal Log'!$I$5:$I$1004='Verbal Stats'!AD$42)*('Verbal Log'!$E$5:$E$1004='Verbal Stats'!$B$41)*'Verbal Log'!$P$5:$P$1004)/SUMPRODUCT(('Verbal Log'!$C$5:$C$1004='Verbal Stats'!$B45)*('Verbal Log'!$I$5:$I$1004='Verbal Stats'!AD$42)*('Verbal Log'!$E$5:$E$1004='Verbal Stats'!$B$41))</f>
        <v>#DIV/0!</v>
      </c>
      <c r="AE45" s="23" t="e">
        <f ca="1">+SUMPRODUCT(('Verbal Log'!$C$5:$C$1004='Verbal Stats'!$B45)*('Verbal Log'!$I$5:$I$1004='Verbal Stats'!AE$42)*('Verbal Log'!$E$5:$E$1004='Verbal Stats'!$B$41)*'Verbal Log'!$P$5:$P$1004)/SUMPRODUCT(('Verbal Log'!$C$5:$C$1004='Verbal Stats'!$B45)*('Verbal Log'!$I$5:$I$1004='Verbal Stats'!AE$42)*('Verbal Log'!$E$5:$E$1004='Verbal Stats'!$B$41))</f>
        <v>#DIV/0!</v>
      </c>
      <c r="AF45" s="23" t="e">
        <f ca="1">+SUMPRODUCT(('Verbal Log'!$C$5:$C$1004='Verbal Stats'!$B45)*('Verbal Log'!$I$5:$I$1004='Verbal Stats'!AF$42)*('Verbal Log'!$E$5:$E$1004='Verbal Stats'!$B$41)*'Verbal Log'!$P$5:$P$1004)/SUMPRODUCT(('Verbal Log'!$C$5:$C$1004='Verbal Stats'!$B45)*('Verbal Log'!$I$5:$I$1004='Verbal Stats'!AF$42)*('Verbal Log'!$E$5:$E$1004='Verbal Stats'!$B$41))</f>
        <v>#DIV/0!</v>
      </c>
      <c r="AG45" s="23" t="e">
        <f ca="1">+SUMPRODUCT(('Verbal Log'!$C$5:$C$1004='Verbal Stats'!$B45)*('Verbal Log'!$I$5:$I$1004='Verbal Stats'!AG$42)*('Verbal Log'!$E$5:$E$1004='Verbal Stats'!$B$41)*'Verbal Log'!$P$5:$P$1004)/SUMPRODUCT(('Verbal Log'!$C$5:$C$1004='Verbal Stats'!$B45)*('Verbal Log'!$I$5:$I$1004='Verbal Stats'!AG$42)*('Verbal Log'!$E$5:$E$1004='Verbal Stats'!$B$41))</f>
        <v>#DIV/0!</v>
      </c>
      <c r="AH45" s="23" t="e">
        <f ca="1">+SUMPRODUCT(('Verbal Log'!$C$5:$C$1004='Verbal Stats'!$B45)*('Verbal Log'!$I$5:$I$1004='Verbal Stats'!AH$42)*('Verbal Log'!$E$5:$E$1004='Verbal Stats'!$B$41)*'Verbal Log'!$P$5:$P$1004)/SUMPRODUCT(('Verbal Log'!$C$5:$C$1004='Verbal Stats'!$B45)*('Verbal Log'!$I$5:$I$1004='Verbal Stats'!AH$42)*('Verbal Log'!$E$5:$E$1004='Verbal Stats'!$B$41))</f>
        <v>#DIV/0!</v>
      </c>
      <c r="AI45" s="23" t="e">
        <f ca="1">+SUMPRODUCT(('Verbal Log'!$C$5:$C$1004='Verbal Stats'!$B45)*('Verbal Log'!$I$5:$I$1004='Verbal Stats'!AI$42)*('Verbal Log'!$E$5:$E$1004='Verbal Stats'!$B$41)*'Verbal Log'!$P$5:$P$1004)/SUMPRODUCT(('Verbal Log'!$C$5:$C$1004='Verbal Stats'!$B45)*('Verbal Log'!$I$5:$I$1004='Verbal Stats'!AI$42)*('Verbal Log'!$E$5:$E$1004='Verbal Stats'!$B$41))</f>
        <v>#DIV/0!</v>
      </c>
      <c r="AJ45" s="23" t="e">
        <f ca="1">+SUMPRODUCT(('Verbal Log'!$C$5:$C$1004='Verbal Stats'!$B45)*('Verbal Log'!$I$5:$I$1004='Verbal Stats'!AJ$42)*('Verbal Log'!$E$5:$E$1004='Verbal Stats'!$B$41)*'Verbal Log'!$P$5:$P$1004)/SUMPRODUCT(('Verbal Log'!$C$5:$C$1004='Verbal Stats'!$B45)*('Verbal Log'!$I$5:$I$1004='Verbal Stats'!AJ$42)*('Verbal Log'!$E$5:$E$1004='Verbal Stats'!$B$41))</f>
        <v>#DIV/0!</v>
      </c>
      <c r="AK45" s="23" t="e">
        <f ca="1">+SUMPRODUCT(('Verbal Log'!$C$5:$C$1004='Verbal Stats'!$B45)*('Verbal Log'!$I$5:$I$1004='Verbal Stats'!AK$42)*('Verbal Log'!$E$5:$E$1004='Verbal Stats'!$B$41)*'Verbal Log'!$P$5:$P$1004)/SUMPRODUCT(('Verbal Log'!$C$5:$C$1004='Verbal Stats'!$B45)*('Verbal Log'!$I$5:$I$1004='Verbal Stats'!AK$42)*('Verbal Log'!$E$5:$E$1004='Verbal Stats'!$B$41))</f>
        <v>#DIV/0!</v>
      </c>
      <c r="AL45" s="23" t="e">
        <f ca="1">+SUMPRODUCT(('Verbal Log'!$C$5:$C$1004='Verbal Stats'!$B45)*('Verbal Log'!$I$5:$I$1004='Verbal Stats'!AL$42)*('Verbal Log'!$E$5:$E$1004='Verbal Stats'!$B$41)*'Verbal Log'!$P$5:$P$1004)/SUMPRODUCT(('Verbal Log'!$C$5:$C$1004='Verbal Stats'!$B45)*('Verbal Log'!$I$5:$I$1004='Verbal Stats'!AL$42)*('Verbal Log'!$E$5:$E$1004='Verbal Stats'!$B$41))</f>
        <v>#DIV/0!</v>
      </c>
      <c r="AM45" s="23" t="e">
        <f ca="1">+SUMPRODUCT(('Verbal Log'!$C$5:$C$1004='Verbal Stats'!$B45)*('Verbal Log'!$I$5:$I$1004='Verbal Stats'!AM$42)*('Verbal Log'!$E$5:$E$1004='Verbal Stats'!$B$41)*'Verbal Log'!$P$5:$P$1004)/SUMPRODUCT(('Verbal Log'!$C$5:$C$1004='Verbal Stats'!$B45)*('Verbal Log'!$I$5:$I$1004='Verbal Stats'!AM$42)*('Verbal Log'!$E$5:$E$1004='Verbal Stats'!$B$41))</f>
        <v>#DIV/0!</v>
      </c>
      <c r="AN45" s="23" t="e">
        <f ca="1">+SUMPRODUCT(('Verbal Log'!$C$5:$C$1004='Verbal Stats'!$B45)*('Verbal Log'!$I$5:$I$1004='Verbal Stats'!AN$42)*('Verbal Log'!$E$5:$E$1004='Verbal Stats'!$B$41)*'Verbal Log'!$P$5:$P$1004)/SUMPRODUCT(('Verbal Log'!$C$5:$C$1004='Verbal Stats'!$B45)*('Verbal Log'!$I$5:$I$1004='Verbal Stats'!AN$42)*('Verbal Log'!$E$5:$E$1004='Verbal Stats'!$B$41))</f>
        <v>#DIV/0!</v>
      </c>
      <c r="AO45" s="23" t="e">
        <f ca="1">+SUMPRODUCT(('Verbal Log'!$C$5:$C$1004='Verbal Stats'!$B45)*('Verbal Log'!$I$5:$I$1004='Verbal Stats'!AO$42)*('Verbal Log'!$E$5:$E$1004='Verbal Stats'!$B$41)*'Verbal Log'!$P$5:$P$1004)/SUMPRODUCT(('Verbal Log'!$C$5:$C$1004='Verbal Stats'!$B45)*('Verbal Log'!$I$5:$I$1004='Verbal Stats'!AO$42)*('Verbal Log'!$E$5:$E$1004='Verbal Stats'!$B$41))</f>
        <v>#DIV/0!</v>
      </c>
      <c r="AP45" s="24" t="e">
        <f ca="1">+SUMPRODUCT(('Verbal Log'!$C$5:$C$1004='Verbal Stats'!$B45)*('Verbal Log'!$E$5:$E$1004='Verbal Stats'!$B$41)*'Verbal Log'!$P$5:$P$1004)/SUMPRODUCT(('Verbal Log'!$C$5:$C$1004='Verbal Stats'!$B45)*('Verbal Log'!$E$5:$E$1004='Verbal Stats'!$B$41))</f>
        <v>#DIV/0!</v>
      </c>
    </row>
    <row r="46" spans="2:42" ht="15.75" thickBot="1">
      <c r="B46" s="19" t="str">
        <f ca="1">db!D8</f>
        <v>Official Guide - V</v>
      </c>
      <c r="D46" s="55" t="str">
        <f t="shared" si="20"/>
        <v>n/a</v>
      </c>
      <c r="E46" s="55" t="str">
        <f t="shared" si="2"/>
        <v>n/a</v>
      </c>
      <c r="F46" s="55" t="str">
        <f t="shared" si="3"/>
        <v>n/a</v>
      </c>
      <c r="G46" s="55" t="str">
        <f t="shared" si="4"/>
        <v>n/a</v>
      </c>
      <c r="H46" s="55" t="str">
        <f t="shared" si="5"/>
        <v>n/a</v>
      </c>
      <c r="I46" s="55" t="str">
        <f t="shared" si="6"/>
        <v>n/a</v>
      </c>
      <c r="J46" s="55" t="str">
        <f t="shared" si="7"/>
        <v>n/a</v>
      </c>
      <c r="K46" s="55" t="str">
        <f t="shared" si="8"/>
        <v>n/a</v>
      </c>
      <c r="L46" s="55" t="str">
        <f t="shared" si="9"/>
        <v>n/a</v>
      </c>
      <c r="M46" s="55" t="str">
        <f t="shared" si="10"/>
        <v>n/a</v>
      </c>
      <c r="N46" s="55" t="str">
        <f t="shared" si="11"/>
        <v>n/a</v>
      </c>
      <c r="O46" s="55" t="str">
        <f t="shared" si="12"/>
        <v>n/a</v>
      </c>
      <c r="P46" s="55" t="str">
        <f t="shared" si="13"/>
        <v>n/a</v>
      </c>
      <c r="Q46" s="55" t="str">
        <f t="shared" si="14"/>
        <v>n/a</v>
      </c>
      <c r="R46" s="55" t="str">
        <f t="shared" si="15"/>
        <v>n/a</v>
      </c>
      <c r="S46" s="55" t="str">
        <f t="shared" si="16"/>
        <v>n/a</v>
      </c>
      <c r="T46" s="55" t="str">
        <f t="shared" si="17"/>
        <v>n/a</v>
      </c>
      <c r="U46" s="55" t="str">
        <f t="shared" si="18"/>
        <v>n/a</v>
      </c>
      <c r="V46" s="57" t="str">
        <f t="shared" si="19"/>
        <v>n/a</v>
      </c>
      <c r="X46" s="23" t="e">
        <f ca="1">+SUMPRODUCT(('Verbal Log'!$C$5:$C$1004='Verbal Stats'!$B46)*('Verbal Log'!$I$5:$I$1004='Verbal Stats'!X$42)*('Verbal Log'!$E$5:$E$1004='Verbal Stats'!$B$41)*'Verbal Log'!$P$5:$P$1004)/SUMPRODUCT(('Verbal Log'!$C$5:$C$1004='Verbal Stats'!$B46)*('Verbal Log'!$I$5:$I$1004='Verbal Stats'!X$42)*('Verbal Log'!$E$5:$E$1004='Verbal Stats'!$B$41))</f>
        <v>#DIV/0!</v>
      </c>
      <c r="Y46" s="23" t="e">
        <f ca="1">+SUMPRODUCT(('Verbal Log'!$C$5:$C$1004='Verbal Stats'!$B46)*('Verbal Log'!$I$5:$I$1004='Verbal Stats'!Y$42)*('Verbal Log'!$E$5:$E$1004='Verbal Stats'!$B$41)*'Verbal Log'!$P$5:$P$1004)/SUMPRODUCT(('Verbal Log'!$C$5:$C$1004='Verbal Stats'!$B46)*('Verbal Log'!$I$5:$I$1004='Verbal Stats'!Y$42)*('Verbal Log'!$E$5:$E$1004='Verbal Stats'!$B$41))</f>
        <v>#DIV/0!</v>
      </c>
      <c r="Z46" s="23" t="e">
        <f ca="1">+SUMPRODUCT(('Verbal Log'!$C$5:$C$1004='Verbal Stats'!$B46)*('Verbal Log'!$I$5:$I$1004='Verbal Stats'!Z$42)*('Verbal Log'!$E$5:$E$1004='Verbal Stats'!$B$41)*'Verbal Log'!$P$5:$P$1004)/SUMPRODUCT(('Verbal Log'!$C$5:$C$1004='Verbal Stats'!$B46)*('Verbal Log'!$I$5:$I$1004='Verbal Stats'!Z$42)*('Verbal Log'!$E$5:$E$1004='Verbal Stats'!$B$41))</f>
        <v>#DIV/0!</v>
      </c>
      <c r="AA46" s="23" t="e">
        <f ca="1">+SUMPRODUCT(('Verbal Log'!$C$5:$C$1004='Verbal Stats'!$B46)*('Verbal Log'!$I$5:$I$1004='Verbal Stats'!AA$42)*('Verbal Log'!$E$5:$E$1004='Verbal Stats'!$B$41)*'Verbal Log'!$P$5:$P$1004)/SUMPRODUCT(('Verbal Log'!$C$5:$C$1004='Verbal Stats'!$B46)*('Verbal Log'!$I$5:$I$1004='Verbal Stats'!AA$42)*('Verbal Log'!$E$5:$E$1004='Verbal Stats'!$B$41))</f>
        <v>#DIV/0!</v>
      </c>
      <c r="AB46" s="23" t="e">
        <f ca="1">+SUMPRODUCT(('Verbal Log'!$C$5:$C$1004='Verbal Stats'!$B46)*('Verbal Log'!$I$5:$I$1004='Verbal Stats'!AB$42)*('Verbal Log'!$E$5:$E$1004='Verbal Stats'!$B$41)*'Verbal Log'!$P$5:$P$1004)/SUMPRODUCT(('Verbal Log'!$C$5:$C$1004='Verbal Stats'!$B46)*('Verbal Log'!$I$5:$I$1004='Verbal Stats'!AB$42)*('Verbal Log'!$E$5:$E$1004='Verbal Stats'!$B$41))</f>
        <v>#DIV/0!</v>
      </c>
      <c r="AC46" s="23" t="e">
        <f ca="1">+SUMPRODUCT(('Verbal Log'!$C$5:$C$1004='Verbal Stats'!$B46)*('Verbal Log'!$I$5:$I$1004='Verbal Stats'!AC$42)*('Verbal Log'!$E$5:$E$1004='Verbal Stats'!$B$41)*'Verbal Log'!$P$5:$P$1004)/SUMPRODUCT(('Verbal Log'!$C$5:$C$1004='Verbal Stats'!$B46)*('Verbal Log'!$I$5:$I$1004='Verbal Stats'!AC$42)*('Verbal Log'!$E$5:$E$1004='Verbal Stats'!$B$41))</f>
        <v>#DIV/0!</v>
      </c>
      <c r="AD46" s="23" t="e">
        <f ca="1">+SUMPRODUCT(('Verbal Log'!$C$5:$C$1004='Verbal Stats'!$B46)*('Verbal Log'!$I$5:$I$1004='Verbal Stats'!AD$42)*('Verbal Log'!$E$5:$E$1004='Verbal Stats'!$B$41)*'Verbal Log'!$P$5:$P$1004)/SUMPRODUCT(('Verbal Log'!$C$5:$C$1004='Verbal Stats'!$B46)*('Verbal Log'!$I$5:$I$1004='Verbal Stats'!AD$42)*('Verbal Log'!$E$5:$E$1004='Verbal Stats'!$B$41))</f>
        <v>#DIV/0!</v>
      </c>
      <c r="AE46" s="23" t="e">
        <f ca="1">+SUMPRODUCT(('Verbal Log'!$C$5:$C$1004='Verbal Stats'!$B46)*('Verbal Log'!$I$5:$I$1004='Verbal Stats'!AE$42)*('Verbal Log'!$E$5:$E$1004='Verbal Stats'!$B$41)*'Verbal Log'!$P$5:$P$1004)/SUMPRODUCT(('Verbal Log'!$C$5:$C$1004='Verbal Stats'!$B46)*('Verbal Log'!$I$5:$I$1004='Verbal Stats'!AE$42)*('Verbal Log'!$E$5:$E$1004='Verbal Stats'!$B$41))</f>
        <v>#DIV/0!</v>
      </c>
      <c r="AF46" s="23" t="e">
        <f ca="1">+SUMPRODUCT(('Verbal Log'!$C$5:$C$1004='Verbal Stats'!$B46)*('Verbal Log'!$I$5:$I$1004='Verbal Stats'!AF$42)*('Verbal Log'!$E$5:$E$1004='Verbal Stats'!$B$41)*'Verbal Log'!$P$5:$P$1004)/SUMPRODUCT(('Verbal Log'!$C$5:$C$1004='Verbal Stats'!$B46)*('Verbal Log'!$I$5:$I$1004='Verbal Stats'!AF$42)*('Verbal Log'!$E$5:$E$1004='Verbal Stats'!$B$41))</f>
        <v>#DIV/0!</v>
      </c>
      <c r="AG46" s="23" t="e">
        <f ca="1">+SUMPRODUCT(('Verbal Log'!$C$5:$C$1004='Verbal Stats'!$B46)*('Verbal Log'!$I$5:$I$1004='Verbal Stats'!AG$42)*('Verbal Log'!$E$5:$E$1004='Verbal Stats'!$B$41)*'Verbal Log'!$P$5:$P$1004)/SUMPRODUCT(('Verbal Log'!$C$5:$C$1004='Verbal Stats'!$B46)*('Verbal Log'!$I$5:$I$1004='Verbal Stats'!AG$42)*('Verbal Log'!$E$5:$E$1004='Verbal Stats'!$B$41))</f>
        <v>#DIV/0!</v>
      </c>
      <c r="AH46" s="23" t="e">
        <f ca="1">+SUMPRODUCT(('Verbal Log'!$C$5:$C$1004='Verbal Stats'!$B46)*('Verbal Log'!$I$5:$I$1004='Verbal Stats'!AH$42)*('Verbal Log'!$E$5:$E$1004='Verbal Stats'!$B$41)*'Verbal Log'!$P$5:$P$1004)/SUMPRODUCT(('Verbal Log'!$C$5:$C$1004='Verbal Stats'!$B46)*('Verbal Log'!$I$5:$I$1004='Verbal Stats'!AH$42)*('Verbal Log'!$E$5:$E$1004='Verbal Stats'!$B$41))</f>
        <v>#DIV/0!</v>
      </c>
      <c r="AI46" s="23" t="e">
        <f ca="1">+SUMPRODUCT(('Verbal Log'!$C$5:$C$1004='Verbal Stats'!$B46)*('Verbal Log'!$I$5:$I$1004='Verbal Stats'!AI$42)*('Verbal Log'!$E$5:$E$1004='Verbal Stats'!$B$41)*'Verbal Log'!$P$5:$P$1004)/SUMPRODUCT(('Verbal Log'!$C$5:$C$1004='Verbal Stats'!$B46)*('Verbal Log'!$I$5:$I$1004='Verbal Stats'!AI$42)*('Verbal Log'!$E$5:$E$1004='Verbal Stats'!$B$41))</f>
        <v>#DIV/0!</v>
      </c>
      <c r="AJ46" s="23" t="e">
        <f ca="1">+SUMPRODUCT(('Verbal Log'!$C$5:$C$1004='Verbal Stats'!$B46)*('Verbal Log'!$I$5:$I$1004='Verbal Stats'!AJ$42)*('Verbal Log'!$E$5:$E$1004='Verbal Stats'!$B$41)*'Verbal Log'!$P$5:$P$1004)/SUMPRODUCT(('Verbal Log'!$C$5:$C$1004='Verbal Stats'!$B46)*('Verbal Log'!$I$5:$I$1004='Verbal Stats'!AJ$42)*('Verbal Log'!$E$5:$E$1004='Verbal Stats'!$B$41))</f>
        <v>#DIV/0!</v>
      </c>
      <c r="AK46" s="23" t="e">
        <f ca="1">+SUMPRODUCT(('Verbal Log'!$C$5:$C$1004='Verbal Stats'!$B46)*('Verbal Log'!$I$5:$I$1004='Verbal Stats'!AK$42)*('Verbal Log'!$E$5:$E$1004='Verbal Stats'!$B$41)*'Verbal Log'!$P$5:$P$1004)/SUMPRODUCT(('Verbal Log'!$C$5:$C$1004='Verbal Stats'!$B46)*('Verbal Log'!$I$5:$I$1004='Verbal Stats'!AK$42)*('Verbal Log'!$E$5:$E$1004='Verbal Stats'!$B$41))</f>
        <v>#DIV/0!</v>
      </c>
      <c r="AL46" s="23" t="e">
        <f ca="1">+SUMPRODUCT(('Verbal Log'!$C$5:$C$1004='Verbal Stats'!$B46)*('Verbal Log'!$I$5:$I$1004='Verbal Stats'!AL$42)*('Verbal Log'!$E$5:$E$1004='Verbal Stats'!$B$41)*'Verbal Log'!$P$5:$P$1004)/SUMPRODUCT(('Verbal Log'!$C$5:$C$1004='Verbal Stats'!$B46)*('Verbal Log'!$I$5:$I$1004='Verbal Stats'!AL$42)*('Verbal Log'!$E$5:$E$1004='Verbal Stats'!$B$41))</f>
        <v>#DIV/0!</v>
      </c>
      <c r="AM46" s="23" t="e">
        <f ca="1">+SUMPRODUCT(('Verbal Log'!$C$5:$C$1004='Verbal Stats'!$B46)*('Verbal Log'!$I$5:$I$1004='Verbal Stats'!AM$42)*('Verbal Log'!$E$5:$E$1004='Verbal Stats'!$B$41)*'Verbal Log'!$P$5:$P$1004)/SUMPRODUCT(('Verbal Log'!$C$5:$C$1004='Verbal Stats'!$B46)*('Verbal Log'!$I$5:$I$1004='Verbal Stats'!AM$42)*('Verbal Log'!$E$5:$E$1004='Verbal Stats'!$B$41))</f>
        <v>#DIV/0!</v>
      </c>
      <c r="AN46" s="23" t="e">
        <f ca="1">+SUMPRODUCT(('Verbal Log'!$C$5:$C$1004='Verbal Stats'!$B46)*('Verbal Log'!$I$5:$I$1004='Verbal Stats'!AN$42)*('Verbal Log'!$E$5:$E$1004='Verbal Stats'!$B$41)*'Verbal Log'!$P$5:$P$1004)/SUMPRODUCT(('Verbal Log'!$C$5:$C$1004='Verbal Stats'!$B46)*('Verbal Log'!$I$5:$I$1004='Verbal Stats'!AN$42)*('Verbal Log'!$E$5:$E$1004='Verbal Stats'!$B$41))</f>
        <v>#DIV/0!</v>
      </c>
      <c r="AO46" s="23" t="e">
        <f ca="1">+SUMPRODUCT(('Verbal Log'!$C$5:$C$1004='Verbal Stats'!$B46)*('Verbal Log'!$I$5:$I$1004='Verbal Stats'!AO$42)*('Verbal Log'!$E$5:$E$1004='Verbal Stats'!$B$41)*'Verbal Log'!$P$5:$P$1004)/SUMPRODUCT(('Verbal Log'!$C$5:$C$1004='Verbal Stats'!$B46)*('Verbal Log'!$I$5:$I$1004='Verbal Stats'!AO$42)*('Verbal Log'!$E$5:$E$1004='Verbal Stats'!$B$41))</f>
        <v>#DIV/0!</v>
      </c>
      <c r="AP46" s="24" t="e">
        <f ca="1">+SUMPRODUCT(('Verbal Log'!$C$5:$C$1004='Verbal Stats'!$B46)*('Verbal Log'!$E$5:$E$1004='Verbal Stats'!$B$41)*'Verbal Log'!$P$5:$P$1004)/SUMPRODUCT(('Verbal Log'!$C$5:$C$1004='Verbal Stats'!$B46)*('Verbal Log'!$E$5:$E$1004='Verbal Stats'!$B$41))</f>
        <v>#DIV/0!</v>
      </c>
    </row>
    <row r="47" spans="2:42" ht="15.75" thickBot="1">
      <c r="B47" s="19" t="str">
        <f ca="1">db!D9</f>
        <v>Princeton</v>
      </c>
      <c r="D47" s="52" t="str">
        <f t="shared" si="20"/>
        <v>n/a</v>
      </c>
      <c r="E47" s="52" t="str">
        <f t="shared" si="2"/>
        <v>n/a</v>
      </c>
      <c r="F47" s="52" t="str">
        <f t="shared" si="3"/>
        <v>n/a</v>
      </c>
      <c r="G47" s="52" t="str">
        <f t="shared" si="4"/>
        <v>n/a</v>
      </c>
      <c r="H47" s="52" t="str">
        <f t="shared" si="5"/>
        <v>n/a</v>
      </c>
      <c r="I47" s="52" t="str">
        <f t="shared" si="6"/>
        <v>n/a</v>
      </c>
      <c r="J47" s="52" t="str">
        <f t="shared" si="7"/>
        <v>n/a</v>
      </c>
      <c r="K47" s="52" t="str">
        <f t="shared" si="8"/>
        <v>n/a</v>
      </c>
      <c r="L47" s="52" t="str">
        <f t="shared" si="9"/>
        <v>n/a</v>
      </c>
      <c r="M47" s="52" t="str">
        <f t="shared" si="10"/>
        <v>n/a</v>
      </c>
      <c r="N47" s="52" t="str">
        <f t="shared" si="11"/>
        <v>n/a</v>
      </c>
      <c r="O47" s="52" t="str">
        <f t="shared" si="12"/>
        <v>n/a</v>
      </c>
      <c r="P47" s="52" t="str">
        <f t="shared" si="13"/>
        <v>n/a</v>
      </c>
      <c r="Q47" s="52" t="str">
        <f t="shared" si="14"/>
        <v>n/a</v>
      </c>
      <c r="R47" s="52" t="str">
        <f t="shared" si="15"/>
        <v>n/a</v>
      </c>
      <c r="S47" s="52" t="str">
        <f t="shared" si="16"/>
        <v>n/a</v>
      </c>
      <c r="T47" s="52" t="str">
        <f t="shared" si="17"/>
        <v>n/a</v>
      </c>
      <c r="U47" s="52" t="str">
        <f t="shared" si="18"/>
        <v>n/a</v>
      </c>
      <c r="V47" s="54" t="str">
        <f t="shared" si="19"/>
        <v>n/a</v>
      </c>
      <c r="X47" s="23" t="e">
        <f ca="1">+SUMPRODUCT(('Verbal Log'!$C$5:$C$1004='Verbal Stats'!$B47)*('Verbal Log'!$I$5:$I$1004='Verbal Stats'!X$42)*('Verbal Log'!$E$5:$E$1004='Verbal Stats'!$B$41)*'Verbal Log'!$P$5:$P$1004)/SUMPRODUCT(('Verbal Log'!$C$5:$C$1004='Verbal Stats'!$B47)*('Verbal Log'!$I$5:$I$1004='Verbal Stats'!X$42)*('Verbal Log'!$E$5:$E$1004='Verbal Stats'!$B$41))</f>
        <v>#DIV/0!</v>
      </c>
      <c r="Y47" s="23" t="e">
        <f ca="1">+SUMPRODUCT(('Verbal Log'!$C$5:$C$1004='Verbal Stats'!$B47)*('Verbal Log'!$I$5:$I$1004='Verbal Stats'!Y$42)*('Verbal Log'!$E$5:$E$1004='Verbal Stats'!$B$41)*'Verbal Log'!$P$5:$P$1004)/SUMPRODUCT(('Verbal Log'!$C$5:$C$1004='Verbal Stats'!$B47)*('Verbal Log'!$I$5:$I$1004='Verbal Stats'!Y$42)*('Verbal Log'!$E$5:$E$1004='Verbal Stats'!$B$41))</f>
        <v>#DIV/0!</v>
      </c>
      <c r="Z47" s="23" t="e">
        <f ca="1">+SUMPRODUCT(('Verbal Log'!$C$5:$C$1004='Verbal Stats'!$B47)*('Verbal Log'!$I$5:$I$1004='Verbal Stats'!Z$42)*('Verbal Log'!$E$5:$E$1004='Verbal Stats'!$B$41)*'Verbal Log'!$P$5:$P$1004)/SUMPRODUCT(('Verbal Log'!$C$5:$C$1004='Verbal Stats'!$B47)*('Verbal Log'!$I$5:$I$1004='Verbal Stats'!Z$42)*('Verbal Log'!$E$5:$E$1004='Verbal Stats'!$B$41))</f>
        <v>#DIV/0!</v>
      </c>
      <c r="AA47" s="23" t="e">
        <f ca="1">+SUMPRODUCT(('Verbal Log'!$C$5:$C$1004='Verbal Stats'!$B47)*('Verbal Log'!$I$5:$I$1004='Verbal Stats'!AA$42)*('Verbal Log'!$E$5:$E$1004='Verbal Stats'!$B$41)*'Verbal Log'!$P$5:$P$1004)/SUMPRODUCT(('Verbal Log'!$C$5:$C$1004='Verbal Stats'!$B47)*('Verbal Log'!$I$5:$I$1004='Verbal Stats'!AA$42)*('Verbal Log'!$E$5:$E$1004='Verbal Stats'!$B$41))</f>
        <v>#DIV/0!</v>
      </c>
      <c r="AB47" s="23" t="e">
        <f ca="1">+SUMPRODUCT(('Verbal Log'!$C$5:$C$1004='Verbal Stats'!$B47)*('Verbal Log'!$I$5:$I$1004='Verbal Stats'!AB$42)*('Verbal Log'!$E$5:$E$1004='Verbal Stats'!$B$41)*'Verbal Log'!$P$5:$P$1004)/SUMPRODUCT(('Verbal Log'!$C$5:$C$1004='Verbal Stats'!$B47)*('Verbal Log'!$I$5:$I$1004='Verbal Stats'!AB$42)*('Verbal Log'!$E$5:$E$1004='Verbal Stats'!$B$41))</f>
        <v>#DIV/0!</v>
      </c>
      <c r="AC47" s="23" t="e">
        <f ca="1">+SUMPRODUCT(('Verbal Log'!$C$5:$C$1004='Verbal Stats'!$B47)*('Verbal Log'!$I$5:$I$1004='Verbal Stats'!AC$42)*('Verbal Log'!$E$5:$E$1004='Verbal Stats'!$B$41)*'Verbal Log'!$P$5:$P$1004)/SUMPRODUCT(('Verbal Log'!$C$5:$C$1004='Verbal Stats'!$B47)*('Verbal Log'!$I$5:$I$1004='Verbal Stats'!AC$42)*('Verbal Log'!$E$5:$E$1004='Verbal Stats'!$B$41))</f>
        <v>#DIV/0!</v>
      </c>
      <c r="AD47" s="23" t="e">
        <f ca="1">+SUMPRODUCT(('Verbal Log'!$C$5:$C$1004='Verbal Stats'!$B47)*('Verbal Log'!$I$5:$I$1004='Verbal Stats'!AD$42)*('Verbal Log'!$E$5:$E$1004='Verbal Stats'!$B$41)*'Verbal Log'!$P$5:$P$1004)/SUMPRODUCT(('Verbal Log'!$C$5:$C$1004='Verbal Stats'!$B47)*('Verbal Log'!$I$5:$I$1004='Verbal Stats'!AD$42)*('Verbal Log'!$E$5:$E$1004='Verbal Stats'!$B$41))</f>
        <v>#DIV/0!</v>
      </c>
      <c r="AE47" s="23" t="e">
        <f ca="1">+SUMPRODUCT(('Verbal Log'!$C$5:$C$1004='Verbal Stats'!$B47)*('Verbal Log'!$I$5:$I$1004='Verbal Stats'!AE$42)*('Verbal Log'!$E$5:$E$1004='Verbal Stats'!$B$41)*'Verbal Log'!$P$5:$P$1004)/SUMPRODUCT(('Verbal Log'!$C$5:$C$1004='Verbal Stats'!$B47)*('Verbal Log'!$I$5:$I$1004='Verbal Stats'!AE$42)*('Verbal Log'!$E$5:$E$1004='Verbal Stats'!$B$41))</f>
        <v>#DIV/0!</v>
      </c>
      <c r="AF47" s="23" t="e">
        <f ca="1">+SUMPRODUCT(('Verbal Log'!$C$5:$C$1004='Verbal Stats'!$B47)*('Verbal Log'!$I$5:$I$1004='Verbal Stats'!AF$42)*('Verbal Log'!$E$5:$E$1004='Verbal Stats'!$B$41)*'Verbal Log'!$P$5:$P$1004)/SUMPRODUCT(('Verbal Log'!$C$5:$C$1004='Verbal Stats'!$B47)*('Verbal Log'!$I$5:$I$1004='Verbal Stats'!AF$42)*('Verbal Log'!$E$5:$E$1004='Verbal Stats'!$B$41))</f>
        <v>#DIV/0!</v>
      </c>
      <c r="AG47" s="23" t="e">
        <f ca="1">+SUMPRODUCT(('Verbal Log'!$C$5:$C$1004='Verbal Stats'!$B47)*('Verbal Log'!$I$5:$I$1004='Verbal Stats'!AG$42)*('Verbal Log'!$E$5:$E$1004='Verbal Stats'!$B$41)*'Verbal Log'!$P$5:$P$1004)/SUMPRODUCT(('Verbal Log'!$C$5:$C$1004='Verbal Stats'!$B47)*('Verbal Log'!$I$5:$I$1004='Verbal Stats'!AG$42)*('Verbal Log'!$E$5:$E$1004='Verbal Stats'!$B$41))</f>
        <v>#DIV/0!</v>
      </c>
      <c r="AH47" s="23" t="e">
        <f ca="1">+SUMPRODUCT(('Verbal Log'!$C$5:$C$1004='Verbal Stats'!$B47)*('Verbal Log'!$I$5:$I$1004='Verbal Stats'!AH$42)*('Verbal Log'!$E$5:$E$1004='Verbal Stats'!$B$41)*'Verbal Log'!$P$5:$P$1004)/SUMPRODUCT(('Verbal Log'!$C$5:$C$1004='Verbal Stats'!$B47)*('Verbal Log'!$I$5:$I$1004='Verbal Stats'!AH$42)*('Verbal Log'!$E$5:$E$1004='Verbal Stats'!$B$41))</f>
        <v>#DIV/0!</v>
      </c>
      <c r="AI47" s="23" t="e">
        <f ca="1">+SUMPRODUCT(('Verbal Log'!$C$5:$C$1004='Verbal Stats'!$B47)*('Verbal Log'!$I$5:$I$1004='Verbal Stats'!AI$42)*('Verbal Log'!$E$5:$E$1004='Verbal Stats'!$B$41)*'Verbal Log'!$P$5:$P$1004)/SUMPRODUCT(('Verbal Log'!$C$5:$C$1004='Verbal Stats'!$B47)*('Verbal Log'!$I$5:$I$1004='Verbal Stats'!AI$42)*('Verbal Log'!$E$5:$E$1004='Verbal Stats'!$B$41))</f>
        <v>#DIV/0!</v>
      </c>
      <c r="AJ47" s="23" t="e">
        <f ca="1">+SUMPRODUCT(('Verbal Log'!$C$5:$C$1004='Verbal Stats'!$B47)*('Verbal Log'!$I$5:$I$1004='Verbal Stats'!AJ$42)*('Verbal Log'!$E$5:$E$1004='Verbal Stats'!$B$41)*'Verbal Log'!$P$5:$P$1004)/SUMPRODUCT(('Verbal Log'!$C$5:$C$1004='Verbal Stats'!$B47)*('Verbal Log'!$I$5:$I$1004='Verbal Stats'!AJ$42)*('Verbal Log'!$E$5:$E$1004='Verbal Stats'!$B$41))</f>
        <v>#DIV/0!</v>
      </c>
      <c r="AK47" s="23" t="e">
        <f ca="1">+SUMPRODUCT(('Verbal Log'!$C$5:$C$1004='Verbal Stats'!$B47)*('Verbal Log'!$I$5:$I$1004='Verbal Stats'!AK$42)*('Verbal Log'!$E$5:$E$1004='Verbal Stats'!$B$41)*'Verbal Log'!$P$5:$P$1004)/SUMPRODUCT(('Verbal Log'!$C$5:$C$1004='Verbal Stats'!$B47)*('Verbal Log'!$I$5:$I$1004='Verbal Stats'!AK$42)*('Verbal Log'!$E$5:$E$1004='Verbal Stats'!$B$41))</f>
        <v>#DIV/0!</v>
      </c>
      <c r="AL47" s="23" t="e">
        <f ca="1">+SUMPRODUCT(('Verbal Log'!$C$5:$C$1004='Verbal Stats'!$B47)*('Verbal Log'!$I$5:$I$1004='Verbal Stats'!AL$42)*('Verbal Log'!$E$5:$E$1004='Verbal Stats'!$B$41)*'Verbal Log'!$P$5:$P$1004)/SUMPRODUCT(('Verbal Log'!$C$5:$C$1004='Verbal Stats'!$B47)*('Verbal Log'!$I$5:$I$1004='Verbal Stats'!AL$42)*('Verbal Log'!$E$5:$E$1004='Verbal Stats'!$B$41))</f>
        <v>#DIV/0!</v>
      </c>
      <c r="AM47" s="23" t="e">
        <f ca="1">+SUMPRODUCT(('Verbal Log'!$C$5:$C$1004='Verbal Stats'!$B47)*('Verbal Log'!$I$5:$I$1004='Verbal Stats'!AM$42)*('Verbal Log'!$E$5:$E$1004='Verbal Stats'!$B$41)*'Verbal Log'!$P$5:$P$1004)/SUMPRODUCT(('Verbal Log'!$C$5:$C$1004='Verbal Stats'!$B47)*('Verbal Log'!$I$5:$I$1004='Verbal Stats'!AM$42)*('Verbal Log'!$E$5:$E$1004='Verbal Stats'!$B$41))</f>
        <v>#DIV/0!</v>
      </c>
      <c r="AN47" s="23" t="e">
        <f ca="1">+SUMPRODUCT(('Verbal Log'!$C$5:$C$1004='Verbal Stats'!$B47)*('Verbal Log'!$I$5:$I$1004='Verbal Stats'!AN$42)*('Verbal Log'!$E$5:$E$1004='Verbal Stats'!$B$41)*'Verbal Log'!$P$5:$P$1004)/SUMPRODUCT(('Verbal Log'!$C$5:$C$1004='Verbal Stats'!$B47)*('Verbal Log'!$I$5:$I$1004='Verbal Stats'!AN$42)*('Verbal Log'!$E$5:$E$1004='Verbal Stats'!$B$41))</f>
        <v>#DIV/0!</v>
      </c>
      <c r="AO47" s="23" t="e">
        <f ca="1">+SUMPRODUCT(('Verbal Log'!$C$5:$C$1004='Verbal Stats'!$B47)*('Verbal Log'!$I$5:$I$1004='Verbal Stats'!AO$42)*('Verbal Log'!$E$5:$E$1004='Verbal Stats'!$B$41)*'Verbal Log'!$P$5:$P$1004)/SUMPRODUCT(('Verbal Log'!$C$5:$C$1004='Verbal Stats'!$B47)*('Verbal Log'!$I$5:$I$1004='Verbal Stats'!AO$42)*('Verbal Log'!$E$5:$E$1004='Verbal Stats'!$B$41))</f>
        <v>#DIV/0!</v>
      </c>
      <c r="AP47" s="24" t="e">
        <f ca="1">+SUMPRODUCT(('Verbal Log'!$C$5:$C$1004='Verbal Stats'!$B47)*('Verbal Log'!$E$5:$E$1004='Verbal Stats'!$B$41)*'Verbal Log'!$P$5:$P$1004)/SUMPRODUCT(('Verbal Log'!$C$5:$C$1004='Verbal Stats'!$B47)*('Verbal Log'!$E$5:$E$1004='Verbal Stats'!$B$41))</f>
        <v>#DIV/0!</v>
      </c>
    </row>
    <row r="48" spans="2:42" ht="15.75" thickBot="1">
      <c r="B48" s="19" t="str">
        <f ca="1">db!D10</f>
        <v>Kaplan</v>
      </c>
      <c r="D48" s="55" t="str">
        <f t="shared" si="20"/>
        <v>n/a</v>
      </c>
      <c r="E48" s="55" t="str">
        <f t="shared" si="2"/>
        <v>n/a</v>
      </c>
      <c r="F48" s="55" t="str">
        <f t="shared" si="3"/>
        <v>n/a</v>
      </c>
      <c r="G48" s="55" t="str">
        <f t="shared" si="4"/>
        <v>n/a</v>
      </c>
      <c r="H48" s="55" t="str">
        <f t="shared" si="5"/>
        <v>n/a</v>
      </c>
      <c r="I48" s="55" t="str">
        <f t="shared" si="6"/>
        <v>n/a</v>
      </c>
      <c r="J48" s="55" t="str">
        <f t="shared" si="7"/>
        <v>n/a</v>
      </c>
      <c r="K48" s="55" t="str">
        <f t="shared" si="8"/>
        <v>n/a</v>
      </c>
      <c r="L48" s="55" t="str">
        <f t="shared" si="9"/>
        <v>n/a</v>
      </c>
      <c r="M48" s="55" t="str">
        <f t="shared" si="10"/>
        <v>n/a</v>
      </c>
      <c r="N48" s="55" t="str">
        <f t="shared" si="11"/>
        <v>n/a</v>
      </c>
      <c r="O48" s="55" t="str">
        <f t="shared" si="12"/>
        <v>n/a</v>
      </c>
      <c r="P48" s="55" t="str">
        <f t="shared" si="13"/>
        <v>n/a</v>
      </c>
      <c r="Q48" s="55" t="str">
        <f t="shared" si="14"/>
        <v>n/a</v>
      </c>
      <c r="R48" s="55" t="str">
        <f t="shared" si="15"/>
        <v>n/a</v>
      </c>
      <c r="S48" s="55" t="str">
        <f t="shared" si="16"/>
        <v>n/a</v>
      </c>
      <c r="T48" s="55" t="str">
        <f t="shared" si="17"/>
        <v>n/a</v>
      </c>
      <c r="U48" s="55" t="str">
        <f t="shared" si="18"/>
        <v>n/a</v>
      </c>
      <c r="V48" s="57" t="str">
        <f t="shared" si="19"/>
        <v>n/a</v>
      </c>
      <c r="X48" s="23" t="e">
        <f ca="1">+SUMPRODUCT(('Verbal Log'!$C$5:$C$1004='Verbal Stats'!$B48)*('Verbal Log'!$I$5:$I$1004='Verbal Stats'!X$42)*('Verbal Log'!$E$5:$E$1004='Verbal Stats'!$B$41)*'Verbal Log'!$P$5:$P$1004)/SUMPRODUCT(('Verbal Log'!$C$5:$C$1004='Verbal Stats'!$B48)*('Verbal Log'!$I$5:$I$1004='Verbal Stats'!X$42)*('Verbal Log'!$E$5:$E$1004='Verbal Stats'!$B$41))</f>
        <v>#DIV/0!</v>
      </c>
      <c r="Y48" s="23" t="e">
        <f ca="1">+SUMPRODUCT(('Verbal Log'!$C$5:$C$1004='Verbal Stats'!$B48)*('Verbal Log'!$I$5:$I$1004='Verbal Stats'!Y$42)*('Verbal Log'!$E$5:$E$1004='Verbal Stats'!$B$41)*'Verbal Log'!$P$5:$P$1004)/SUMPRODUCT(('Verbal Log'!$C$5:$C$1004='Verbal Stats'!$B48)*('Verbal Log'!$I$5:$I$1004='Verbal Stats'!Y$42)*('Verbal Log'!$E$5:$E$1004='Verbal Stats'!$B$41))</f>
        <v>#DIV/0!</v>
      </c>
      <c r="Z48" s="23" t="e">
        <f ca="1">+SUMPRODUCT(('Verbal Log'!$C$5:$C$1004='Verbal Stats'!$B48)*('Verbal Log'!$I$5:$I$1004='Verbal Stats'!Z$42)*('Verbal Log'!$E$5:$E$1004='Verbal Stats'!$B$41)*'Verbal Log'!$P$5:$P$1004)/SUMPRODUCT(('Verbal Log'!$C$5:$C$1004='Verbal Stats'!$B48)*('Verbal Log'!$I$5:$I$1004='Verbal Stats'!Z$42)*('Verbal Log'!$E$5:$E$1004='Verbal Stats'!$B$41))</f>
        <v>#DIV/0!</v>
      </c>
      <c r="AA48" s="23" t="e">
        <f ca="1">+SUMPRODUCT(('Verbal Log'!$C$5:$C$1004='Verbal Stats'!$B48)*('Verbal Log'!$I$5:$I$1004='Verbal Stats'!AA$42)*('Verbal Log'!$E$5:$E$1004='Verbal Stats'!$B$41)*'Verbal Log'!$P$5:$P$1004)/SUMPRODUCT(('Verbal Log'!$C$5:$C$1004='Verbal Stats'!$B48)*('Verbal Log'!$I$5:$I$1004='Verbal Stats'!AA$42)*('Verbal Log'!$E$5:$E$1004='Verbal Stats'!$B$41))</f>
        <v>#DIV/0!</v>
      </c>
      <c r="AB48" s="23" t="e">
        <f ca="1">+SUMPRODUCT(('Verbal Log'!$C$5:$C$1004='Verbal Stats'!$B48)*('Verbal Log'!$I$5:$I$1004='Verbal Stats'!AB$42)*('Verbal Log'!$E$5:$E$1004='Verbal Stats'!$B$41)*'Verbal Log'!$P$5:$P$1004)/SUMPRODUCT(('Verbal Log'!$C$5:$C$1004='Verbal Stats'!$B48)*('Verbal Log'!$I$5:$I$1004='Verbal Stats'!AB$42)*('Verbal Log'!$E$5:$E$1004='Verbal Stats'!$B$41))</f>
        <v>#DIV/0!</v>
      </c>
      <c r="AC48" s="23" t="e">
        <f ca="1">+SUMPRODUCT(('Verbal Log'!$C$5:$C$1004='Verbal Stats'!$B48)*('Verbal Log'!$I$5:$I$1004='Verbal Stats'!AC$42)*('Verbal Log'!$E$5:$E$1004='Verbal Stats'!$B$41)*'Verbal Log'!$P$5:$P$1004)/SUMPRODUCT(('Verbal Log'!$C$5:$C$1004='Verbal Stats'!$B48)*('Verbal Log'!$I$5:$I$1004='Verbal Stats'!AC$42)*('Verbal Log'!$E$5:$E$1004='Verbal Stats'!$B$41))</f>
        <v>#DIV/0!</v>
      </c>
      <c r="AD48" s="23" t="e">
        <f ca="1">+SUMPRODUCT(('Verbal Log'!$C$5:$C$1004='Verbal Stats'!$B48)*('Verbal Log'!$I$5:$I$1004='Verbal Stats'!AD$42)*('Verbal Log'!$E$5:$E$1004='Verbal Stats'!$B$41)*'Verbal Log'!$P$5:$P$1004)/SUMPRODUCT(('Verbal Log'!$C$5:$C$1004='Verbal Stats'!$B48)*('Verbal Log'!$I$5:$I$1004='Verbal Stats'!AD$42)*('Verbal Log'!$E$5:$E$1004='Verbal Stats'!$B$41))</f>
        <v>#DIV/0!</v>
      </c>
      <c r="AE48" s="23" t="e">
        <f ca="1">+SUMPRODUCT(('Verbal Log'!$C$5:$C$1004='Verbal Stats'!$B48)*('Verbal Log'!$I$5:$I$1004='Verbal Stats'!AE$42)*('Verbal Log'!$E$5:$E$1004='Verbal Stats'!$B$41)*'Verbal Log'!$P$5:$P$1004)/SUMPRODUCT(('Verbal Log'!$C$5:$C$1004='Verbal Stats'!$B48)*('Verbal Log'!$I$5:$I$1004='Verbal Stats'!AE$42)*('Verbal Log'!$E$5:$E$1004='Verbal Stats'!$B$41))</f>
        <v>#DIV/0!</v>
      </c>
      <c r="AF48" s="23" t="e">
        <f ca="1">+SUMPRODUCT(('Verbal Log'!$C$5:$C$1004='Verbal Stats'!$B48)*('Verbal Log'!$I$5:$I$1004='Verbal Stats'!AF$42)*('Verbal Log'!$E$5:$E$1004='Verbal Stats'!$B$41)*'Verbal Log'!$P$5:$P$1004)/SUMPRODUCT(('Verbal Log'!$C$5:$C$1004='Verbal Stats'!$B48)*('Verbal Log'!$I$5:$I$1004='Verbal Stats'!AF$42)*('Verbal Log'!$E$5:$E$1004='Verbal Stats'!$B$41))</f>
        <v>#DIV/0!</v>
      </c>
      <c r="AG48" s="23" t="e">
        <f ca="1">+SUMPRODUCT(('Verbal Log'!$C$5:$C$1004='Verbal Stats'!$B48)*('Verbal Log'!$I$5:$I$1004='Verbal Stats'!AG$42)*('Verbal Log'!$E$5:$E$1004='Verbal Stats'!$B$41)*'Verbal Log'!$P$5:$P$1004)/SUMPRODUCT(('Verbal Log'!$C$5:$C$1004='Verbal Stats'!$B48)*('Verbal Log'!$I$5:$I$1004='Verbal Stats'!AG$42)*('Verbal Log'!$E$5:$E$1004='Verbal Stats'!$B$41))</f>
        <v>#DIV/0!</v>
      </c>
      <c r="AH48" s="23" t="e">
        <f ca="1">+SUMPRODUCT(('Verbal Log'!$C$5:$C$1004='Verbal Stats'!$B48)*('Verbal Log'!$I$5:$I$1004='Verbal Stats'!AH$42)*('Verbal Log'!$E$5:$E$1004='Verbal Stats'!$B$41)*'Verbal Log'!$P$5:$P$1004)/SUMPRODUCT(('Verbal Log'!$C$5:$C$1004='Verbal Stats'!$B48)*('Verbal Log'!$I$5:$I$1004='Verbal Stats'!AH$42)*('Verbal Log'!$E$5:$E$1004='Verbal Stats'!$B$41))</f>
        <v>#DIV/0!</v>
      </c>
      <c r="AI48" s="23" t="e">
        <f ca="1">+SUMPRODUCT(('Verbal Log'!$C$5:$C$1004='Verbal Stats'!$B48)*('Verbal Log'!$I$5:$I$1004='Verbal Stats'!AI$42)*('Verbal Log'!$E$5:$E$1004='Verbal Stats'!$B$41)*'Verbal Log'!$P$5:$P$1004)/SUMPRODUCT(('Verbal Log'!$C$5:$C$1004='Verbal Stats'!$B48)*('Verbal Log'!$I$5:$I$1004='Verbal Stats'!AI$42)*('Verbal Log'!$E$5:$E$1004='Verbal Stats'!$B$41))</f>
        <v>#DIV/0!</v>
      </c>
      <c r="AJ48" s="23" t="e">
        <f ca="1">+SUMPRODUCT(('Verbal Log'!$C$5:$C$1004='Verbal Stats'!$B48)*('Verbal Log'!$I$5:$I$1004='Verbal Stats'!AJ$42)*('Verbal Log'!$E$5:$E$1004='Verbal Stats'!$B$41)*'Verbal Log'!$P$5:$P$1004)/SUMPRODUCT(('Verbal Log'!$C$5:$C$1004='Verbal Stats'!$B48)*('Verbal Log'!$I$5:$I$1004='Verbal Stats'!AJ$42)*('Verbal Log'!$E$5:$E$1004='Verbal Stats'!$B$41))</f>
        <v>#DIV/0!</v>
      </c>
      <c r="AK48" s="23" t="e">
        <f ca="1">+SUMPRODUCT(('Verbal Log'!$C$5:$C$1004='Verbal Stats'!$B48)*('Verbal Log'!$I$5:$I$1004='Verbal Stats'!AK$42)*('Verbal Log'!$E$5:$E$1004='Verbal Stats'!$B$41)*'Verbal Log'!$P$5:$P$1004)/SUMPRODUCT(('Verbal Log'!$C$5:$C$1004='Verbal Stats'!$B48)*('Verbal Log'!$I$5:$I$1004='Verbal Stats'!AK$42)*('Verbal Log'!$E$5:$E$1004='Verbal Stats'!$B$41))</f>
        <v>#DIV/0!</v>
      </c>
      <c r="AL48" s="23" t="e">
        <f ca="1">+SUMPRODUCT(('Verbal Log'!$C$5:$C$1004='Verbal Stats'!$B48)*('Verbal Log'!$I$5:$I$1004='Verbal Stats'!AL$42)*('Verbal Log'!$E$5:$E$1004='Verbal Stats'!$B$41)*'Verbal Log'!$P$5:$P$1004)/SUMPRODUCT(('Verbal Log'!$C$5:$C$1004='Verbal Stats'!$B48)*('Verbal Log'!$I$5:$I$1004='Verbal Stats'!AL$42)*('Verbal Log'!$E$5:$E$1004='Verbal Stats'!$B$41))</f>
        <v>#DIV/0!</v>
      </c>
      <c r="AM48" s="23" t="e">
        <f ca="1">+SUMPRODUCT(('Verbal Log'!$C$5:$C$1004='Verbal Stats'!$B48)*('Verbal Log'!$I$5:$I$1004='Verbal Stats'!AM$42)*('Verbal Log'!$E$5:$E$1004='Verbal Stats'!$B$41)*'Verbal Log'!$P$5:$P$1004)/SUMPRODUCT(('Verbal Log'!$C$5:$C$1004='Verbal Stats'!$B48)*('Verbal Log'!$I$5:$I$1004='Verbal Stats'!AM$42)*('Verbal Log'!$E$5:$E$1004='Verbal Stats'!$B$41))</f>
        <v>#DIV/0!</v>
      </c>
      <c r="AN48" s="23" t="e">
        <f ca="1">+SUMPRODUCT(('Verbal Log'!$C$5:$C$1004='Verbal Stats'!$B48)*('Verbal Log'!$I$5:$I$1004='Verbal Stats'!AN$42)*('Verbal Log'!$E$5:$E$1004='Verbal Stats'!$B$41)*'Verbal Log'!$P$5:$P$1004)/SUMPRODUCT(('Verbal Log'!$C$5:$C$1004='Verbal Stats'!$B48)*('Verbal Log'!$I$5:$I$1004='Verbal Stats'!AN$42)*('Verbal Log'!$E$5:$E$1004='Verbal Stats'!$B$41))</f>
        <v>#DIV/0!</v>
      </c>
      <c r="AO48" s="23" t="e">
        <f ca="1">+SUMPRODUCT(('Verbal Log'!$C$5:$C$1004='Verbal Stats'!$B48)*('Verbal Log'!$I$5:$I$1004='Verbal Stats'!AO$42)*('Verbal Log'!$E$5:$E$1004='Verbal Stats'!$B$41)*'Verbal Log'!$P$5:$P$1004)/SUMPRODUCT(('Verbal Log'!$C$5:$C$1004='Verbal Stats'!$B48)*('Verbal Log'!$I$5:$I$1004='Verbal Stats'!AO$42)*('Verbal Log'!$E$5:$E$1004='Verbal Stats'!$B$41))</f>
        <v>#DIV/0!</v>
      </c>
      <c r="AP48" s="24" t="e">
        <f ca="1">+SUMPRODUCT(('Verbal Log'!$C$5:$C$1004='Verbal Stats'!$B48)*('Verbal Log'!$E$5:$E$1004='Verbal Stats'!$B$41)*'Verbal Log'!$P$5:$P$1004)/SUMPRODUCT(('Verbal Log'!$C$5:$C$1004='Verbal Stats'!$B48)*('Verbal Log'!$E$5:$E$1004='Verbal Stats'!$B$41))</f>
        <v>#DIV/0!</v>
      </c>
    </row>
    <row r="49" spans="2:42" ht="15.75" thickBot="1">
      <c r="B49" s="19" t="str">
        <f ca="1">db!D11</f>
        <v>MGMAT</v>
      </c>
      <c r="D49" s="52" t="str">
        <f t="shared" si="20"/>
        <v>n/a</v>
      </c>
      <c r="E49" s="52" t="str">
        <f t="shared" si="2"/>
        <v>n/a</v>
      </c>
      <c r="F49" s="52" t="str">
        <f t="shared" si="3"/>
        <v>n/a</v>
      </c>
      <c r="G49" s="52" t="str">
        <f t="shared" si="4"/>
        <v>n/a</v>
      </c>
      <c r="H49" s="52" t="str">
        <f t="shared" si="5"/>
        <v>n/a</v>
      </c>
      <c r="I49" s="52" t="str">
        <f t="shared" si="6"/>
        <v>n/a</v>
      </c>
      <c r="J49" s="52" t="str">
        <f t="shared" si="7"/>
        <v>n/a</v>
      </c>
      <c r="K49" s="52" t="str">
        <f t="shared" si="8"/>
        <v>n/a</v>
      </c>
      <c r="L49" s="52" t="str">
        <f t="shared" si="9"/>
        <v>n/a</v>
      </c>
      <c r="M49" s="52" t="str">
        <f t="shared" si="10"/>
        <v>n/a</v>
      </c>
      <c r="N49" s="52" t="str">
        <f t="shared" si="11"/>
        <v>n/a</v>
      </c>
      <c r="O49" s="52" t="str">
        <f t="shared" si="12"/>
        <v>n/a</v>
      </c>
      <c r="P49" s="52" t="str">
        <f t="shared" si="13"/>
        <v>n/a</v>
      </c>
      <c r="Q49" s="52" t="str">
        <f t="shared" si="14"/>
        <v>n/a</v>
      </c>
      <c r="R49" s="52" t="str">
        <f t="shared" si="15"/>
        <v>n/a</v>
      </c>
      <c r="S49" s="52" t="str">
        <f t="shared" si="16"/>
        <v>n/a</v>
      </c>
      <c r="T49" s="52" t="str">
        <f t="shared" si="17"/>
        <v>n/a</v>
      </c>
      <c r="U49" s="52" t="str">
        <f t="shared" si="18"/>
        <v>n/a</v>
      </c>
      <c r="V49" s="54" t="str">
        <f t="shared" si="19"/>
        <v>n/a</v>
      </c>
      <c r="X49" s="23" t="e">
        <f ca="1">+SUMPRODUCT(('Verbal Log'!$C$5:$C$1004='Verbal Stats'!$B49)*('Verbal Log'!$I$5:$I$1004='Verbal Stats'!X$42)*('Verbal Log'!$E$5:$E$1004='Verbal Stats'!$B$41)*'Verbal Log'!$P$5:$P$1004)/SUMPRODUCT(('Verbal Log'!$C$5:$C$1004='Verbal Stats'!$B49)*('Verbal Log'!$I$5:$I$1004='Verbal Stats'!X$42)*('Verbal Log'!$E$5:$E$1004='Verbal Stats'!$B$41))</f>
        <v>#DIV/0!</v>
      </c>
      <c r="Y49" s="23" t="e">
        <f ca="1">+SUMPRODUCT(('Verbal Log'!$C$5:$C$1004='Verbal Stats'!$B49)*('Verbal Log'!$I$5:$I$1004='Verbal Stats'!Y$42)*('Verbal Log'!$E$5:$E$1004='Verbal Stats'!$B$41)*'Verbal Log'!$P$5:$P$1004)/SUMPRODUCT(('Verbal Log'!$C$5:$C$1004='Verbal Stats'!$B49)*('Verbal Log'!$I$5:$I$1004='Verbal Stats'!Y$42)*('Verbal Log'!$E$5:$E$1004='Verbal Stats'!$B$41))</f>
        <v>#DIV/0!</v>
      </c>
      <c r="Z49" s="23" t="e">
        <f ca="1">+SUMPRODUCT(('Verbal Log'!$C$5:$C$1004='Verbal Stats'!$B49)*('Verbal Log'!$I$5:$I$1004='Verbal Stats'!Z$42)*('Verbal Log'!$E$5:$E$1004='Verbal Stats'!$B$41)*'Verbal Log'!$P$5:$P$1004)/SUMPRODUCT(('Verbal Log'!$C$5:$C$1004='Verbal Stats'!$B49)*('Verbal Log'!$I$5:$I$1004='Verbal Stats'!Z$42)*('Verbal Log'!$E$5:$E$1004='Verbal Stats'!$B$41))</f>
        <v>#DIV/0!</v>
      </c>
      <c r="AA49" s="23" t="e">
        <f ca="1">+SUMPRODUCT(('Verbal Log'!$C$5:$C$1004='Verbal Stats'!$B49)*('Verbal Log'!$I$5:$I$1004='Verbal Stats'!AA$42)*('Verbal Log'!$E$5:$E$1004='Verbal Stats'!$B$41)*'Verbal Log'!$P$5:$P$1004)/SUMPRODUCT(('Verbal Log'!$C$5:$C$1004='Verbal Stats'!$B49)*('Verbal Log'!$I$5:$I$1004='Verbal Stats'!AA$42)*('Verbal Log'!$E$5:$E$1004='Verbal Stats'!$B$41))</f>
        <v>#DIV/0!</v>
      </c>
      <c r="AB49" s="23" t="e">
        <f ca="1">+SUMPRODUCT(('Verbal Log'!$C$5:$C$1004='Verbal Stats'!$B49)*('Verbal Log'!$I$5:$I$1004='Verbal Stats'!AB$42)*('Verbal Log'!$E$5:$E$1004='Verbal Stats'!$B$41)*'Verbal Log'!$P$5:$P$1004)/SUMPRODUCT(('Verbal Log'!$C$5:$C$1004='Verbal Stats'!$B49)*('Verbal Log'!$I$5:$I$1004='Verbal Stats'!AB$42)*('Verbal Log'!$E$5:$E$1004='Verbal Stats'!$B$41))</f>
        <v>#DIV/0!</v>
      </c>
      <c r="AC49" s="23" t="e">
        <f ca="1">+SUMPRODUCT(('Verbal Log'!$C$5:$C$1004='Verbal Stats'!$B49)*('Verbal Log'!$I$5:$I$1004='Verbal Stats'!AC$42)*('Verbal Log'!$E$5:$E$1004='Verbal Stats'!$B$41)*'Verbal Log'!$P$5:$P$1004)/SUMPRODUCT(('Verbal Log'!$C$5:$C$1004='Verbal Stats'!$B49)*('Verbal Log'!$I$5:$I$1004='Verbal Stats'!AC$42)*('Verbal Log'!$E$5:$E$1004='Verbal Stats'!$B$41))</f>
        <v>#DIV/0!</v>
      </c>
      <c r="AD49" s="23" t="e">
        <f ca="1">+SUMPRODUCT(('Verbal Log'!$C$5:$C$1004='Verbal Stats'!$B49)*('Verbal Log'!$I$5:$I$1004='Verbal Stats'!AD$42)*('Verbal Log'!$E$5:$E$1004='Verbal Stats'!$B$41)*'Verbal Log'!$P$5:$P$1004)/SUMPRODUCT(('Verbal Log'!$C$5:$C$1004='Verbal Stats'!$B49)*('Verbal Log'!$I$5:$I$1004='Verbal Stats'!AD$42)*('Verbal Log'!$E$5:$E$1004='Verbal Stats'!$B$41))</f>
        <v>#DIV/0!</v>
      </c>
      <c r="AE49" s="23" t="e">
        <f ca="1">+SUMPRODUCT(('Verbal Log'!$C$5:$C$1004='Verbal Stats'!$B49)*('Verbal Log'!$I$5:$I$1004='Verbal Stats'!AE$42)*('Verbal Log'!$E$5:$E$1004='Verbal Stats'!$B$41)*'Verbal Log'!$P$5:$P$1004)/SUMPRODUCT(('Verbal Log'!$C$5:$C$1004='Verbal Stats'!$B49)*('Verbal Log'!$I$5:$I$1004='Verbal Stats'!AE$42)*('Verbal Log'!$E$5:$E$1004='Verbal Stats'!$B$41))</f>
        <v>#DIV/0!</v>
      </c>
      <c r="AF49" s="23" t="e">
        <f ca="1">+SUMPRODUCT(('Verbal Log'!$C$5:$C$1004='Verbal Stats'!$B49)*('Verbal Log'!$I$5:$I$1004='Verbal Stats'!AF$42)*('Verbal Log'!$E$5:$E$1004='Verbal Stats'!$B$41)*'Verbal Log'!$P$5:$P$1004)/SUMPRODUCT(('Verbal Log'!$C$5:$C$1004='Verbal Stats'!$B49)*('Verbal Log'!$I$5:$I$1004='Verbal Stats'!AF$42)*('Verbal Log'!$E$5:$E$1004='Verbal Stats'!$B$41))</f>
        <v>#DIV/0!</v>
      </c>
      <c r="AG49" s="23" t="e">
        <f ca="1">+SUMPRODUCT(('Verbal Log'!$C$5:$C$1004='Verbal Stats'!$B49)*('Verbal Log'!$I$5:$I$1004='Verbal Stats'!AG$42)*('Verbal Log'!$E$5:$E$1004='Verbal Stats'!$B$41)*'Verbal Log'!$P$5:$P$1004)/SUMPRODUCT(('Verbal Log'!$C$5:$C$1004='Verbal Stats'!$B49)*('Verbal Log'!$I$5:$I$1004='Verbal Stats'!AG$42)*('Verbal Log'!$E$5:$E$1004='Verbal Stats'!$B$41))</f>
        <v>#DIV/0!</v>
      </c>
      <c r="AH49" s="23" t="e">
        <f ca="1">+SUMPRODUCT(('Verbal Log'!$C$5:$C$1004='Verbal Stats'!$B49)*('Verbal Log'!$I$5:$I$1004='Verbal Stats'!AH$42)*('Verbal Log'!$E$5:$E$1004='Verbal Stats'!$B$41)*'Verbal Log'!$P$5:$P$1004)/SUMPRODUCT(('Verbal Log'!$C$5:$C$1004='Verbal Stats'!$B49)*('Verbal Log'!$I$5:$I$1004='Verbal Stats'!AH$42)*('Verbal Log'!$E$5:$E$1004='Verbal Stats'!$B$41))</f>
        <v>#DIV/0!</v>
      </c>
      <c r="AI49" s="23" t="e">
        <f ca="1">+SUMPRODUCT(('Verbal Log'!$C$5:$C$1004='Verbal Stats'!$B49)*('Verbal Log'!$I$5:$I$1004='Verbal Stats'!AI$42)*('Verbal Log'!$E$5:$E$1004='Verbal Stats'!$B$41)*'Verbal Log'!$P$5:$P$1004)/SUMPRODUCT(('Verbal Log'!$C$5:$C$1004='Verbal Stats'!$B49)*('Verbal Log'!$I$5:$I$1004='Verbal Stats'!AI$42)*('Verbal Log'!$E$5:$E$1004='Verbal Stats'!$B$41))</f>
        <v>#DIV/0!</v>
      </c>
      <c r="AJ49" s="23" t="e">
        <f ca="1">+SUMPRODUCT(('Verbal Log'!$C$5:$C$1004='Verbal Stats'!$B49)*('Verbal Log'!$I$5:$I$1004='Verbal Stats'!AJ$42)*('Verbal Log'!$E$5:$E$1004='Verbal Stats'!$B$41)*'Verbal Log'!$P$5:$P$1004)/SUMPRODUCT(('Verbal Log'!$C$5:$C$1004='Verbal Stats'!$B49)*('Verbal Log'!$I$5:$I$1004='Verbal Stats'!AJ$42)*('Verbal Log'!$E$5:$E$1004='Verbal Stats'!$B$41))</f>
        <v>#DIV/0!</v>
      </c>
      <c r="AK49" s="23" t="e">
        <f ca="1">+SUMPRODUCT(('Verbal Log'!$C$5:$C$1004='Verbal Stats'!$B49)*('Verbal Log'!$I$5:$I$1004='Verbal Stats'!AK$42)*('Verbal Log'!$E$5:$E$1004='Verbal Stats'!$B$41)*'Verbal Log'!$P$5:$P$1004)/SUMPRODUCT(('Verbal Log'!$C$5:$C$1004='Verbal Stats'!$B49)*('Verbal Log'!$I$5:$I$1004='Verbal Stats'!AK$42)*('Verbal Log'!$E$5:$E$1004='Verbal Stats'!$B$41))</f>
        <v>#DIV/0!</v>
      </c>
      <c r="AL49" s="23" t="e">
        <f ca="1">+SUMPRODUCT(('Verbal Log'!$C$5:$C$1004='Verbal Stats'!$B49)*('Verbal Log'!$I$5:$I$1004='Verbal Stats'!AL$42)*('Verbal Log'!$E$5:$E$1004='Verbal Stats'!$B$41)*'Verbal Log'!$P$5:$P$1004)/SUMPRODUCT(('Verbal Log'!$C$5:$C$1004='Verbal Stats'!$B49)*('Verbal Log'!$I$5:$I$1004='Verbal Stats'!AL$42)*('Verbal Log'!$E$5:$E$1004='Verbal Stats'!$B$41))</f>
        <v>#DIV/0!</v>
      </c>
      <c r="AM49" s="23" t="e">
        <f ca="1">+SUMPRODUCT(('Verbal Log'!$C$5:$C$1004='Verbal Stats'!$B49)*('Verbal Log'!$I$5:$I$1004='Verbal Stats'!AM$42)*('Verbal Log'!$E$5:$E$1004='Verbal Stats'!$B$41)*'Verbal Log'!$P$5:$P$1004)/SUMPRODUCT(('Verbal Log'!$C$5:$C$1004='Verbal Stats'!$B49)*('Verbal Log'!$I$5:$I$1004='Verbal Stats'!AM$42)*('Verbal Log'!$E$5:$E$1004='Verbal Stats'!$B$41))</f>
        <v>#DIV/0!</v>
      </c>
      <c r="AN49" s="23" t="e">
        <f ca="1">+SUMPRODUCT(('Verbal Log'!$C$5:$C$1004='Verbal Stats'!$B49)*('Verbal Log'!$I$5:$I$1004='Verbal Stats'!AN$42)*('Verbal Log'!$E$5:$E$1004='Verbal Stats'!$B$41)*'Verbal Log'!$P$5:$P$1004)/SUMPRODUCT(('Verbal Log'!$C$5:$C$1004='Verbal Stats'!$B49)*('Verbal Log'!$I$5:$I$1004='Verbal Stats'!AN$42)*('Verbal Log'!$E$5:$E$1004='Verbal Stats'!$B$41))</f>
        <v>#DIV/0!</v>
      </c>
      <c r="AO49" s="23" t="e">
        <f ca="1">+SUMPRODUCT(('Verbal Log'!$C$5:$C$1004='Verbal Stats'!$B49)*('Verbal Log'!$I$5:$I$1004='Verbal Stats'!AO$42)*('Verbal Log'!$E$5:$E$1004='Verbal Stats'!$B$41)*'Verbal Log'!$P$5:$P$1004)/SUMPRODUCT(('Verbal Log'!$C$5:$C$1004='Verbal Stats'!$B49)*('Verbal Log'!$I$5:$I$1004='Verbal Stats'!AO$42)*('Verbal Log'!$E$5:$E$1004='Verbal Stats'!$B$41))</f>
        <v>#DIV/0!</v>
      </c>
      <c r="AP49" s="24" t="e">
        <f ca="1">+SUMPRODUCT(('Verbal Log'!$C$5:$C$1004='Verbal Stats'!$B49)*('Verbal Log'!$E$5:$E$1004='Verbal Stats'!$B$41)*'Verbal Log'!$P$5:$P$1004)/SUMPRODUCT(('Verbal Log'!$C$5:$C$1004='Verbal Stats'!$B49)*('Verbal Log'!$E$5:$E$1004='Verbal Stats'!$B$41))</f>
        <v>#DIV/0!</v>
      </c>
    </row>
    <row r="50" spans="2:42" ht="15.75" thickBot="1">
      <c r="B50" s="19" t="str">
        <f ca="1">db!D12</f>
        <v>GMAT Club</v>
      </c>
      <c r="D50" s="55" t="str">
        <f t="shared" si="20"/>
        <v>n/a</v>
      </c>
      <c r="E50" s="55" t="str">
        <f t="shared" si="2"/>
        <v>n/a</v>
      </c>
      <c r="F50" s="55" t="str">
        <f t="shared" si="3"/>
        <v>n/a</v>
      </c>
      <c r="G50" s="55" t="str">
        <f t="shared" si="4"/>
        <v>n/a</v>
      </c>
      <c r="H50" s="55" t="str">
        <f t="shared" si="5"/>
        <v>n/a</v>
      </c>
      <c r="I50" s="55" t="str">
        <f t="shared" si="6"/>
        <v>n/a</v>
      </c>
      <c r="J50" s="55" t="str">
        <f t="shared" si="7"/>
        <v>n/a</v>
      </c>
      <c r="K50" s="55" t="str">
        <f t="shared" si="8"/>
        <v>n/a</v>
      </c>
      <c r="L50" s="55" t="str">
        <f t="shared" si="9"/>
        <v>n/a</v>
      </c>
      <c r="M50" s="55" t="str">
        <f t="shared" si="10"/>
        <v>n/a</v>
      </c>
      <c r="N50" s="55" t="str">
        <f t="shared" si="11"/>
        <v>n/a</v>
      </c>
      <c r="O50" s="55" t="str">
        <f t="shared" si="12"/>
        <v>n/a</v>
      </c>
      <c r="P50" s="55" t="str">
        <f t="shared" si="13"/>
        <v>n/a</v>
      </c>
      <c r="Q50" s="55" t="str">
        <f t="shared" si="14"/>
        <v>n/a</v>
      </c>
      <c r="R50" s="55" t="str">
        <f t="shared" si="15"/>
        <v>n/a</v>
      </c>
      <c r="S50" s="55" t="str">
        <f t="shared" si="16"/>
        <v>n/a</v>
      </c>
      <c r="T50" s="55" t="str">
        <f t="shared" si="17"/>
        <v>n/a</v>
      </c>
      <c r="U50" s="55" t="str">
        <f t="shared" si="18"/>
        <v>n/a</v>
      </c>
      <c r="V50" s="57" t="str">
        <f t="shared" si="19"/>
        <v>n/a</v>
      </c>
      <c r="X50" s="23" t="e">
        <f ca="1">+SUMPRODUCT(('Verbal Log'!$C$5:$C$1004='Verbal Stats'!$B50)*('Verbal Log'!$I$5:$I$1004='Verbal Stats'!X$42)*('Verbal Log'!$E$5:$E$1004='Verbal Stats'!$B$41)*'Verbal Log'!$P$5:$P$1004)/SUMPRODUCT(('Verbal Log'!$C$5:$C$1004='Verbal Stats'!$B50)*('Verbal Log'!$I$5:$I$1004='Verbal Stats'!X$42)*('Verbal Log'!$E$5:$E$1004='Verbal Stats'!$B$41))</f>
        <v>#DIV/0!</v>
      </c>
      <c r="Y50" s="23" t="e">
        <f ca="1">+SUMPRODUCT(('Verbal Log'!$C$5:$C$1004='Verbal Stats'!$B50)*('Verbal Log'!$I$5:$I$1004='Verbal Stats'!Y$42)*('Verbal Log'!$E$5:$E$1004='Verbal Stats'!$B$41)*'Verbal Log'!$P$5:$P$1004)/SUMPRODUCT(('Verbal Log'!$C$5:$C$1004='Verbal Stats'!$B50)*('Verbal Log'!$I$5:$I$1004='Verbal Stats'!Y$42)*('Verbal Log'!$E$5:$E$1004='Verbal Stats'!$B$41))</f>
        <v>#DIV/0!</v>
      </c>
      <c r="Z50" s="23" t="e">
        <f ca="1">+SUMPRODUCT(('Verbal Log'!$C$5:$C$1004='Verbal Stats'!$B50)*('Verbal Log'!$I$5:$I$1004='Verbal Stats'!Z$42)*('Verbal Log'!$E$5:$E$1004='Verbal Stats'!$B$41)*'Verbal Log'!$P$5:$P$1004)/SUMPRODUCT(('Verbal Log'!$C$5:$C$1004='Verbal Stats'!$B50)*('Verbal Log'!$I$5:$I$1004='Verbal Stats'!Z$42)*('Verbal Log'!$E$5:$E$1004='Verbal Stats'!$B$41))</f>
        <v>#DIV/0!</v>
      </c>
      <c r="AA50" s="23" t="e">
        <f ca="1">+SUMPRODUCT(('Verbal Log'!$C$5:$C$1004='Verbal Stats'!$B50)*('Verbal Log'!$I$5:$I$1004='Verbal Stats'!AA$42)*('Verbal Log'!$E$5:$E$1004='Verbal Stats'!$B$41)*'Verbal Log'!$P$5:$P$1004)/SUMPRODUCT(('Verbal Log'!$C$5:$C$1004='Verbal Stats'!$B50)*('Verbal Log'!$I$5:$I$1004='Verbal Stats'!AA$42)*('Verbal Log'!$E$5:$E$1004='Verbal Stats'!$B$41))</f>
        <v>#DIV/0!</v>
      </c>
      <c r="AB50" s="23" t="e">
        <f ca="1">+SUMPRODUCT(('Verbal Log'!$C$5:$C$1004='Verbal Stats'!$B50)*('Verbal Log'!$I$5:$I$1004='Verbal Stats'!AB$42)*('Verbal Log'!$E$5:$E$1004='Verbal Stats'!$B$41)*'Verbal Log'!$P$5:$P$1004)/SUMPRODUCT(('Verbal Log'!$C$5:$C$1004='Verbal Stats'!$B50)*('Verbal Log'!$I$5:$I$1004='Verbal Stats'!AB$42)*('Verbal Log'!$E$5:$E$1004='Verbal Stats'!$B$41))</f>
        <v>#DIV/0!</v>
      </c>
      <c r="AC50" s="23" t="e">
        <f ca="1">+SUMPRODUCT(('Verbal Log'!$C$5:$C$1004='Verbal Stats'!$B50)*('Verbal Log'!$I$5:$I$1004='Verbal Stats'!AC$42)*('Verbal Log'!$E$5:$E$1004='Verbal Stats'!$B$41)*'Verbal Log'!$P$5:$P$1004)/SUMPRODUCT(('Verbal Log'!$C$5:$C$1004='Verbal Stats'!$B50)*('Verbal Log'!$I$5:$I$1004='Verbal Stats'!AC$42)*('Verbal Log'!$E$5:$E$1004='Verbal Stats'!$B$41))</f>
        <v>#DIV/0!</v>
      </c>
      <c r="AD50" s="23" t="e">
        <f ca="1">+SUMPRODUCT(('Verbal Log'!$C$5:$C$1004='Verbal Stats'!$B50)*('Verbal Log'!$I$5:$I$1004='Verbal Stats'!AD$42)*('Verbal Log'!$E$5:$E$1004='Verbal Stats'!$B$41)*'Verbal Log'!$P$5:$P$1004)/SUMPRODUCT(('Verbal Log'!$C$5:$C$1004='Verbal Stats'!$B50)*('Verbal Log'!$I$5:$I$1004='Verbal Stats'!AD$42)*('Verbal Log'!$E$5:$E$1004='Verbal Stats'!$B$41))</f>
        <v>#DIV/0!</v>
      </c>
      <c r="AE50" s="23" t="e">
        <f ca="1">+SUMPRODUCT(('Verbal Log'!$C$5:$C$1004='Verbal Stats'!$B50)*('Verbal Log'!$I$5:$I$1004='Verbal Stats'!AE$42)*('Verbal Log'!$E$5:$E$1004='Verbal Stats'!$B$41)*'Verbal Log'!$P$5:$P$1004)/SUMPRODUCT(('Verbal Log'!$C$5:$C$1004='Verbal Stats'!$B50)*('Verbal Log'!$I$5:$I$1004='Verbal Stats'!AE$42)*('Verbal Log'!$E$5:$E$1004='Verbal Stats'!$B$41))</f>
        <v>#DIV/0!</v>
      </c>
      <c r="AF50" s="23" t="e">
        <f ca="1">+SUMPRODUCT(('Verbal Log'!$C$5:$C$1004='Verbal Stats'!$B50)*('Verbal Log'!$I$5:$I$1004='Verbal Stats'!AF$42)*('Verbal Log'!$E$5:$E$1004='Verbal Stats'!$B$41)*'Verbal Log'!$P$5:$P$1004)/SUMPRODUCT(('Verbal Log'!$C$5:$C$1004='Verbal Stats'!$B50)*('Verbal Log'!$I$5:$I$1004='Verbal Stats'!AF$42)*('Verbal Log'!$E$5:$E$1004='Verbal Stats'!$B$41))</f>
        <v>#DIV/0!</v>
      </c>
      <c r="AG50" s="23" t="e">
        <f ca="1">+SUMPRODUCT(('Verbal Log'!$C$5:$C$1004='Verbal Stats'!$B50)*('Verbal Log'!$I$5:$I$1004='Verbal Stats'!AG$42)*('Verbal Log'!$E$5:$E$1004='Verbal Stats'!$B$41)*'Verbal Log'!$P$5:$P$1004)/SUMPRODUCT(('Verbal Log'!$C$5:$C$1004='Verbal Stats'!$B50)*('Verbal Log'!$I$5:$I$1004='Verbal Stats'!AG$42)*('Verbal Log'!$E$5:$E$1004='Verbal Stats'!$B$41))</f>
        <v>#DIV/0!</v>
      </c>
      <c r="AH50" s="23" t="e">
        <f ca="1">+SUMPRODUCT(('Verbal Log'!$C$5:$C$1004='Verbal Stats'!$B50)*('Verbal Log'!$I$5:$I$1004='Verbal Stats'!AH$42)*('Verbal Log'!$E$5:$E$1004='Verbal Stats'!$B$41)*'Verbal Log'!$P$5:$P$1004)/SUMPRODUCT(('Verbal Log'!$C$5:$C$1004='Verbal Stats'!$B50)*('Verbal Log'!$I$5:$I$1004='Verbal Stats'!AH$42)*('Verbal Log'!$E$5:$E$1004='Verbal Stats'!$B$41))</f>
        <v>#DIV/0!</v>
      </c>
      <c r="AI50" s="23" t="e">
        <f ca="1">+SUMPRODUCT(('Verbal Log'!$C$5:$C$1004='Verbal Stats'!$B50)*('Verbal Log'!$I$5:$I$1004='Verbal Stats'!AI$42)*('Verbal Log'!$E$5:$E$1004='Verbal Stats'!$B$41)*'Verbal Log'!$P$5:$P$1004)/SUMPRODUCT(('Verbal Log'!$C$5:$C$1004='Verbal Stats'!$B50)*('Verbal Log'!$I$5:$I$1004='Verbal Stats'!AI$42)*('Verbal Log'!$E$5:$E$1004='Verbal Stats'!$B$41))</f>
        <v>#DIV/0!</v>
      </c>
      <c r="AJ50" s="23" t="e">
        <f ca="1">+SUMPRODUCT(('Verbal Log'!$C$5:$C$1004='Verbal Stats'!$B50)*('Verbal Log'!$I$5:$I$1004='Verbal Stats'!AJ$42)*('Verbal Log'!$E$5:$E$1004='Verbal Stats'!$B$41)*'Verbal Log'!$P$5:$P$1004)/SUMPRODUCT(('Verbal Log'!$C$5:$C$1004='Verbal Stats'!$B50)*('Verbal Log'!$I$5:$I$1004='Verbal Stats'!AJ$42)*('Verbal Log'!$E$5:$E$1004='Verbal Stats'!$B$41))</f>
        <v>#DIV/0!</v>
      </c>
      <c r="AK50" s="23" t="e">
        <f ca="1">+SUMPRODUCT(('Verbal Log'!$C$5:$C$1004='Verbal Stats'!$B50)*('Verbal Log'!$I$5:$I$1004='Verbal Stats'!AK$42)*('Verbal Log'!$E$5:$E$1004='Verbal Stats'!$B$41)*'Verbal Log'!$P$5:$P$1004)/SUMPRODUCT(('Verbal Log'!$C$5:$C$1004='Verbal Stats'!$B50)*('Verbal Log'!$I$5:$I$1004='Verbal Stats'!AK$42)*('Verbal Log'!$E$5:$E$1004='Verbal Stats'!$B$41))</f>
        <v>#DIV/0!</v>
      </c>
      <c r="AL50" s="23" t="e">
        <f ca="1">+SUMPRODUCT(('Verbal Log'!$C$5:$C$1004='Verbal Stats'!$B50)*('Verbal Log'!$I$5:$I$1004='Verbal Stats'!AL$42)*('Verbal Log'!$E$5:$E$1004='Verbal Stats'!$B$41)*'Verbal Log'!$P$5:$P$1004)/SUMPRODUCT(('Verbal Log'!$C$5:$C$1004='Verbal Stats'!$B50)*('Verbal Log'!$I$5:$I$1004='Verbal Stats'!AL$42)*('Verbal Log'!$E$5:$E$1004='Verbal Stats'!$B$41))</f>
        <v>#DIV/0!</v>
      </c>
      <c r="AM50" s="23" t="e">
        <f ca="1">+SUMPRODUCT(('Verbal Log'!$C$5:$C$1004='Verbal Stats'!$B50)*('Verbal Log'!$I$5:$I$1004='Verbal Stats'!AM$42)*('Verbal Log'!$E$5:$E$1004='Verbal Stats'!$B$41)*'Verbal Log'!$P$5:$P$1004)/SUMPRODUCT(('Verbal Log'!$C$5:$C$1004='Verbal Stats'!$B50)*('Verbal Log'!$I$5:$I$1004='Verbal Stats'!AM$42)*('Verbal Log'!$E$5:$E$1004='Verbal Stats'!$B$41))</f>
        <v>#DIV/0!</v>
      </c>
      <c r="AN50" s="23" t="e">
        <f ca="1">+SUMPRODUCT(('Verbal Log'!$C$5:$C$1004='Verbal Stats'!$B50)*('Verbal Log'!$I$5:$I$1004='Verbal Stats'!AN$42)*('Verbal Log'!$E$5:$E$1004='Verbal Stats'!$B$41)*'Verbal Log'!$P$5:$P$1004)/SUMPRODUCT(('Verbal Log'!$C$5:$C$1004='Verbal Stats'!$B50)*('Verbal Log'!$I$5:$I$1004='Verbal Stats'!AN$42)*('Verbal Log'!$E$5:$E$1004='Verbal Stats'!$B$41))</f>
        <v>#DIV/0!</v>
      </c>
      <c r="AO50" s="23" t="e">
        <f ca="1">+SUMPRODUCT(('Verbal Log'!$C$5:$C$1004='Verbal Stats'!$B50)*('Verbal Log'!$I$5:$I$1004='Verbal Stats'!AO$42)*('Verbal Log'!$E$5:$E$1004='Verbal Stats'!$B$41)*'Verbal Log'!$P$5:$P$1004)/SUMPRODUCT(('Verbal Log'!$C$5:$C$1004='Verbal Stats'!$B50)*('Verbal Log'!$I$5:$I$1004='Verbal Stats'!AO$42)*('Verbal Log'!$E$5:$E$1004='Verbal Stats'!$B$41))</f>
        <v>#DIV/0!</v>
      </c>
      <c r="AP50" s="24" t="e">
        <f ca="1">+SUMPRODUCT(('Verbal Log'!$C$5:$C$1004='Verbal Stats'!$B50)*('Verbal Log'!$E$5:$E$1004='Verbal Stats'!$B$41)*'Verbal Log'!$P$5:$P$1004)/SUMPRODUCT(('Verbal Log'!$C$5:$C$1004='Verbal Stats'!$B50)*('Verbal Log'!$E$5:$E$1004='Verbal Stats'!$B$41))</f>
        <v>#DIV/0!</v>
      </c>
    </row>
    <row r="51" spans="2:42" ht="15.75" thickBot="1">
      <c r="B51" s="19" t="str">
        <f ca="1">db!D13</f>
        <v>Source 9</v>
      </c>
      <c r="D51" s="52" t="str">
        <f t="shared" si="20"/>
        <v>n/a</v>
      </c>
      <c r="E51" s="52" t="str">
        <f t="shared" si="2"/>
        <v>n/a</v>
      </c>
      <c r="F51" s="52" t="str">
        <f t="shared" si="3"/>
        <v>n/a</v>
      </c>
      <c r="G51" s="52" t="str">
        <f t="shared" si="4"/>
        <v>n/a</v>
      </c>
      <c r="H51" s="52" t="str">
        <f t="shared" si="5"/>
        <v>n/a</v>
      </c>
      <c r="I51" s="52" t="str">
        <f t="shared" si="6"/>
        <v>n/a</v>
      </c>
      <c r="J51" s="52" t="str">
        <f t="shared" si="7"/>
        <v>n/a</v>
      </c>
      <c r="K51" s="52" t="str">
        <f t="shared" si="8"/>
        <v>n/a</v>
      </c>
      <c r="L51" s="52" t="str">
        <f t="shared" si="9"/>
        <v>n/a</v>
      </c>
      <c r="M51" s="52" t="str">
        <f t="shared" si="10"/>
        <v>n/a</v>
      </c>
      <c r="N51" s="52" t="str">
        <f t="shared" si="11"/>
        <v>n/a</v>
      </c>
      <c r="O51" s="52" t="str">
        <f t="shared" si="12"/>
        <v>n/a</v>
      </c>
      <c r="P51" s="52" t="str">
        <f t="shared" si="13"/>
        <v>n/a</v>
      </c>
      <c r="Q51" s="52" t="str">
        <f t="shared" si="14"/>
        <v>n/a</v>
      </c>
      <c r="R51" s="52" t="str">
        <f t="shared" si="15"/>
        <v>n/a</v>
      </c>
      <c r="S51" s="52" t="str">
        <f t="shared" si="16"/>
        <v>n/a</v>
      </c>
      <c r="T51" s="52" t="str">
        <f t="shared" si="17"/>
        <v>n/a</v>
      </c>
      <c r="U51" s="52" t="str">
        <f t="shared" si="18"/>
        <v>n/a</v>
      </c>
      <c r="V51" s="54" t="str">
        <f t="shared" si="19"/>
        <v>n/a</v>
      </c>
      <c r="X51" s="23" t="e">
        <f ca="1">+SUMPRODUCT(('Verbal Log'!$C$5:$C$1004='Verbal Stats'!$B51)*('Verbal Log'!$I$5:$I$1004='Verbal Stats'!X$42)*('Verbal Log'!$E$5:$E$1004='Verbal Stats'!$B$41)*'Verbal Log'!$P$5:$P$1004)/SUMPRODUCT(('Verbal Log'!$C$5:$C$1004='Verbal Stats'!$B51)*('Verbal Log'!$I$5:$I$1004='Verbal Stats'!X$42)*('Verbal Log'!$E$5:$E$1004='Verbal Stats'!$B$41))</f>
        <v>#DIV/0!</v>
      </c>
      <c r="Y51" s="23" t="e">
        <f ca="1">+SUMPRODUCT(('Verbal Log'!$C$5:$C$1004='Verbal Stats'!$B51)*('Verbal Log'!$I$5:$I$1004='Verbal Stats'!Y$42)*('Verbal Log'!$E$5:$E$1004='Verbal Stats'!$B$41)*'Verbal Log'!$P$5:$P$1004)/SUMPRODUCT(('Verbal Log'!$C$5:$C$1004='Verbal Stats'!$B51)*('Verbal Log'!$I$5:$I$1004='Verbal Stats'!Y$42)*('Verbal Log'!$E$5:$E$1004='Verbal Stats'!$B$41))</f>
        <v>#DIV/0!</v>
      </c>
      <c r="Z51" s="23" t="e">
        <f ca="1">+SUMPRODUCT(('Verbal Log'!$C$5:$C$1004='Verbal Stats'!$B51)*('Verbal Log'!$I$5:$I$1004='Verbal Stats'!Z$42)*('Verbal Log'!$E$5:$E$1004='Verbal Stats'!$B$41)*'Verbal Log'!$P$5:$P$1004)/SUMPRODUCT(('Verbal Log'!$C$5:$C$1004='Verbal Stats'!$B51)*('Verbal Log'!$I$5:$I$1004='Verbal Stats'!Z$42)*('Verbal Log'!$E$5:$E$1004='Verbal Stats'!$B$41))</f>
        <v>#DIV/0!</v>
      </c>
      <c r="AA51" s="23" t="e">
        <f ca="1">+SUMPRODUCT(('Verbal Log'!$C$5:$C$1004='Verbal Stats'!$B51)*('Verbal Log'!$I$5:$I$1004='Verbal Stats'!AA$42)*('Verbal Log'!$E$5:$E$1004='Verbal Stats'!$B$41)*'Verbal Log'!$P$5:$P$1004)/SUMPRODUCT(('Verbal Log'!$C$5:$C$1004='Verbal Stats'!$B51)*('Verbal Log'!$I$5:$I$1004='Verbal Stats'!AA$42)*('Verbal Log'!$E$5:$E$1004='Verbal Stats'!$B$41))</f>
        <v>#DIV/0!</v>
      </c>
      <c r="AB51" s="23" t="e">
        <f ca="1">+SUMPRODUCT(('Verbal Log'!$C$5:$C$1004='Verbal Stats'!$B51)*('Verbal Log'!$I$5:$I$1004='Verbal Stats'!AB$42)*('Verbal Log'!$E$5:$E$1004='Verbal Stats'!$B$41)*'Verbal Log'!$P$5:$P$1004)/SUMPRODUCT(('Verbal Log'!$C$5:$C$1004='Verbal Stats'!$B51)*('Verbal Log'!$I$5:$I$1004='Verbal Stats'!AB$42)*('Verbal Log'!$E$5:$E$1004='Verbal Stats'!$B$41))</f>
        <v>#DIV/0!</v>
      </c>
      <c r="AC51" s="23" t="e">
        <f ca="1">+SUMPRODUCT(('Verbal Log'!$C$5:$C$1004='Verbal Stats'!$B51)*('Verbal Log'!$I$5:$I$1004='Verbal Stats'!AC$42)*('Verbal Log'!$E$5:$E$1004='Verbal Stats'!$B$41)*'Verbal Log'!$P$5:$P$1004)/SUMPRODUCT(('Verbal Log'!$C$5:$C$1004='Verbal Stats'!$B51)*('Verbal Log'!$I$5:$I$1004='Verbal Stats'!AC$42)*('Verbal Log'!$E$5:$E$1004='Verbal Stats'!$B$41))</f>
        <v>#DIV/0!</v>
      </c>
      <c r="AD51" s="23" t="e">
        <f ca="1">+SUMPRODUCT(('Verbal Log'!$C$5:$C$1004='Verbal Stats'!$B51)*('Verbal Log'!$I$5:$I$1004='Verbal Stats'!AD$42)*('Verbal Log'!$E$5:$E$1004='Verbal Stats'!$B$41)*'Verbal Log'!$P$5:$P$1004)/SUMPRODUCT(('Verbal Log'!$C$5:$C$1004='Verbal Stats'!$B51)*('Verbal Log'!$I$5:$I$1004='Verbal Stats'!AD$42)*('Verbal Log'!$E$5:$E$1004='Verbal Stats'!$B$41))</f>
        <v>#DIV/0!</v>
      </c>
      <c r="AE51" s="23" t="e">
        <f ca="1">+SUMPRODUCT(('Verbal Log'!$C$5:$C$1004='Verbal Stats'!$B51)*('Verbal Log'!$I$5:$I$1004='Verbal Stats'!AE$42)*('Verbal Log'!$E$5:$E$1004='Verbal Stats'!$B$41)*'Verbal Log'!$P$5:$P$1004)/SUMPRODUCT(('Verbal Log'!$C$5:$C$1004='Verbal Stats'!$B51)*('Verbal Log'!$I$5:$I$1004='Verbal Stats'!AE$42)*('Verbal Log'!$E$5:$E$1004='Verbal Stats'!$B$41))</f>
        <v>#DIV/0!</v>
      </c>
      <c r="AF51" s="23" t="e">
        <f ca="1">+SUMPRODUCT(('Verbal Log'!$C$5:$C$1004='Verbal Stats'!$B51)*('Verbal Log'!$I$5:$I$1004='Verbal Stats'!AF$42)*('Verbal Log'!$E$5:$E$1004='Verbal Stats'!$B$41)*'Verbal Log'!$P$5:$P$1004)/SUMPRODUCT(('Verbal Log'!$C$5:$C$1004='Verbal Stats'!$B51)*('Verbal Log'!$I$5:$I$1004='Verbal Stats'!AF$42)*('Verbal Log'!$E$5:$E$1004='Verbal Stats'!$B$41))</f>
        <v>#DIV/0!</v>
      </c>
      <c r="AG51" s="23" t="e">
        <f ca="1">+SUMPRODUCT(('Verbal Log'!$C$5:$C$1004='Verbal Stats'!$B51)*('Verbal Log'!$I$5:$I$1004='Verbal Stats'!AG$42)*('Verbal Log'!$E$5:$E$1004='Verbal Stats'!$B$41)*'Verbal Log'!$P$5:$P$1004)/SUMPRODUCT(('Verbal Log'!$C$5:$C$1004='Verbal Stats'!$B51)*('Verbal Log'!$I$5:$I$1004='Verbal Stats'!AG$42)*('Verbal Log'!$E$5:$E$1004='Verbal Stats'!$B$41))</f>
        <v>#DIV/0!</v>
      </c>
      <c r="AH51" s="23" t="e">
        <f ca="1">+SUMPRODUCT(('Verbal Log'!$C$5:$C$1004='Verbal Stats'!$B51)*('Verbal Log'!$I$5:$I$1004='Verbal Stats'!AH$42)*('Verbal Log'!$E$5:$E$1004='Verbal Stats'!$B$41)*'Verbal Log'!$P$5:$P$1004)/SUMPRODUCT(('Verbal Log'!$C$5:$C$1004='Verbal Stats'!$B51)*('Verbal Log'!$I$5:$I$1004='Verbal Stats'!AH$42)*('Verbal Log'!$E$5:$E$1004='Verbal Stats'!$B$41))</f>
        <v>#DIV/0!</v>
      </c>
      <c r="AI51" s="23" t="e">
        <f ca="1">+SUMPRODUCT(('Verbal Log'!$C$5:$C$1004='Verbal Stats'!$B51)*('Verbal Log'!$I$5:$I$1004='Verbal Stats'!AI$42)*('Verbal Log'!$E$5:$E$1004='Verbal Stats'!$B$41)*'Verbal Log'!$P$5:$P$1004)/SUMPRODUCT(('Verbal Log'!$C$5:$C$1004='Verbal Stats'!$B51)*('Verbal Log'!$I$5:$I$1004='Verbal Stats'!AI$42)*('Verbal Log'!$E$5:$E$1004='Verbal Stats'!$B$41))</f>
        <v>#DIV/0!</v>
      </c>
      <c r="AJ51" s="23" t="e">
        <f ca="1">+SUMPRODUCT(('Verbal Log'!$C$5:$C$1004='Verbal Stats'!$B51)*('Verbal Log'!$I$5:$I$1004='Verbal Stats'!AJ$42)*('Verbal Log'!$E$5:$E$1004='Verbal Stats'!$B$41)*'Verbal Log'!$P$5:$P$1004)/SUMPRODUCT(('Verbal Log'!$C$5:$C$1004='Verbal Stats'!$B51)*('Verbal Log'!$I$5:$I$1004='Verbal Stats'!AJ$42)*('Verbal Log'!$E$5:$E$1004='Verbal Stats'!$B$41))</f>
        <v>#DIV/0!</v>
      </c>
      <c r="AK51" s="23" t="e">
        <f ca="1">+SUMPRODUCT(('Verbal Log'!$C$5:$C$1004='Verbal Stats'!$B51)*('Verbal Log'!$I$5:$I$1004='Verbal Stats'!AK$42)*('Verbal Log'!$E$5:$E$1004='Verbal Stats'!$B$41)*'Verbal Log'!$P$5:$P$1004)/SUMPRODUCT(('Verbal Log'!$C$5:$C$1004='Verbal Stats'!$B51)*('Verbal Log'!$I$5:$I$1004='Verbal Stats'!AK$42)*('Verbal Log'!$E$5:$E$1004='Verbal Stats'!$B$41))</f>
        <v>#DIV/0!</v>
      </c>
      <c r="AL51" s="23" t="e">
        <f ca="1">+SUMPRODUCT(('Verbal Log'!$C$5:$C$1004='Verbal Stats'!$B51)*('Verbal Log'!$I$5:$I$1004='Verbal Stats'!AL$42)*('Verbal Log'!$E$5:$E$1004='Verbal Stats'!$B$41)*'Verbal Log'!$P$5:$P$1004)/SUMPRODUCT(('Verbal Log'!$C$5:$C$1004='Verbal Stats'!$B51)*('Verbal Log'!$I$5:$I$1004='Verbal Stats'!AL$42)*('Verbal Log'!$E$5:$E$1004='Verbal Stats'!$B$41))</f>
        <v>#DIV/0!</v>
      </c>
      <c r="AM51" s="23" t="e">
        <f ca="1">+SUMPRODUCT(('Verbal Log'!$C$5:$C$1004='Verbal Stats'!$B51)*('Verbal Log'!$I$5:$I$1004='Verbal Stats'!AM$42)*('Verbal Log'!$E$5:$E$1004='Verbal Stats'!$B$41)*'Verbal Log'!$P$5:$P$1004)/SUMPRODUCT(('Verbal Log'!$C$5:$C$1004='Verbal Stats'!$B51)*('Verbal Log'!$I$5:$I$1004='Verbal Stats'!AM$42)*('Verbal Log'!$E$5:$E$1004='Verbal Stats'!$B$41))</f>
        <v>#DIV/0!</v>
      </c>
      <c r="AN51" s="23" t="e">
        <f ca="1">+SUMPRODUCT(('Verbal Log'!$C$5:$C$1004='Verbal Stats'!$B51)*('Verbal Log'!$I$5:$I$1004='Verbal Stats'!AN$42)*('Verbal Log'!$E$5:$E$1004='Verbal Stats'!$B$41)*'Verbal Log'!$P$5:$P$1004)/SUMPRODUCT(('Verbal Log'!$C$5:$C$1004='Verbal Stats'!$B51)*('Verbal Log'!$I$5:$I$1004='Verbal Stats'!AN$42)*('Verbal Log'!$E$5:$E$1004='Verbal Stats'!$B$41))</f>
        <v>#DIV/0!</v>
      </c>
      <c r="AO51" s="23" t="e">
        <f ca="1">+SUMPRODUCT(('Verbal Log'!$C$5:$C$1004='Verbal Stats'!$B51)*('Verbal Log'!$I$5:$I$1004='Verbal Stats'!AO$42)*('Verbal Log'!$E$5:$E$1004='Verbal Stats'!$B$41)*'Verbal Log'!$P$5:$P$1004)/SUMPRODUCT(('Verbal Log'!$C$5:$C$1004='Verbal Stats'!$B51)*('Verbal Log'!$I$5:$I$1004='Verbal Stats'!AO$42)*('Verbal Log'!$E$5:$E$1004='Verbal Stats'!$B$41))</f>
        <v>#DIV/0!</v>
      </c>
      <c r="AP51" s="24" t="e">
        <f ca="1">+SUMPRODUCT(('Verbal Log'!$C$5:$C$1004='Verbal Stats'!$B51)*('Verbal Log'!$E$5:$E$1004='Verbal Stats'!$B$41)*'Verbal Log'!$P$5:$P$1004)/SUMPRODUCT(('Verbal Log'!$C$5:$C$1004='Verbal Stats'!$B51)*('Verbal Log'!$E$5:$E$1004='Verbal Stats'!$B$41))</f>
        <v>#DIV/0!</v>
      </c>
    </row>
    <row r="52" spans="2:42" ht="15.75" thickBot="1">
      <c r="B52" s="19" t="str">
        <f ca="1">db!D14</f>
        <v>Source 10</v>
      </c>
      <c r="D52" s="55" t="str">
        <f t="shared" si="20"/>
        <v>n/a</v>
      </c>
      <c r="E52" s="55" t="str">
        <f t="shared" si="2"/>
        <v>n/a</v>
      </c>
      <c r="F52" s="55" t="str">
        <f t="shared" si="3"/>
        <v>n/a</v>
      </c>
      <c r="G52" s="55" t="str">
        <f t="shared" si="4"/>
        <v>n/a</v>
      </c>
      <c r="H52" s="55" t="str">
        <f t="shared" si="5"/>
        <v>n/a</v>
      </c>
      <c r="I52" s="55" t="str">
        <f t="shared" si="6"/>
        <v>n/a</v>
      </c>
      <c r="J52" s="55" t="str">
        <f t="shared" si="7"/>
        <v>n/a</v>
      </c>
      <c r="K52" s="55" t="str">
        <f t="shared" si="8"/>
        <v>n/a</v>
      </c>
      <c r="L52" s="55" t="str">
        <f t="shared" si="9"/>
        <v>n/a</v>
      </c>
      <c r="M52" s="55" t="str">
        <f t="shared" si="10"/>
        <v>n/a</v>
      </c>
      <c r="N52" s="55" t="str">
        <f t="shared" si="11"/>
        <v>n/a</v>
      </c>
      <c r="O52" s="55" t="str">
        <f t="shared" si="12"/>
        <v>n/a</v>
      </c>
      <c r="P52" s="55" t="str">
        <f t="shared" si="13"/>
        <v>n/a</v>
      </c>
      <c r="Q52" s="55" t="str">
        <f t="shared" si="14"/>
        <v>n/a</v>
      </c>
      <c r="R52" s="55" t="str">
        <f t="shared" si="15"/>
        <v>n/a</v>
      </c>
      <c r="S52" s="55" t="str">
        <f t="shared" si="16"/>
        <v>n/a</v>
      </c>
      <c r="T52" s="55" t="str">
        <f t="shared" si="17"/>
        <v>n/a</v>
      </c>
      <c r="U52" s="55" t="str">
        <f t="shared" si="18"/>
        <v>n/a</v>
      </c>
      <c r="V52" s="57" t="str">
        <f t="shared" si="19"/>
        <v>n/a</v>
      </c>
      <c r="X52" s="23" t="e">
        <f ca="1">+SUMPRODUCT(('Verbal Log'!$C$5:$C$1004='Verbal Stats'!$B52)*('Verbal Log'!$I$5:$I$1004='Verbal Stats'!X$42)*('Verbal Log'!$E$5:$E$1004='Verbal Stats'!$B$41)*'Verbal Log'!$P$5:$P$1004)/SUMPRODUCT(('Verbal Log'!$C$5:$C$1004='Verbal Stats'!$B52)*('Verbal Log'!$I$5:$I$1004='Verbal Stats'!X$42)*('Verbal Log'!$E$5:$E$1004='Verbal Stats'!$B$41))</f>
        <v>#DIV/0!</v>
      </c>
      <c r="Y52" s="23" t="e">
        <f ca="1">+SUMPRODUCT(('Verbal Log'!$C$5:$C$1004='Verbal Stats'!$B52)*('Verbal Log'!$I$5:$I$1004='Verbal Stats'!Y$42)*('Verbal Log'!$E$5:$E$1004='Verbal Stats'!$B$41)*'Verbal Log'!$P$5:$P$1004)/SUMPRODUCT(('Verbal Log'!$C$5:$C$1004='Verbal Stats'!$B52)*('Verbal Log'!$I$5:$I$1004='Verbal Stats'!Y$42)*('Verbal Log'!$E$5:$E$1004='Verbal Stats'!$B$41))</f>
        <v>#DIV/0!</v>
      </c>
      <c r="Z52" s="23" t="e">
        <f ca="1">+SUMPRODUCT(('Verbal Log'!$C$5:$C$1004='Verbal Stats'!$B52)*('Verbal Log'!$I$5:$I$1004='Verbal Stats'!Z$42)*('Verbal Log'!$E$5:$E$1004='Verbal Stats'!$B$41)*'Verbal Log'!$P$5:$P$1004)/SUMPRODUCT(('Verbal Log'!$C$5:$C$1004='Verbal Stats'!$B52)*('Verbal Log'!$I$5:$I$1004='Verbal Stats'!Z$42)*('Verbal Log'!$E$5:$E$1004='Verbal Stats'!$B$41))</f>
        <v>#DIV/0!</v>
      </c>
      <c r="AA52" s="23" t="e">
        <f ca="1">+SUMPRODUCT(('Verbal Log'!$C$5:$C$1004='Verbal Stats'!$B52)*('Verbal Log'!$I$5:$I$1004='Verbal Stats'!AA$42)*('Verbal Log'!$E$5:$E$1004='Verbal Stats'!$B$41)*'Verbal Log'!$P$5:$P$1004)/SUMPRODUCT(('Verbal Log'!$C$5:$C$1004='Verbal Stats'!$B52)*('Verbal Log'!$I$5:$I$1004='Verbal Stats'!AA$42)*('Verbal Log'!$E$5:$E$1004='Verbal Stats'!$B$41))</f>
        <v>#DIV/0!</v>
      </c>
      <c r="AB52" s="23" t="e">
        <f ca="1">+SUMPRODUCT(('Verbal Log'!$C$5:$C$1004='Verbal Stats'!$B52)*('Verbal Log'!$I$5:$I$1004='Verbal Stats'!AB$42)*('Verbal Log'!$E$5:$E$1004='Verbal Stats'!$B$41)*'Verbal Log'!$P$5:$P$1004)/SUMPRODUCT(('Verbal Log'!$C$5:$C$1004='Verbal Stats'!$B52)*('Verbal Log'!$I$5:$I$1004='Verbal Stats'!AB$42)*('Verbal Log'!$E$5:$E$1004='Verbal Stats'!$B$41))</f>
        <v>#DIV/0!</v>
      </c>
      <c r="AC52" s="23" t="e">
        <f ca="1">+SUMPRODUCT(('Verbal Log'!$C$5:$C$1004='Verbal Stats'!$B52)*('Verbal Log'!$I$5:$I$1004='Verbal Stats'!AC$42)*('Verbal Log'!$E$5:$E$1004='Verbal Stats'!$B$41)*'Verbal Log'!$P$5:$P$1004)/SUMPRODUCT(('Verbal Log'!$C$5:$C$1004='Verbal Stats'!$B52)*('Verbal Log'!$I$5:$I$1004='Verbal Stats'!AC$42)*('Verbal Log'!$E$5:$E$1004='Verbal Stats'!$B$41))</f>
        <v>#DIV/0!</v>
      </c>
      <c r="AD52" s="23" t="e">
        <f ca="1">+SUMPRODUCT(('Verbal Log'!$C$5:$C$1004='Verbal Stats'!$B52)*('Verbal Log'!$I$5:$I$1004='Verbal Stats'!AD$42)*('Verbal Log'!$E$5:$E$1004='Verbal Stats'!$B$41)*'Verbal Log'!$P$5:$P$1004)/SUMPRODUCT(('Verbal Log'!$C$5:$C$1004='Verbal Stats'!$B52)*('Verbal Log'!$I$5:$I$1004='Verbal Stats'!AD$42)*('Verbal Log'!$E$5:$E$1004='Verbal Stats'!$B$41))</f>
        <v>#DIV/0!</v>
      </c>
      <c r="AE52" s="23" t="e">
        <f ca="1">+SUMPRODUCT(('Verbal Log'!$C$5:$C$1004='Verbal Stats'!$B52)*('Verbal Log'!$I$5:$I$1004='Verbal Stats'!AE$42)*('Verbal Log'!$E$5:$E$1004='Verbal Stats'!$B$41)*'Verbal Log'!$P$5:$P$1004)/SUMPRODUCT(('Verbal Log'!$C$5:$C$1004='Verbal Stats'!$B52)*('Verbal Log'!$I$5:$I$1004='Verbal Stats'!AE$42)*('Verbal Log'!$E$5:$E$1004='Verbal Stats'!$B$41))</f>
        <v>#DIV/0!</v>
      </c>
      <c r="AF52" s="23" t="e">
        <f ca="1">+SUMPRODUCT(('Verbal Log'!$C$5:$C$1004='Verbal Stats'!$B52)*('Verbal Log'!$I$5:$I$1004='Verbal Stats'!AF$42)*('Verbal Log'!$E$5:$E$1004='Verbal Stats'!$B$41)*'Verbal Log'!$P$5:$P$1004)/SUMPRODUCT(('Verbal Log'!$C$5:$C$1004='Verbal Stats'!$B52)*('Verbal Log'!$I$5:$I$1004='Verbal Stats'!AF$42)*('Verbal Log'!$E$5:$E$1004='Verbal Stats'!$B$41))</f>
        <v>#DIV/0!</v>
      </c>
      <c r="AG52" s="23" t="e">
        <f ca="1">+SUMPRODUCT(('Verbal Log'!$C$5:$C$1004='Verbal Stats'!$B52)*('Verbal Log'!$I$5:$I$1004='Verbal Stats'!AG$42)*('Verbal Log'!$E$5:$E$1004='Verbal Stats'!$B$41)*'Verbal Log'!$P$5:$P$1004)/SUMPRODUCT(('Verbal Log'!$C$5:$C$1004='Verbal Stats'!$B52)*('Verbal Log'!$I$5:$I$1004='Verbal Stats'!AG$42)*('Verbal Log'!$E$5:$E$1004='Verbal Stats'!$B$41))</f>
        <v>#DIV/0!</v>
      </c>
      <c r="AH52" s="23" t="e">
        <f ca="1">+SUMPRODUCT(('Verbal Log'!$C$5:$C$1004='Verbal Stats'!$B52)*('Verbal Log'!$I$5:$I$1004='Verbal Stats'!AH$42)*('Verbal Log'!$E$5:$E$1004='Verbal Stats'!$B$41)*'Verbal Log'!$P$5:$P$1004)/SUMPRODUCT(('Verbal Log'!$C$5:$C$1004='Verbal Stats'!$B52)*('Verbal Log'!$I$5:$I$1004='Verbal Stats'!AH$42)*('Verbal Log'!$E$5:$E$1004='Verbal Stats'!$B$41))</f>
        <v>#DIV/0!</v>
      </c>
      <c r="AI52" s="23" t="e">
        <f ca="1">+SUMPRODUCT(('Verbal Log'!$C$5:$C$1004='Verbal Stats'!$B52)*('Verbal Log'!$I$5:$I$1004='Verbal Stats'!AI$42)*('Verbal Log'!$E$5:$E$1004='Verbal Stats'!$B$41)*'Verbal Log'!$P$5:$P$1004)/SUMPRODUCT(('Verbal Log'!$C$5:$C$1004='Verbal Stats'!$B52)*('Verbal Log'!$I$5:$I$1004='Verbal Stats'!AI$42)*('Verbal Log'!$E$5:$E$1004='Verbal Stats'!$B$41))</f>
        <v>#DIV/0!</v>
      </c>
      <c r="AJ52" s="23" t="e">
        <f ca="1">+SUMPRODUCT(('Verbal Log'!$C$5:$C$1004='Verbal Stats'!$B52)*('Verbal Log'!$I$5:$I$1004='Verbal Stats'!AJ$42)*('Verbal Log'!$E$5:$E$1004='Verbal Stats'!$B$41)*'Verbal Log'!$P$5:$P$1004)/SUMPRODUCT(('Verbal Log'!$C$5:$C$1004='Verbal Stats'!$B52)*('Verbal Log'!$I$5:$I$1004='Verbal Stats'!AJ$42)*('Verbal Log'!$E$5:$E$1004='Verbal Stats'!$B$41))</f>
        <v>#DIV/0!</v>
      </c>
      <c r="AK52" s="23" t="e">
        <f ca="1">+SUMPRODUCT(('Verbal Log'!$C$5:$C$1004='Verbal Stats'!$B52)*('Verbal Log'!$I$5:$I$1004='Verbal Stats'!AK$42)*('Verbal Log'!$E$5:$E$1004='Verbal Stats'!$B$41)*'Verbal Log'!$P$5:$P$1004)/SUMPRODUCT(('Verbal Log'!$C$5:$C$1004='Verbal Stats'!$B52)*('Verbal Log'!$I$5:$I$1004='Verbal Stats'!AK$42)*('Verbal Log'!$E$5:$E$1004='Verbal Stats'!$B$41))</f>
        <v>#DIV/0!</v>
      </c>
      <c r="AL52" s="23" t="e">
        <f ca="1">+SUMPRODUCT(('Verbal Log'!$C$5:$C$1004='Verbal Stats'!$B52)*('Verbal Log'!$I$5:$I$1004='Verbal Stats'!AL$42)*('Verbal Log'!$E$5:$E$1004='Verbal Stats'!$B$41)*'Verbal Log'!$P$5:$P$1004)/SUMPRODUCT(('Verbal Log'!$C$5:$C$1004='Verbal Stats'!$B52)*('Verbal Log'!$I$5:$I$1004='Verbal Stats'!AL$42)*('Verbal Log'!$E$5:$E$1004='Verbal Stats'!$B$41))</f>
        <v>#DIV/0!</v>
      </c>
      <c r="AM52" s="23" t="e">
        <f ca="1">+SUMPRODUCT(('Verbal Log'!$C$5:$C$1004='Verbal Stats'!$B52)*('Verbal Log'!$I$5:$I$1004='Verbal Stats'!AM$42)*('Verbal Log'!$E$5:$E$1004='Verbal Stats'!$B$41)*'Verbal Log'!$P$5:$P$1004)/SUMPRODUCT(('Verbal Log'!$C$5:$C$1004='Verbal Stats'!$B52)*('Verbal Log'!$I$5:$I$1004='Verbal Stats'!AM$42)*('Verbal Log'!$E$5:$E$1004='Verbal Stats'!$B$41))</f>
        <v>#DIV/0!</v>
      </c>
      <c r="AN52" s="23" t="e">
        <f ca="1">+SUMPRODUCT(('Verbal Log'!$C$5:$C$1004='Verbal Stats'!$B52)*('Verbal Log'!$I$5:$I$1004='Verbal Stats'!AN$42)*('Verbal Log'!$E$5:$E$1004='Verbal Stats'!$B$41)*'Verbal Log'!$P$5:$P$1004)/SUMPRODUCT(('Verbal Log'!$C$5:$C$1004='Verbal Stats'!$B52)*('Verbal Log'!$I$5:$I$1004='Verbal Stats'!AN$42)*('Verbal Log'!$E$5:$E$1004='Verbal Stats'!$B$41))</f>
        <v>#DIV/0!</v>
      </c>
      <c r="AO52" s="23" t="e">
        <f ca="1">+SUMPRODUCT(('Verbal Log'!$C$5:$C$1004='Verbal Stats'!$B52)*('Verbal Log'!$I$5:$I$1004='Verbal Stats'!AO$42)*('Verbal Log'!$E$5:$E$1004='Verbal Stats'!$B$41)*'Verbal Log'!$P$5:$P$1004)/SUMPRODUCT(('Verbal Log'!$C$5:$C$1004='Verbal Stats'!$B52)*('Verbal Log'!$I$5:$I$1004='Verbal Stats'!AO$42)*('Verbal Log'!$E$5:$E$1004='Verbal Stats'!$B$41))</f>
        <v>#DIV/0!</v>
      </c>
      <c r="AP52" s="24" t="e">
        <f ca="1">+SUMPRODUCT(('Verbal Log'!$C$5:$C$1004='Verbal Stats'!$B52)*('Verbal Log'!$E$5:$E$1004='Verbal Stats'!$B$41)*'Verbal Log'!$P$5:$P$1004)/SUMPRODUCT(('Verbal Log'!$C$5:$C$1004='Verbal Stats'!$B52)*('Verbal Log'!$E$5:$E$1004='Verbal Stats'!$B$41))</f>
        <v>#DIV/0!</v>
      </c>
    </row>
    <row r="53" spans="2:42">
      <c r="B53" s="19" t="s">
        <v>73</v>
      </c>
      <c r="D53" s="58" t="str">
        <f t="shared" si="20"/>
        <v>n/a</v>
      </c>
      <c r="E53" s="58">
        <f t="shared" si="2"/>
        <v>0</v>
      </c>
      <c r="F53" s="58">
        <f t="shared" si="3"/>
        <v>1</v>
      </c>
      <c r="G53" s="58" t="str">
        <f t="shared" si="4"/>
        <v>n/a</v>
      </c>
      <c r="H53" s="58" t="str">
        <f t="shared" si="5"/>
        <v>n/a</v>
      </c>
      <c r="I53" s="58" t="str">
        <f t="shared" si="6"/>
        <v>n/a</v>
      </c>
      <c r="J53" s="58" t="str">
        <f t="shared" si="7"/>
        <v>n/a</v>
      </c>
      <c r="K53" s="58" t="str">
        <f t="shared" si="8"/>
        <v>n/a</v>
      </c>
      <c r="L53" s="58" t="str">
        <f t="shared" si="9"/>
        <v>n/a</v>
      </c>
      <c r="M53" s="58" t="str">
        <f t="shared" si="10"/>
        <v>n/a</v>
      </c>
      <c r="N53" s="58" t="str">
        <f t="shared" si="11"/>
        <v>n/a</v>
      </c>
      <c r="O53" s="58" t="str">
        <f t="shared" si="12"/>
        <v>n/a</v>
      </c>
      <c r="P53" s="58" t="str">
        <f t="shared" si="13"/>
        <v>n/a</v>
      </c>
      <c r="Q53" s="58" t="str">
        <f t="shared" si="14"/>
        <v>n/a</v>
      </c>
      <c r="R53" s="58" t="str">
        <f t="shared" si="15"/>
        <v>n/a</v>
      </c>
      <c r="S53" s="58" t="str">
        <f t="shared" si="16"/>
        <v>n/a</v>
      </c>
      <c r="T53" s="58" t="str">
        <f t="shared" si="17"/>
        <v>n/a</v>
      </c>
      <c r="U53" s="58" t="str">
        <f t="shared" si="18"/>
        <v>n/a</v>
      </c>
      <c r="V53" s="59">
        <f t="shared" si="19"/>
        <v>0.33333333333333331</v>
      </c>
      <c r="X53" s="24" t="e">
        <f ca="1">+SUMPRODUCT(('Verbal Log'!$I$5:$I$1004='Verbal Stats'!X$42)*('Verbal Log'!$E$5:$E$1004='Verbal Stats'!$B$41)*'Verbal Log'!$P$5:$P$1004)/SUMPRODUCT(('Verbal Log'!$I$5:$I$1004='Verbal Stats'!X$42)*('Verbal Log'!$E$5:$E$1004='Verbal Stats'!$B$41))</f>
        <v>#DIV/0!</v>
      </c>
      <c r="Y53" s="24">
        <f ca="1">+SUMPRODUCT(('Verbal Log'!$I$5:$I$1004='Verbal Stats'!Y$42)*('Verbal Log'!$E$5:$E$1004='Verbal Stats'!$B$41)*'Verbal Log'!$P$5:$P$1004)/SUMPRODUCT(('Verbal Log'!$I$5:$I$1004='Verbal Stats'!Y$42)*('Verbal Log'!$E$5:$E$1004='Verbal Stats'!$B$41))</f>
        <v>0</v>
      </c>
      <c r="Z53" s="24">
        <f ca="1">+SUMPRODUCT(('Verbal Log'!$I$5:$I$1004='Verbal Stats'!Z$42)*('Verbal Log'!$E$5:$E$1004='Verbal Stats'!$B$41)*'Verbal Log'!$P$5:$P$1004)/SUMPRODUCT(('Verbal Log'!$I$5:$I$1004='Verbal Stats'!Z$42)*('Verbal Log'!$E$5:$E$1004='Verbal Stats'!$B$41))</f>
        <v>1</v>
      </c>
      <c r="AA53" s="24" t="e">
        <f ca="1">+SUMPRODUCT(('Verbal Log'!$I$5:$I$1004='Verbal Stats'!AA$42)*('Verbal Log'!$E$5:$E$1004='Verbal Stats'!$B$41)*'Verbal Log'!$P$5:$P$1004)/SUMPRODUCT(('Verbal Log'!$I$5:$I$1004='Verbal Stats'!AA$42)*('Verbal Log'!$E$5:$E$1004='Verbal Stats'!$B$41))</f>
        <v>#DIV/0!</v>
      </c>
      <c r="AB53" s="24" t="e">
        <f ca="1">+SUMPRODUCT(('Verbal Log'!$I$5:$I$1004='Verbal Stats'!AB$42)*('Verbal Log'!$E$5:$E$1004='Verbal Stats'!$B$41)*'Verbal Log'!$P$5:$P$1004)/SUMPRODUCT(('Verbal Log'!$I$5:$I$1004='Verbal Stats'!AB$42)*('Verbal Log'!$E$5:$E$1004='Verbal Stats'!$B$41))</f>
        <v>#DIV/0!</v>
      </c>
      <c r="AC53" s="24" t="e">
        <f ca="1">+SUMPRODUCT(('Verbal Log'!$I$5:$I$1004='Verbal Stats'!AC$42)*('Verbal Log'!$E$5:$E$1004='Verbal Stats'!$B$41)*'Verbal Log'!$P$5:$P$1004)/SUMPRODUCT(('Verbal Log'!$I$5:$I$1004='Verbal Stats'!AC$42)*('Verbal Log'!$E$5:$E$1004='Verbal Stats'!$B$41))</f>
        <v>#DIV/0!</v>
      </c>
      <c r="AD53" s="24" t="e">
        <f ca="1">+SUMPRODUCT(('Verbal Log'!$I$5:$I$1004='Verbal Stats'!AD$42)*('Verbal Log'!$E$5:$E$1004='Verbal Stats'!$B$41)*'Verbal Log'!$P$5:$P$1004)/SUMPRODUCT(('Verbal Log'!$I$5:$I$1004='Verbal Stats'!AD$42)*('Verbal Log'!$E$5:$E$1004='Verbal Stats'!$B$41))</f>
        <v>#DIV/0!</v>
      </c>
      <c r="AE53" s="24" t="e">
        <f ca="1">+SUMPRODUCT(('Verbal Log'!$I$5:$I$1004='Verbal Stats'!AE$42)*('Verbal Log'!$E$5:$E$1004='Verbal Stats'!$B$41)*'Verbal Log'!$P$5:$P$1004)/SUMPRODUCT(('Verbal Log'!$I$5:$I$1004='Verbal Stats'!AE$42)*('Verbal Log'!$E$5:$E$1004='Verbal Stats'!$B$41))</f>
        <v>#DIV/0!</v>
      </c>
      <c r="AF53" s="24" t="e">
        <f ca="1">+SUMPRODUCT(('Verbal Log'!$I$5:$I$1004='Verbal Stats'!AF$42)*('Verbal Log'!$E$5:$E$1004='Verbal Stats'!$B$41)*'Verbal Log'!$P$5:$P$1004)/SUMPRODUCT(('Verbal Log'!$I$5:$I$1004='Verbal Stats'!AF$42)*('Verbal Log'!$E$5:$E$1004='Verbal Stats'!$B$41))</f>
        <v>#DIV/0!</v>
      </c>
      <c r="AG53" s="24" t="e">
        <f ca="1">+SUMPRODUCT(('Verbal Log'!$I$5:$I$1004='Verbal Stats'!AG$42)*('Verbal Log'!$E$5:$E$1004='Verbal Stats'!$B$41)*'Verbal Log'!$P$5:$P$1004)/SUMPRODUCT(('Verbal Log'!$I$5:$I$1004='Verbal Stats'!AG$42)*('Verbal Log'!$E$5:$E$1004='Verbal Stats'!$B$41))</f>
        <v>#DIV/0!</v>
      </c>
      <c r="AH53" s="24" t="e">
        <f ca="1">+SUMPRODUCT(('Verbal Log'!$I$5:$I$1004='Verbal Stats'!AH$42)*('Verbal Log'!$E$5:$E$1004='Verbal Stats'!$B$41)*'Verbal Log'!$P$5:$P$1004)/SUMPRODUCT(('Verbal Log'!$I$5:$I$1004='Verbal Stats'!AH$42)*('Verbal Log'!$E$5:$E$1004='Verbal Stats'!$B$41))</f>
        <v>#DIV/0!</v>
      </c>
      <c r="AI53" s="24" t="e">
        <f ca="1">+SUMPRODUCT(('Verbal Log'!$I$5:$I$1004='Verbal Stats'!AI$42)*('Verbal Log'!$E$5:$E$1004='Verbal Stats'!$B$41)*'Verbal Log'!$P$5:$P$1004)/SUMPRODUCT(('Verbal Log'!$I$5:$I$1004='Verbal Stats'!AI$42)*('Verbal Log'!$E$5:$E$1004='Verbal Stats'!$B$41))</f>
        <v>#DIV/0!</v>
      </c>
      <c r="AJ53" s="24" t="e">
        <f ca="1">+SUMPRODUCT(('Verbal Log'!$I$5:$I$1004='Verbal Stats'!AJ$42)*('Verbal Log'!$E$5:$E$1004='Verbal Stats'!$B$41)*'Verbal Log'!$P$5:$P$1004)/SUMPRODUCT(('Verbal Log'!$I$5:$I$1004='Verbal Stats'!AJ$42)*('Verbal Log'!$E$5:$E$1004='Verbal Stats'!$B$41))</f>
        <v>#DIV/0!</v>
      </c>
      <c r="AK53" s="24" t="e">
        <f ca="1">+SUMPRODUCT(('Verbal Log'!$I$5:$I$1004='Verbal Stats'!AK$42)*('Verbal Log'!$E$5:$E$1004='Verbal Stats'!$B$41)*'Verbal Log'!$P$5:$P$1004)/SUMPRODUCT(('Verbal Log'!$I$5:$I$1004='Verbal Stats'!AK$42)*('Verbal Log'!$E$5:$E$1004='Verbal Stats'!$B$41))</f>
        <v>#DIV/0!</v>
      </c>
      <c r="AL53" s="24" t="e">
        <f ca="1">+SUMPRODUCT(('Verbal Log'!$I$5:$I$1004='Verbal Stats'!AL$42)*('Verbal Log'!$E$5:$E$1004='Verbal Stats'!$B$41)*'Verbal Log'!$P$5:$P$1004)/SUMPRODUCT(('Verbal Log'!$I$5:$I$1004='Verbal Stats'!AL$42)*('Verbal Log'!$E$5:$E$1004='Verbal Stats'!$B$41))</f>
        <v>#DIV/0!</v>
      </c>
      <c r="AM53" s="24" t="e">
        <f ca="1">+SUMPRODUCT(('Verbal Log'!$I$5:$I$1004='Verbal Stats'!AM$42)*('Verbal Log'!$E$5:$E$1004='Verbal Stats'!$B$41)*'Verbal Log'!$P$5:$P$1004)/SUMPRODUCT(('Verbal Log'!$I$5:$I$1004='Verbal Stats'!AM$42)*('Verbal Log'!$E$5:$E$1004='Verbal Stats'!$B$41))</f>
        <v>#DIV/0!</v>
      </c>
      <c r="AN53" s="24" t="e">
        <f ca="1">+SUMPRODUCT(('Verbal Log'!$I$5:$I$1004='Verbal Stats'!AN$42)*('Verbal Log'!$E$5:$E$1004='Verbal Stats'!$B$41)*'Verbal Log'!$P$5:$P$1004)/SUMPRODUCT(('Verbal Log'!$I$5:$I$1004='Verbal Stats'!AN$42)*('Verbal Log'!$E$5:$E$1004='Verbal Stats'!$B$41))</f>
        <v>#DIV/0!</v>
      </c>
      <c r="AO53" s="24" t="e">
        <f ca="1">+SUMPRODUCT(('Verbal Log'!$I$5:$I$1004='Verbal Stats'!AO$42)*('Verbal Log'!$E$5:$E$1004='Verbal Stats'!$B$41)*'Verbal Log'!$P$5:$P$1004)/SUMPRODUCT(('Verbal Log'!$I$5:$I$1004='Verbal Stats'!AO$42)*('Verbal Log'!$E$5:$E$1004='Verbal Stats'!$B$41))</f>
        <v>#DIV/0!</v>
      </c>
      <c r="AP53" s="24">
        <f ca="1">+SUMPRODUCT(('Verbal Log'!$E$5:$E$1004='Verbal Stats'!$B$41)*'Verbal Log'!$P$5:$P$1004)/COUNTIF('Verbal Log'!$E$5:$E$1004,'Verbal Stats'!$B$41)</f>
        <v>0.33333333333333331</v>
      </c>
    </row>
    <row r="54" spans="2:42">
      <c r="X54" s="25"/>
      <c r="Y54" s="25"/>
      <c r="Z54" s="25"/>
    </row>
    <row r="55" spans="2:42" ht="18.75">
      <c r="B55" s="10" t="s">
        <v>137</v>
      </c>
    </row>
    <row r="56" spans="2:42">
      <c r="B56" s="29" t="str">
        <f ca="1">+db!C8</f>
        <v>CR</v>
      </c>
      <c r="D56" s="26">
        <v>3</v>
      </c>
      <c r="E56" s="26">
        <f>+D56+1</f>
        <v>4</v>
      </c>
      <c r="F56" s="26">
        <f t="shared" ref="F56:V56" si="21">+E56+1</f>
        <v>5</v>
      </c>
      <c r="G56" s="26">
        <f t="shared" si="21"/>
        <v>6</v>
      </c>
      <c r="H56" s="26">
        <f t="shared" si="21"/>
        <v>7</v>
      </c>
      <c r="I56" s="26">
        <f t="shared" si="21"/>
        <v>8</v>
      </c>
      <c r="J56" s="26">
        <f t="shared" si="21"/>
        <v>9</v>
      </c>
      <c r="K56" s="26">
        <f t="shared" si="21"/>
        <v>10</v>
      </c>
      <c r="L56" s="26">
        <f t="shared" si="21"/>
        <v>11</v>
      </c>
      <c r="M56" s="26">
        <f t="shared" si="21"/>
        <v>12</v>
      </c>
      <c r="N56" s="26">
        <f t="shared" si="21"/>
        <v>13</v>
      </c>
      <c r="O56" s="26">
        <f t="shared" si="21"/>
        <v>14</v>
      </c>
      <c r="P56" s="26">
        <f t="shared" si="21"/>
        <v>15</v>
      </c>
      <c r="Q56" s="26">
        <f t="shared" si="21"/>
        <v>16</v>
      </c>
      <c r="R56" s="26">
        <f t="shared" si="21"/>
        <v>17</v>
      </c>
      <c r="S56" s="26">
        <f t="shared" si="21"/>
        <v>18</v>
      </c>
      <c r="T56" s="26">
        <f t="shared" si="21"/>
        <v>19</v>
      </c>
      <c r="U56" s="26">
        <f t="shared" si="21"/>
        <v>20</v>
      </c>
      <c r="V56" s="26">
        <f t="shared" si="21"/>
        <v>21</v>
      </c>
    </row>
    <row r="57" spans="2:42" ht="15.75" customHeight="1" thickBot="1">
      <c r="D57" s="18" t="str">
        <f t="shared" ref="D57:V57" si="22">+X57</f>
        <v>Purpose</v>
      </c>
      <c r="E57" s="18" t="str">
        <f t="shared" si="22"/>
        <v>Inference</v>
      </c>
      <c r="F57" s="18" t="str">
        <f t="shared" si="22"/>
        <v>Tone</v>
      </c>
      <c r="G57" s="18" t="str">
        <f t="shared" si="22"/>
        <v>Main Idea</v>
      </c>
      <c r="H57" s="18" t="str">
        <f t="shared" si="22"/>
        <v>Specific detail</v>
      </c>
      <c r="I57" s="18" t="str">
        <f t="shared" si="22"/>
        <v>Assumption</v>
      </c>
      <c r="J57" s="18" t="str">
        <f t="shared" si="22"/>
        <v>Conclusion</v>
      </c>
      <c r="K57" s="18" t="str">
        <f t="shared" si="22"/>
        <v>Strengthten</v>
      </c>
      <c r="L57" s="18" t="str">
        <f t="shared" si="22"/>
        <v>Weaken</v>
      </c>
      <c r="M57" s="18" t="str">
        <f t="shared" si="22"/>
        <v>Minor type</v>
      </c>
      <c r="N57" s="18" t="str">
        <f t="shared" si="22"/>
        <v>GMC</v>
      </c>
      <c r="O57" s="18" t="str">
        <f t="shared" si="22"/>
        <v>Subject-verb</v>
      </c>
      <c r="P57" s="18" t="str">
        <f t="shared" si="22"/>
        <v>Parallelism</v>
      </c>
      <c r="Q57" s="18" t="str">
        <f t="shared" si="22"/>
        <v>Pronouns</v>
      </c>
      <c r="R57" s="18" t="str">
        <f t="shared" si="22"/>
        <v>Modifiers</v>
      </c>
      <c r="S57" s="18" t="str">
        <f t="shared" si="22"/>
        <v>Verbs</v>
      </c>
      <c r="T57" s="18" t="str">
        <f t="shared" si="22"/>
        <v>Idioms</v>
      </c>
      <c r="U57" s="18" t="str">
        <f t="shared" si="22"/>
        <v>Odds &amp; ends</v>
      </c>
      <c r="V57" s="18" t="str">
        <f t="shared" si="22"/>
        <v>Total CR</v>
      </c>
      <c r="X57" s="22" t="str">
        <f t="array" aca="1" ref="X57:AO57" ca="1">TRANSPOSE(Verbal)</f>
        <v>Purpose</v>
      </c>
      <c r="Y57" s="22" t="str">
        <f ca="1"/>
        <v>Inference</v>
      </c>
      <c r="Z57" s="22" t="str">
        <f ca="1"/>
        <v>Tone</v>
      </c>
      <c r="AA57" s="22" t="str">
        <f ca="1"/>
        <v>Main Idea</v>
      </c>
      <c r="AB57" s="22" t="str">
        <f ca="1"/>
        <v>Specific detail</v>
      </c>
      <c r="AC57" s="22" t="str">
        <f ca="1"/>
        <v>Assumption</v>
      </c>
      <c r="AD57" s="22" t="str">
        <f ca="1"/>
        <v>Conclusion</v>
      </c>
      <c r="AE57" s="22" t="str">
        <f ca="1"/>
        <v>Strengthten</v>
      </c>
      <c r="AF57" s="22" t="str">
        <f ca="1"/>
        <v>Weaken</v>
      </c>
      <c r="AG57" s="22" t="str">
        <f ca="1"/>
        <v>Minor type</v>
      </c>
      <c r="AH57" s="22" t="str">
        <f ca="1"/>
        <v>GMC</v>
      </c>
      <c r="AI57" s="22" t="str">
        <f ca="1"/>
        <v>Subject-verb</v>
      </c>
      <c r="AJ57" s="22" t="str">
        <f ca="1"/>
        <v>Parallelism</v>
      </c>
      <c r="AK57" s="22" t="str">
        <f ca="1"/>
        <v>Pronouns</v>
      </c>
      <c r="AL57" s="22" t="str">
        <f ca="1"/>
        <v>Modifiers</v>
      </c>
      <c r="AM57" s="22" t="str">
        <f ca="1"/>
        <v>Verbs</v>
      </c>
      <c r="AN57" s="22" t="str">
        <f ca="1"/>
        <v>Idioms</v>
      </c>
      <c r="AO57" s="22" t="str">
        <f ca="1"/>
        <v>Odds &amp; ends</v>
      </c>
      <c r="AP57" s="22" t="s">
        <v>135</v>
      </c>
    </row>
    <row r="58" spans="2:42" ht="15.75" thickBot="1">
      <c r="B58" s="19" t="str">
        <f ca="1">db!D5</f>
        <v>Official Guide 11</v>
      </c>
      <c r="D58" s="52" t="str">
        <f t="shared" ref="D58:D68" si="23">+IF(ISERROR(X58),"n/a",X58)</f>
        <v>n/a</v>
      </c>
      <c r="E58" s="52" t="str">
        <f t="shared" ref="E58:E68" si="24">+IF(ISERROR(Y58),"n/a",Y58)</f>
        <v>n/a</v>
      </c>
      <c r="F58" s="52" t="str">
        <f t="shared" ref="F58:F68" si="25">+IF(ISERROR(Z58),"n/a",Z58)</f>
        <v>n/a</v>
      </c>
      <c r="G58" s="52" t="str">
        <f t="shared" ref="G58:G68" si="26">+IF(ISERROR(AA58),"n/a",AA58)</f>
        <v>n/a</v>
      </c>
      <c r="H58" s="52" t="str">
        <f t="shared" ref="H58:H68" si="27">+IF(ISERROR(AB58),"n/a",AB58)</f>
        <v>n/a</v>
      </c>
      <c r="I58" s="52" t="str">
        <f t="shared" ref="I58:I68" si="28">+IF(ISERROR(AC58),"n/a",AC58)</f>
        <v>n/a</v>
      </c>
      <c r="J58" s="52" t="str">
        <f t="shared" ref="J58:J68" si="29">+IF(ISERROR(AD58),"n/a",AD58)</f>
        <v>n/a</v>
      </c>
      <c r="K58" s="52" t="str">
        <f t="shared" ref="K58:K68" si="30">+IF(ISERROR(AE58),"n/a",AE58)</f>
        <v>n/a</v>
      </c>
      <c r="L58" s="52" t="str">
        <f t="shared" ref="L58:L68" si="31">+IF(ISERROR(AF58),"n/a",AF58)</f>
        <v>n/a</v>
      </c>
      <c r="M58" s="52" t="str">
        <f t="shared" ref="M58:M68" si="32">+IF(ISERROR(AG58),"n/a",AG58)</f>
        <v>n/a</v>
      </c>
      <c r="N58" s="52" t="str">
        <f t="shared" ref="N58:N68" si="33">+IF(ISERROR(AH58),"n/a",AH58)</f>
        <v>n/a</v>
      </c>
      <c r="O58" s="52" t="str">
        <f t="shared" ref="O58:O68" si="34">+IF(ISERROR(AI58),"n/a",AI58)</f>
        <v>n/a</v>
      </c>
      <c r="P58" s="52" t="str">
        <f t="shared" ref="P58:P68" si="35">+IF(ISERROR(AJ58),"n/a",AJ58)</f>
        <v>n/a</v>
      </c>
      <c r="Q58" s="52" t="str">
        <f t="shared" ref="Q58:Q68" si="36">+IF(ISERROR(AK58),"n/a",AK58)</f>
        <v>n/a</v>
      </c>
      <c r="R58" s="52" t="str">
        <f t="shared" ref="R58:R68" si="37">+IF(ISERROR(AL58),"n/a",AL58)</f>
        <v>n/a</v>
      </c>
      <c r="S58" s="52" t="str">
        <f t="shared" ref="S58:S68" si="38">+IF(ISERROR(AM58),"n/a",AM58)</f>
        <v>n/a</v>
      </c>
      <c r="T58" s="52" t="str">
        <f t="shared" ref="T58:T68" si="39">+IF(ISERROR(AN58),"n/a",AN58)</f>
        <v>n/a</v>
      </c>
      <c r="U58" s="52" t="str">
        <f t="shared" ref="U58:U68" si="40">+IF(ISERROR(AO58),"n/a",AO58)</f>
        <v>n/a</v>
      </c>
      <c r="V58" s="54" t="str">
        <f t="shared" ref="V58:V68" si="41">+IF(ISERROR(AP58),"n/a",AP58)</f>
        <v>n/a</v>
      </c>
      <c r="X58" s="23" t="e">
        <f ca="1">+SUMPRODUCT(('Verbal Log'!$C$5:$C$1004='Verbal Stats'!$B58)*('Verbal Log'!$I$5:$I$1004='Verbal Stats'!X$42)*('Verbal Log'!$E$5:$E$1004='Verbal Stats'!$B$56)*'Verbal Log'!$P$5:$P$1004)/SUMPRODUCT(('Verbal Log'!$C$5:$C$1004='Verbal Stats'!$B58)*('Verbal Log'!$I$5:$I$1004='Verbal Stats'!X$42)*('Verbal Log'!$E$5:$E$1004='Verbal Stats'!$B$56))</f>
        <v>#DIV/0!</v>
      </c>
      <c r="Y58" s="23" t="e">
        <f ca="1">+SUMPRODUCT(('Verbal Log'!$C$5:$C$1004='Verbal Stats'!$B58)*('Verbal Log'!$I$5:$I$1004='Verbal Stats'!Y$42)*('Verbal Log'!$E$5:$E$1004='Verbal Stats'!$B$56)*'Verbal Log'!$P$5:$P$1004)/SUMPRODUCT(('Verbal Log'!$C$5:$C$1004='Verbal Stats'!$B58)*('Verbal Log'!$I$5:$I$1004='Verbal Stats'!Y$42)*('Verbal Log'!$E$5:$E$1004='Verbal Stats'!$B$56))</f>
        <v>#DIV/0!</v>
      </c>
      <c r="Z58" s="23" t="e">
        <f ca="1">+SUMPRODUCT(('Verbal Log'!$C$5:$C$1004='Verbal Stats'!$B58)*('Verbal Log'!$I$5:$I$1004='Verbal Stats'!Z$42)*('Verbal Log'!$E$5:$E$1004='Verbal Stats'!$B$56)*'Verbal Log'!$P$5:$P$1004)/SUMPRODUCT(('Verbal Log'!$C$5:$C$1004='Verbal Stats'!$B58)*('Verbal Log'!$I$5:$I$1004='Verbal Stats'!Z$42)*('Verbal Log'!$E$5:$E$1004='Verbal Stats'!$B$56))</f>
        <v>#DIV/0!</v>
      </c>
      <c r="AA58" s="23" t="e">
        <f ca="1">+SUMPRODUCT(('Verbal Log'!$C$5:$C$1004='Verbal Stats'!$B58)*('Verbal Log'!$I$5:$I$1004='Verbal Stats'!AA$42)*('Verbal Log'!$E$5:$E$1004='Verbal Stats'!$B$56)*'Verbal Log'!$P$5:$P$1004)/SUMPRODUCT(('Verbal Log'!$C$5:$C$1004='Verbal Stats'!$B58)*('Verbal Log'!$I$5:$I$1004='Verbal Stats'!AA$42)*('Verbal Log'!$E$5:$E$1004='Verbal Stats'!$B$56))</f>
        <v>#DIV/0!</v>
      </c>
      <c r="AB58" s="23" t="e">
        <f ca="1">+SUMPRODUCT(('Verbal Log'!$C$5:$C$1004='Verbal Stats'!$B58)*('Verbal Log'!$I$5:$I$1004='Verbal Stats'!AB$42)*('Verbal Log'!$E$5:$E$1004='Verbal Stats'!$B$56)*'Verbal Log'!$P$5:$P$1004)/SUMPRODUCT(('Verbal Log'!$C$5:$C$1004='Verbal Stats'!$B58)*('Verbal Log'!$I$5:$I$1004='Verbal Stats'!AB$42)*('Verbal Log'!$E$5:$E$1004='Verbal Stats'!$B$56))</f>
        <v>#DIV/0!</v>
      </c>
      <c r="AC58" s="23" t="e">
        <f ca="1">+SUMPRODUCT(('Verbal Log'!$C$5:$C$1004='Verbal Stats'!$B58)*('Verbal Log'!$I$5:$I$1004='Verbal Stats'!AC$42)*('Verbal Log'!$E$5:$E$1004='Verbal Stats'!$B$56)*'Verbal Log'!$P$5:$P$1004)/SUMPRODUCT(('Verbal Log'!$C$5:$C$1004='Verbal Stats'!$B58)*('Verbal Log'!$I$5:$I$1004='Verbal Stats'!AC$42)*('Verbal Log'!$E$5:$E$1004='Verbal Stats'!$B$56))</f>
        <v>#DIV/0!</v>
      </c>
      <c r="AD58" s="23" t="e">
        <f ca="1">+SUMPRODUCT(('Verbal Log'!$C$5:$C$1004='Verbal Stats'!$B58)*('Verbal Log'!$I$5:$I$1004='Verbal Stats'!AD$42)*('Verbal Log'!$E$5:$E$1004='Verbal Stats'!$B$56)*'Verbal Log'!$P$5:$P$1004)/SUMPRODUCT(('Verbal Log'!$C$5:$C$1004='Verbal Stats'!$B58)*('Verbal Log'!$I$5:$I$1004='Verbal Stats'!AD$42)*('Verbal Log'!$E$5:$E$1004='Verbal Stats'!$B$56))</f>
        <v>#DIV/0!</v>
      </c>
      <c r="AE58" s="23" t="e">
        <f ca="1">+SUMPRODUCT(('Verbal Log'!$C$5:$C$1004='Verbal Stats'!$B58)*('Verbal Log'!$I$5:$I$1004='Verbal Stats'!AE$42)*('Verbal Log'!$E$5:$E$1004='Verbal Stats'!$B$56)*'Verbal Log'!$P$5:$P$1004)/SUMPRODUCT(('Verbal Log'!$C$5:$C$1004='Verbal Stats'!$B58)*('Verbal Log'!$I$5:$I$1004='Verbal Stats'!AE$42)*('Verbal Log'!$E$5:$E$1004='Verbal Stats'!$B$56))</f>
        <v>#DIV/0!</v>
      </c>
      <c r="AF58" s="23" t="e">
        <f ca="1">+SUMPRODUCT(('Verbal Log'!$C$5:$C$1004='Verbal Stats'!$B58)*('Verbal Log'!$I$5:$I$1004='Verbal Stats'!AF$42)*('Verbal Log'!$E$5:$E$1004='Verbal Stats'!$B$56)*'Verbal Log'!$P$5:$P$1004)/SUMPRODUCT(('Verbal Log'!$C$5:$C$1004='Verbal Stats'!$B58)*('Verbal Log'!$I$5:$I$1004='Verbal Stats'!AF$42)*('Verbal Log'!$E$5:$E$1004='Verbal Stats'!$B$56))</f>
        <v>#DIV/0!</v>
      </c>
      <c r="AG58" s="23" t="e">
        <f ca="1">+SUMPRODUCT(('Verbal Log'!$C$5:$C$1004='Verbal Stats'!$B58)*('Verbal Log'!$I$5:$I$1004='Verbal Stats'!AG$42)*('Verbal Log'!$E$5:$E$1004='Verbal Stats'!$B$56)*'Verbal Log'!$P$5:$P$1004)/SUMPRODUCT(('Verbal Log'!$C$5:$C$1004='Verbal Stats'!$B58)*('Verbal Log'!$I$5:$I$1004='Verbal Stats'!AG$42)*('Verbal Log'!$E$5:$E$1004='Verbal Stats'!$B$56))</f>
        <v>#DIV/0!</v>
      </c>
      <c r="AH58" s="23" t="e">
        <f ca="1">+SUMPRODUCT(('Verbal Log'!$C$5:$C$1004='Verbal Stats'!$B58)*('Verbal Log'!$I$5:$I$1004='Verbal Stats'!AH$42)*('Verbal Log'!$E$5:$E$1004='Verbal Stats'!$B$56)*'Verbal Log'!$P$5:$P$1004)/SUMPRODUCT(('Verbal Log'!$C$5:$C$1004='Verbal Stats'!$B58)*('Verbal Log'!$I$5:$I$1004='Verbal Stats'!AH$42)*('Verbal Log'!$E$5:$E$1004='Verbal Stats'!$B$56))</f>
        <v>#DIV/0!</v>
      </c>
      <c r="AI58" s="23" t="e">
        <f ca="1">+SUMPRODUCT(('Verbal Log'!$C$5:$C$1004='Verbal Stats'!$B58)*('Verbal Log'!$I$5:$I$1004='Verbal Stats'!AI$42)*('Verbal Log'!$E$5:$E$1004='Verbal Stats'!$B$56)*'Verbal Log'!$P$5:$P$1004)/SUMPRODUCT(('Verbal Log'!$C$5:$C$1004='Verbal Stats'!$B58)*('Verbal Log'!$I$5:$I$1004='Verbal Stats'!AI$42)*('Verbal Log'!$E$5:$E$1004='Verbal Stats'!$B$56))</f>
        <v>#DIV/0!</v>
      </c>
      <c r="AJ58" s="23" t="e">
        <f ca="1">+SUMPRODUCT(('Verbal Log'!$C$5:$C$1004='Verbal Stats'!$B58)*('Verbal Log'!$I$5:$I$1004='Verbal Stats'!AJ$42)*('Verbal Log'!$E$5:$E$1004='Verbal Stats'!$B$56)*'Verbal Log'!$P$5:$P$1004)/SUMPRODUCT(('Verbal Log'!$C$5:$C$1004='Verbal Stats'!$B58)*('Verbal Log'!$I$5:$I$1004='Verbal Stats'!AJ$42)*('Verbal Log'!$E$5:$E$1004='Verbal Stats'!$B$56))</f>
        <v>#DIV/0!</v>
      </c>
      <c r="AK58" s="23" t="e">
        <f ca="1">+SUMPRODUCT(('Verbal Log'!$C$5:$C$1004='Verbal Stats'!$B58)*('Verbal Log'!$I$5:$I$1004='Verbal Stats'!AK$42)*('Verbal Log'!$E$5:$E$1004='Verbal Stats'!$B$56)*'Verbal Log'!$P$5:$P$1004)/SUMPRODUCT(('Verbal Log'!$C$5:$C$1004='Verbal Stats'!$B58)*('Verbal Log'!$I$5:$I$1004='Verbal Stats'!AK$42)*('Verbal Log'!$E$5:$E$1004='Verbal Stats'!$B$56))</f>
        <v>#DIV/0!</v>
      </c>
      <c r="AL58" s="23" t="e">
        <f ca="1">+SUMPRODUCT(('Verbal Log'!$C$5:$C$1004='Verbal Stats'!$B58)*('Verbal Log'!$I$5:$I$1004='Verbal Stats'!AL$42)*('Verbal Log'!$E$5:$E$1004='Verbal Stats'!$B$56)*'Verbal Log'!$P$5:$P$1004)/SUMPRODUCT(('Verbal Log'!$C$5:$C$1004='Verbal Stats'!$B58)*('Verbal Log'!$I$5:$I$1004='Verbal Stats'!AL$42)*('Verbal Log'!$E$5:$E$1004='Verbal Stats'!$B$56))</f>
        <v>#DIV/0!</v>
      </c>
      <c r="AM58" s="23" t="e">
        <f ca="1">+SUMPRODUCT(('Verbal Log'!$C$5:$C$1004='Verbal Stats'!$B58)*('Verbal Log'!$I$5:$I$1004='Verbal Stats'!AM$42)*('Verbal Log'!$E$5:$E$1004='Verbal Stats'!$B$56)*'Verbal Log'!$P$5:$P$1004)/SUMPRODUCT(('Verbal Log'!$C$5:$C$1004='Verbal Stats'!$B58)*('Verbal Log'!$I$5:$I$1004='Verbal Stats'!AM$42)*('Verbal Log'!$E$5:$E$1004='Verbal Stats'!$B$56))</f>
        <v>#DIV/0!</v>
      </c>
      <c r="AN58" s="23" t="e">
        <f ca="1">+SUMPRODUCT(('Verbal Log'!$C$5:$C$1004='Verbal Stats'!$B58)*('Verbal Log'!$I$5:$I$1004='Verbal Stats'!AN$42)*('Verbal Log'!$E$5:$E$1004='Verbal Stats'!$B$56)*'Verbal Log'!$P$5:$P$1004)/SUMPRODUCT(('Verbal Log'!$C$5:$C$1004='Verbal Stats'!$B58)*('Verbal Log'!$I$5:$I$1004='Verbal Stats'!AN$42)*('Verbal Log'!$E$5:$E$1004='Verbal Stats'!$B$56))</f>
        <v>#DIV/0!</v>
      </c>
      <c r="AO58" s="23" t="e">
        <f ca="1">+SUMPRODUCT(('Verbal Log'!$C$5:$C$1004='Verbal Stats'!$B58)*('Verbal Log'!$I$5:$I$1004='Verbal Stats'!AO$42)*('Verbal Log'!$E$5:$E$1004='Verbal Stats'!$B$56)*'Verbal Log'!$P$5:$P$1004)/SUMPRODUCT(('Verbal Log'!$C$5:$C$1004='Verbal Stats'!$B58)*('Verbal Log'!$I$5:$I$1004='Verbal Stats'!AO$42)*('Verbal Log'!$E$5:$E$1004='Verbal Stats'!$B$56))</f>
        <v>#DIV/0!</v>
      </c>
      <c r="AP58" s="24" t="e">
        <f ca="1">+SUMPRODUCT(('Verbal Log'!$C$5:$C$1004='Verbal Stats'!$B58)*('Verbal Log'!$E$5:$E$1004='Verbal Stats'!$B$56)*'Verbal Log'!$P$5:$P$1004)/SUMPRODUCT(('Verbal Log'!$C$5:$C$1004='Verbal Stats'!$B58)*('Verbal Log'!$E$5:$E$1004='Verbal Stats'!$B$56))</f>
        <v>#DIV/0!</v>
      </c>
    </row>
    <row r="59" spans="2:42" ht="15.75" thickBot="1">
      <c r="B59" s="19" t="str">
        <f ca="1">db!D6</f>
        <v>Official Guide 12</v>
      </c>
      <c r="D59" s="55" t="str">
        <f t="shared" si="23"/>
        <v>n/a</v>
      </c>
      <c r="E59" s="55" t="str">
        <f t="shared" si="24"/>
        <v>n/a</v>
      </c>
      <c r="F59" s="55" t="str">
        <f t="shared" si="25"/>
        <v>n/a</v>
      </c>
      <c r="G59" s="55">
        <f t="shared" si="26"/>
        <v>1</v>
      </c>
      <c r="H59" s="55">
        <f t="shared" si="27"/>
        <v>0</v>
      </c>
      <c r="I59" s="55">
        <f t="shared" si="28"/>
        <v>1</v>
      </c>
      <c r="J59" s="55">
        <f t="shared" si="29"/>
        <v>1</v>
      </c>
      <c r="K59" s="55">
        <f t="shared" si="30"/>
        <v>1</v>
      </c>
      <c r="L59" s="55" t="str">
        <f t="shared" si="31"/>
        <v>n/a</v>
      </c>
      <c r="M59" s="55" t="str">
        <f t="shared" si="32"/>
        <v>n/a</v>
      </c>
      <c r="N59" s="55" t="str">
        <f t="shared" si="33"/>
        <v>n/a</v>
      </c>
      <c r="O59" s="55" t="str">
        <f t="shared" si="34"/>
        <v>n/a</v>
      </c>
      <c r="P59" s="55" t="str">
        <f t="shared" si="35"/>
        <v>n/a</v>
      </c>
      <c r="Q59" s="55" t="str">
        <f t="shared" si="36"/>
        <v>n/a</v>
      </c>
      <c r="R59" s="55" t="str">
        <f t="shared" si="37"/>
        <v>n/a</v>
      </c>
      <c r="S59" s="55" t="str">
        <f t="shared" si="38"/>
        <v>n/a</v>
      </c>
      <c r="T59" s="55" t="str">
        <f t="shared" si="39"/>
        <v>n/a</v>
      </c>
      <c r="U59" s="55" t="str">
        <f t="shared" si="40"/>
        <v>n/a</v>
      </c>
      <c r="V59" s="57">
        <f t="shared" si="41"/>
        <v>0.88888888888888884</v>
      </c>
      <c r="X59" s="23" t="e">
        <f ca="1">+SUMPRODUCT(('Verbal Log'!$C$5:$C$1004='Verbal Stats'!$B59)*('Verbal Log'!$I$5:$I$1004='Verbal Stats'!X$42)*('Verbal Log'!$E$5:$E$1004='Verbal Stats'!$B$56)*'Verbal Log'!$P$5:$P$1004)/SUMPRODUCT(('Verbal Log'!$C$5:$C$1004='Verbal Stats'!$B59)*('Verbal Log'!$I$5:$I$1004='Verbal Stats'!X$42)*('Verbal Log'!$E$5:$E$1004='Verbal Stats'!$B$56))</f>
        <v>#DIV/0!</v>
      </c>
      <c r="Y59" s="23" t="e">
        <f ca="1">+SUMPRODUCT(('Verbal Log'!$C$5:$C$1004='Verbal Stats'!$B59)*('Verbal Log'!$I$5:$I$1004='Verbal Stats'!Y$42)*('Verbal Log'!$E$5:$E$1004='Verbal Stats'!$B$56)*'Verbal Log'!$P$5:$P$1004)/SUMPRODUCT(('Verbal Log'!$C$5:$C$1004='Verbal Stats'!$B59)*('Verbal Log'!$I$5:$I$1004='Verbal Stats'!Y$42)*('Verbal Log'!$E$5:$E$1004='Verbal Stats'!$B$56))</f>
        <v>#DIV/0!</v>
      </c>
      <c r="Z59" s="23" t="e">
        <f ca="1">+SUMPRODUCT(('Verbal Log'!$C$5:$C$1004='Verbal Stats'!$B59)*('Verbal Log'!$I$5:$I$1004='Verbal Stats'!Z$42)*('Verbal Log'!$E$5:$E$1004='Verbal Stats'!$B$56)*'Verbal Log'!$P$5:$P$1004)/SUMPRODUCT(('Verbal Log'!$C$5:$C$1004='Verbal Stats'!$B59)*('Verbal Log'!$I$5:$I$1004='Verbal Stats'!Z$42)*('Verbal Log'!$E$5:$E$1004='Verbal Stats'!$B$56))</f>
        <v>#DIV/0!</v>
      </c>
      <c r="AA59" s="23">
        <f ca="1">+SUMPRODUCT(('Verbal Log'!$C$5:$C$1004='Verbal Stats'!$B59)*('Verbal Log'!$I$5:$I$1004='Verbal Stats'!AA$42)*('Verbal Log'!$E$5:$E$1004='Verbal Stats'!$B$56)*'Verbal Log'!$P$5:$P$1004)/SUMPRODUCT(('Verbal Log'!$C$5:$C$1004='Verbal Stats'!$B59)*('Verbal Log'!$I$5:$I$1004='Verbal Stats'!AA$42)*('Verbal Log'!$E$5:$E$1004='Verbal Stats'!$B$56))</f>
        <v>1</v>
      </c>
      <c r="AB59" s="23">
        <f ca="1">+SUMPRODUCT(('Verbal Log'!$C$5:$C$1004='Verbal Stats'!$B59)*('Verbal Log'!$I$5:$I$1004='Verbal Stats'!AB$42)*('Verbal Log'!$E$5:$E$1004='Verbal Stats'!$B$56)*'Verbal Log'!$P$5:$P$1004)/SUMPRODUCT(('Verbal Log'!$C$5:$C$1004='Verbal Stats'!$B59)*('Verbal Log'!$I$5:$I$1004='Verbal Stats'!AB$42)*('Verbal Log'!$E$5:$E$1004='Verbal Stats'!$B$56))</f>
        <v>0</v>
      </c>
      <c r="AC59" s="23">
        <f ca="1">+SUMPRODUCT(('Verbal Log'!$C$5:$C$1004='Verbal Stats'!$B59)*('Verbal Log'!$I$5:$I$1004='Verbal Stats'!AC$42)*('Verbal Log'!$E$5:$E$1004='Verbal Stats'!$B$56)*'Verbal Log'!$P$5:$P$1004)/SUMPRODUCT(('Verbal Log'!$C$5:$C$1004='Verbal Stats'!$B59)*('Verbal Log'!$I$5:$I$1004='Verbal Stats'!AC$42)*('Verbal Log'!$E$5:$E$1004='Verbal Stats'!$B$56))</f>
        <v>1</v>
      </c>
      <c r="AD59" s="23">
        <f ca="1">+SUMPRODUCT(('Verbal Log'!$C$5:$C$1004='Verbal Stats'!$B59)*('Verbal Log'!$I$5:$I$1004='Verbal Stats'!AD$42)*('Verbal Log'!$E$5:$E$1004='Verbal Stats'!$B$56)*'Verbal Log'!$P$5:$P$1004)/SUMPRODUCT(('Verbal Log'!$C$5:$C$1004='Verbal Stats'!$B59)*('Verbal Log'!$I$5:$I$1004='Verbal Stats'!AD$42)*('Verbal Log'!$E$5:$E$1004='Verbal Stats'!$B$56))</f>
        <v>1</v>
      </c>
      <c r="AE59" s="23">
        <f ca="1">+SUMPRODUCT(('Verbal Log'!$C$5:$C$1004='Verbal Stats'!$B59)*('Verbal Log'!$I$5:$I$1004='Verbal Stats'!AE$42)*('Verbal Log'!$E$5:$E$1004='Verbal Stats'!$B$56)*'Verbal Log'!$P$5:$P$1004)/SUMPRODUCT(('Verbal Log'!$C$5:$C$1004='Verbal Stats'!$B59)*('Verbal Log'!$I$5:$I$1004='Verbal Stats'!AE$42)*('Verbal Log'!$E$5:$E$1004='Verbal Stats'!$B$56))</f>
        <v>1</v>
      </c>
      <c r="AF59" s="23" t="e">
        <f ca="1">+SUMPRODUCT(('Verbal Log'!$C$5:$C$1004='Verbal Stats'!$B59)*('Verbal Log'!$I$5:$I$1004='Verbal Stats'!AF$42)*('Verbal Log'!$E$5:$E$1004='Verbal Stats'!$B$56)*'Verbal Log'!$P$5:$P$1004)/SUMPRODUCT(('Verbal Log'!$C$5:$C$1004='Verbal Stats'!$B59)*('Verbal Log'!$I$5:$I$1004='Verbal Stats'!AF$42)*('Verbal Log'!$E$5:$E$1004='Verbal Stats'!$B$56))</f>
        <v>#DIV/0!</v>
      </c>
      <c r="AG59" s="23" t="e">
        <f ca="1">+SUMPRODUCT(('Verbal Log'!$C$5:$C$1004='Verbal Stats'!$B59)*('Verbal Log'!$I$5:$I$1004='Verbal Stats'!AG$42)*('Verbal Log'!$E$5:$E$1004='Verbal Stats'!$B$56)*'Verbal Log'!$P$5:$P$1004)/SUMPRODUCT(('Verbal Log'!$C$5:$C$1004='Verbal Stats'!$B59)*('Verbal Log'!$I$5:$I$1004='Verbal Stats'!AG$42)*('Verbal Log'!$E$5:$E$1004='Verbal Stats'!$B$56))</f>
        <v>#DIV/0!</v>
      </c>
      <c r="AH59" s="23" t="e">
        <f ca="1">+SUMPRODUCT(('Verbal Log'!$C$5:$C$1004='Verbal Stats'!$B59)*('Verbal Log'!$I$5:$I$1004='Verbal Stats'!AH$42)*('Verbal Log'!$E$5:$E$1004='Verbal Stats'!$B$56)*'Verbal Log'!$P$5:$P$1004)/SUMPRODUCT(('Verbal Log'!$C$5:$C$1004='Verbal Stats'!$B59)*('Verbal Log'!$I$5:$I$1004='Verbal Stats'!AH$42)*('Verbal Log'!$E$5:$E$1004='Verbal Stats'!$B$56))</f>
        <v>#DIV/0!</v>
      </c>
      <c r="AI59" s="23" t="e">
        <f ca="1">+SUMPRODUCT(('Verbal Log'!$C$5:$C$1004='Verbal Stats'!$B59)*('Verbal Log'!$I$5:$I$1004='Verbal Stats'!AI$42)*('Verbal Log'!$E$5:$E$1004='Verbal Stats'!$B$56)*'Verbal Log'!$P$5:$P$1004)/SUMPRODUCT(('Verbal Log'!$C$5:$C$1004='Verbal Stats'!$B59)*('Verbal Log'!$I$5:$I$1004='Verbal Stats'!AI$42)*('Verbal Log'!$E$5:$E$1004='Verbal Stats'!$B$56))</f>
        <v>#DIV/0!</v>
      </c>
      <c r="AJ59" s="23" t="e">
        <f ca="1">+SUMPRODUCT(('Verbal Log'!$C$5:$C$1004='Verbal Stats'!$B59)*('Verbal Log'!$I$5:$I$1004='Verbal Stats'!AJ$42)*('Verbal Log'!$E$5:$E$1004='Verbal Stats'!$B$56)*'Verbal Log'!$P$5:$P$1004)/SUMPRODUCT(('Verbal Log'!$C$5:$C$1004='Verbal Stats'!$B59)*('Verbal Log'!$I$5:$I$1004='Verbal Stats'!AJ$42)*('Verbal Log'!$E$5:$E$1004='Verbal Stats'!$B$56))</f>
        <v>#DIV/0!</v>
      </c>
      <c r="AK59" s="23" t="e">
        <f ca="1">+SUMPRODUCT(('Verbal Log'!$C$5:$C$1004='Verbal Stats'!$B59)*('Verbal Log'!$I$5:$I$1004='Verbal Stats'!AK$42)*('Verbal Log'!$E$5:$E$1004='Verbal Stats'!$B$56)*'Verbal Log'!$P$5:$P$1004)/SUMPRODUCT(('Verbal Log'!$C$5:$C$1004='Verbal Stats'!$B59)*('Verbal Log'!$I$5:$I$1004='Verbal Stats'!AK$42)*('Verbal Log'!$E$5:$E$1004='Verbal Stats'!$B$56))</f>
        <v>#DIV/0!</v>
      </c>
      <c r="AL59" s="23" t="e">
        <f ca="1">+SUMPRODUCT(('Verbal Log'!$C$5:$C$1004='Verbal Stats'!$B59)*('Verbal Log'!$I$5:$I$1004='Verbal Stats'!AL$42)*('Verbal Log'!$E$5:$E$1004='Verbal Stats'!$B$56)*'Verbal Log'!$P$5:$P$1004)/SUMPRODUCT(('Verbal Log'!$C$5:$C$1004='Verbal Stats'!$B59)*('Verbal Log'!$I$5:$I$1004='Verbal Stats'!AL$42)*('Verbal Log'!$E$5:$E$1004='Verbal Stats'!$B$56))</f>
        <v>#DIV/0!</v>
      </c>
      <c r="AM59" s="23" t="e">
        <f ca="1">+SUMPRODUCT(('Verbal Log'!$C$5:$C$1004='Verbal Stats'!$B59)*('Verbal Log'!$I$5:$I$1004='Verbal Stats'!AM$42)*('Verbal Log'!$E$5:$E$1004='Verbal Stats'!$B$56)*'Verbal Log'!$P$5:$P$1004)/SUMPRODUCT(('Verbal Log'!$C$5:$C$1004='Verbal Stats'!$B59)*('Verbal Log'!$I$5:$I$1004='Verbal Stats'!AM$42)*('Verbal Log'!$E$5:$E$1004='Verbal Stats'!$B$56))</f>
        <v>#DIV/0!</v>
      </c>
      <c r="AN59" s="23" t="e">
        <f ca="1">+SUMPRODUCT(('Verbal Log'!$C$5:$C$1004='Verbal Stats'!$B59)*('Verbal Log'!$I$5:$I$1004='Verbal Stats'!AN$42)*('Verbal Log'!$E$5:$E$1004='Verbal Stats'!$B$56)*'Verbal Log'!$P$5:$P$1004)/SUMPRODUCT(('Verbal Log'!$C$5:$C$1004='Verbal Stats'!$B59)*('Verbal Log'!$I$5:$I$1004='Verbal Stats'!AN$42)*('Verbal Log'!$E$5:$E$1004='Verbal Stats'!$B$56))</f>
        <v>#DIV/0!</v>
      </c>
      <c r="AO59" s="23" t="e">
        <f ca="1">+SUMPRODUCT(('Verbal Log'!$C$5:$C$1004='Verbal Stats'!$B59)*('Verbal Log'!$I$5:$I$1004='Verbal Stats'!AO$42)*('Verbal Log'!$E$5:$E$1004='Verbal Stats'!$B$56)*'Verbal Log'!$P$5:$P$1004)/SUMPRODUCT(('Verbal Log'!$C$5:$C$1004='Verbal Stats'!$B59)*('Verbal Log'!$I$5:$I$1004='Verbal Stats'!AO$42)*('Verbal Log'!$E$5:$E$1004='Verbal Stats'!$B$56))</f>
        <v>#DIV/0!</v>
      </c>
      <c r="AP59" s="24">
        <f ca="1">+SUMPRODUCT(('Verbal Log'!$C$5:$C$1004='Verbal Stats'!$B59)*('Verbal Log'!$E$5:$E$1004='Verbal Stats'!$B$56)*'Verbal Log'!$P$5:$P$1004)/SUMPRODUCT(('Verbal Log'!$C$5:$C$1004='Verbal Stats'!$B59)*('Verbal Log'!$E$5:$E$1004='Verbal Stats'!$B$56))</f>
        <v>0.88888888888888884</v>
      </c>
    </row>
    <row r="60" spans="2:42" ht="15.75" thickBot="1">
      <c r="B60" s="19" t="str">
        <f ca="1">db!D7</f>
        <v>Official Guide - Q</v>
      </c>
      <c r="D60" s="52" t="str">
        <f t="shared" si="23"/>
        <v>n/a</v>
      </c>
      <c r="E60" s="52" t="str">
        <f t="shared" si="24"/>
        <v>n/a</v>
      </c>
      <c r="F60" s="52" t="str">
        <f t="shared" si="25"/>
        <v>n/a</v>
      </c>
      <c r="G60" s="52" t="str">
        <f t="shared" si="26"/>
        <v>n/a</v>
      </c>
      <c r="H60" s="52" t="str">
        <f t="shared" si="27"/>
        <v>n/a</v>
      </c>
      <c r="I60" s="52" t="str">
        <f t="shared" si="28"/>
        <v>n/a</v>
      </c>
      <c r="J60" s="52" t="str">
        <f t="shared" si="29"/>
        <v>n/a</v>
      </c>
      <c r="K60" s="52" t="str">
        <f t="shared" si="30"/>
        <v>n/a</v>
      </c>
      <c r="L60" s="52" t="str">
        <f t="shared" si="31"/>
        <v>n/a</v>
      </c>
      <c r="M60" s="52" t="str">
        <f t="shared" si="32"/>
        <v>n/a</v>
      </c>
      <c r="N60" s="52" t="str">
        <f t="shared" si="33"/>
        <v>n/a</v>
      </c>
      <c r="O60" s="52" t="str">
        <f t="shared" si="34"/>
        <v>n/a</v>
      </c>
      <c r="P60" s="52" t="str">
        <f t="shared" si="35"/>
        <v>n/a</v>
      </c>
      <c r="Q60" s="52" t="str">
        <f t="shared" si="36"/>
        <v>n/a</v>
      </c>
      <c r="R60" s="52" t="str">
        <f t="shared" si="37"/>
        <v>n/a</v>
      </c>
      <c r="S60" s="52" t="str">
        <f t="shared" si="38"/>
        <v>n/a</v>
      </c>
      <c r="T60" s="52" t="str">
        <f t="shared" si="39"/>
        <v>n/a</v>
      </c>
      <c r="U60" s="52" t="str">
        <f t="shared" si="40"/>
        <v>n/a</v>
      </c>
      <c r="V60" s="54" t="str">
        <f t="shared" si="41"/>
        <v>n/a</v>
      </c>
      <c r="X60" s="23" t="e">
        <f ca="1">+SUMPRODUCT(('Verbal Log'!$C$5:$C$1004='Verbal Stats'!$B60)*('Verbal Log'!$I$5:$I$1004='Verbal Stats'!X$42)*('Verbal Log'!$E$5:$E$1004='Verbal Stats'!$B$56)*'Verbal Log'!$P$5:$P$1004)/SUMPRODUCT(('Verbal Log'!$C$5:$C$1004='Verbal Stats'!$B60)*('Verbal Log'!$I$5:$I$1004='Verbal Stats'!X$42)*('Verbal Log'!$E$5:$E$1004='Verbal Stats'!$B$56))</f>
        <v>#DIV/0!</v>
      </c>
      <c r="Y60" s="23" t="e">
        <f ca="1">+SUMPRODUCT(('Verbal Log'!$C$5:$C$1004='Verbal Stats'!$B60)*('Verbal Log'!$I$5:$I$1004='Verbal Stats'!Y$42)*('Verbal Log'!$E$5:$E$1004='Verbal Stats'!$B$56)*'Verbal Log'!$P$5:$P$1004)/SUMPRODUCT(('Verbal Log'!$C$5:$C$1004='Verbal Stats'!$B60)*('Verbal Log'!$I$5:$I$1004='Verbal Stats'!Y$42)*('Verbal Log'!$E$5:$E$1004='Verbal Stats'!$B$56))</f>
        <v>#DIV/0!</v>
      </c>
      <c r="Z60" s="23" t="e">
        <f ca="1">+SUMPRODUCT(('Verbal Log'!$C$5:$C$1004='Verbal Stats'!$B60)*('Verbal Log'!$I$5:$I$1004='Verbal Stats'!Z$42)*('Verbal Log'!$E$5:$E$1004='Verbal Stats'!$B$56)*'Verbal Log'!$P$5:$P$1004)/SUMPRODUCT(('Verbal Log'!$C$5:$C$1004='Verbal Stats'!$B60)*('Verbal Log'!$I$5:$I$1004='Verbal Stats'!Z$42)*('Verbal Log'!$E$5:$E$1004='Verbal Stats'!$B$56))</f>
        <v>#DIV/0!</v>
      </c>
      <c r="AA60" s="23" t="e">
        <f ca="1">+SUMPRODUCT(('Verbal Log'!$C$5:$C$1004='Verbal Stats'!$B60)*('Verbal Log'!$I$5:$I$1004='Verbal Stats'!AA$42)*('Verbal Log'!$E$5:$E$1004='Verbal Stats'!$B$56)*'Verbal Log'!$P$5:$P$1004)/SUMPRODUCT(('Verbal Log'!$C$5:$C$1004='Verbal Stats'!$B60)*('Verbal Log'!$I$5:$I$1004='Verbal Stats'!AA$42)*('Verbal Log'!$E$5:$E$1004='Verbal Stats'!$B$56))</f>
        <v>#DIV/0!</v>
      </c>
      <c r="AB60" s="23" t="e">
        <f ca="1">+SUMPRODUCT(('Verbal Log'!$C$5:$C$1004='Verbal Stats'!$B60)*('Verbal Log'!$I$5:$I$1004='Verbal Stats'!AB$42)*('Verbal Log'!$E$5:$E$1004='Verbal Stats'!$B$56)*'Verbal Log'!$P$5:$P$1004)/SUMPRODUCT(('Verbal Log'!$C$5:$C$1004='Verbal Stats'!$B60)*('Verbal Log'!$I$5:$I$1004='Verbal Stats'!AB$42)*('Verbal Log'!$E$5:$E$1004='Verbal Stats'!$B$56))</f>
        <v>#DIV/0!</v>
      </c>
      <c r="AC60" s="23" t="e">
        <f ca="1">+SUMPRODUCT(('Verbal Log'!$C$5:$C$1004='Verbal Stats'!$B60)*('Verbal Log'!$I$5:$I$1004='Verbal Stats'!AC$42)*('Verbal Log'!$E$5:$E$1004='Verbal Stats'!$B$56)*'Verbal Log'!$P$5:$P$1004)/SUMPRODUCT(('Verbal Log'!$C$5:$C$1004='Verbal Stats'!$B60)*('Verbal Log'!$I$5:$I$1004='Verbal Stats'!AC$42)*('Verbal Log'!$E$5:$E$1004='Verbal Stats'!$B$56))</f>
        <v>#DIV/0!</v>
      </c>
      <c r="AD60" s="23" t="e">
        <f ca="1">+SUMPRODUCT(('Verbal Log'!$C$5:$C$1004='Verbal Stats'!$B60)*('Verbal Log'!$I$5:$I$1004='Verbal Stats'!AD$42)*('Verbal Log'!$E$5:$E$1004='Verbal Stats'!$B$56)*'Verbal Log'!$P$5:$P$1004)/SUMPRODUCT(('Verbal Log'!$C$5:$C$1004='Verbal Stats'!$B60)*('Verbal Log'!$I$5:$I$1004='Verbal Stats'!AD$42)*('Verbal Log'!$E$5:$E$1004='Verbal Stats'!$B$56))</f>
        <v>#DIV/0!</v>
      </c>
      <c r="AE60" s="23" t="e">
        <f ca="1">+SUMPRODUCT(('Verbal Log'!$C$5:$C$1004='Verbal Stats'!$B60)*('Verbal Log'!$I$5:$I$1004='Verbal Stats'!AE$42)*('Verbal Log'!$E$5:$E$1004='Verbal Stats'!$B$56)*'Verbal Log'!$P$5:$P$1004)/SUMPRODUCT(('Verbal Log'!$C$5:$C$1004='Verbal Stats'!$B60)*('Verbal Log'!$I$5:$I$1004='Verbal Stats'!AE$42)*('Verbal Log'!$E$5:$E$1004='Verbal Stats'!$B$56))</f>
        <v>#DIV/0!</v>
      </c>
      <c r="AF60" s="23" t="e">
        <f ca="1">+SUMPRODUCT(('Verbal Log'!$C$5:$C$1004='Verbal Stats'!$B60)*('Verbal Log'!$I$5:$I$1004='Verbal Stats'!AF$42)*('Verbal Log'!$E$5:$E$1004='Verbal Stats'!$B$56)*'Verbal Log'!$P$5:$P$1004)/SUMPRODUCT(('Verbal Log'!$C$5:$C$1004='Verbal Stats'!$B60)*('Verbal Log'!$I$5:$I$1004='Verbal Stats'!AF$42)*('Verbal Log'!$E$5:$E$1004='Verbal Stats'!$B$56))</f>
        <v>#DIV/0!</v>
      </c>
      <c r="AG60" s="23" t="e">
        <f ca="1">+SUMPRODUCT(('Verbal Log'!$C$5:$C$1004='Verbal Stats'!$B60)*('Verbal Log'!$I$5:$I$1004='Verbal Stats'!AG$42)*('Verbal Log'!$E$5:$E$1004='Verbal Stats'!$B$56)*'Verbal Log'!$P$5:$P$1004)/SUMPRODUCT(('Verbal Log'!$C$5:$C$1004='Verbal Stats'!$B60)*('Verbal Log'!$I$5:$I$1004='Verbal Stats'!AG$42)*('Verbal Log'!$E$5:$E$1004='Verbal Stats'!$B$56))</f>
        <v>#DIV/0!</v>
      </c>
      <c r="AH60" s="23" t="e">
        <f ca="1">+SUMPRODUCT(('Verbal Log'!$C$5:$C$1004='Verbal Stats'!$B60)*('Verbal Log'!$I$5:$I$1004='Verbal Stats'!AH$42)*('Verbal Log'!$E$5:$E$1004='Verbal Stats'!$B$56)*'Verbal Log'!$P$5:$P$1004)/SUMPRODUCT(('Verbal Log'!$C$5:$C$1004='Verbal Stats'!$B60)*('Verbal Log'!$I$5:$I$1004='Verbal Stats'!AH$42)*('Verbal Log'!$E$5:$E$1004='Verbal Stats'!$B$56))</f>
        <v>#DIV/0!</v>
      </c>
      <c r="AI60" s="23" t="e">
        <f ca="1">+SUMPRODUCT(('Verbal Log'!$C$5:$C$1004='Verbal Stats'!$B60)*('Verbal Log'!$I$5:$I$1004='Verbal Stats'!AI$42)*('Verbal Log'!$E$5:$E$1004='Verbal Stats'!$B$56)*'Verbal Log'!$P$5:$P$1004)/SUMPRODUCT(('Verbal Log'!$C$5:$C$1004='Verbal Stats'!$B60)*('Verbal Log'!$I$5:$I$1004='Verbal Stats'!AI$42)*('Verbal Log'!$E$5:$E$1004='Verbal Stats'!$B$56))</f>
        <v>#DIV/0!</v>
      </c>
      <c r="AJ60" s="23" t="e">
        <f ca="1">+SUMPRODUCT(('Verbal Log'!$C$5:$C$1004='Verbal Stats'!$B60)*('Verbal Log'!$I$5:$I$1004='Verbal Stats'!AJ$42)*('Verbal Log'!$E$5:$E$1004='Verbal Stats'!$B$56)*'Verbal Log'!$P$5:$P$1004)/SUMPRODUCT(('Verbal Log'!$C$5:$C$1004='Verbal Stats'!$B60)*('Verbal Log'!$I$5:$I$1004='Verbal Stats'!AJ$42)*('Verbal Log'!$E$5:$E$1004='Verbal Stats'!$B$56))</f>
        <v>#DIV/0!</v>
      </c>
      <c r="AK60" s="23" t="e">
        <f ca="1">+SUMPRODUCT(('Verbal Log'!$C$5:$C$1004='Verbal Stats'!$B60)*('Verbal Log'!$I$5:$I$1004='Verbal Stats'!AK$42)*('Verbal Log'!$E$5:$E$1004='Verbal Stats'!$B$56)*'Verbal Log'!$P$5:$P$1004)/SUMPRODUCT(('Verbal Log'!$C$5:$C$1004='Verbal Stats'!$B60)*('Verbal Log'!$I$5:$I$1004='Verbal Stats'!AK$42)*('Verbal Log'!$E$5:$E$1004='Verbal Stats'!$B$56))</f>
        <v>#DIV/0!</v>
      </c>
      <c r="AL60" s="23" t="e">
        <f ca="1">+SUMPRODUCT(('Verbal Log'!$C$5:$C$1004='Verbal Stats'!$B60)*('Verbal Log'!$I$5:$I$1004='Verbal Stats'!AL$42)*('Verbal Log'!$E$5:$E$1004='Verbal Stats'!$B$56)*'Verbal Log'!$P$5:$P$1004)/SUMPRODUCT(('Verbal Log'!$C$5:$C$1004='Verbal Stats'!$B60)*('Verbal Log'!$I$5:$I$1004='Verbal Stats'!AL$42)*('Verbal Log'!$E$5:$E$1004='Verbal Stats'!$B$56))</f>
        <v>#DIV/0!</v>
      </c>
      <c r="AM60" s="23" t="e">
        <f ca="1">+SUMPRODUCT(('Verbal Log'!$C$5:$C$1004='Verbal Stats'!$B60)*('Verbal Log'!$I$5:$I$1004='Verbal Stats'!AM$42)*('Verbal Log'!$E$5:$E$1004='Verbal Stats'!$B$56)*'Verbal Log'!$P$5:$P$1004)/SUMPRODUCT(('Verbal Log'!$C$5:$C$1004='Verbal Stats'!$B60)*('Verbal Log'!$I$5:$I$1004='Verbal Stats'!AM$42)*('Verbal Log'!$E$5:$E$1004='Verbal Stats'!$B$56))</f>
        <v>#DIV/0!</v>
      </c>
      <c r="AN60" s="23" t="e">
        <f ca="1">+SUMPRODUCT(('Verbal Log'!$C$5:$C$1004='Verbal Stats'!$B60)*('Verbal Log'!$I$5:$I$1004='Verbal Stats'!AN$42)*('Verbal Log'!$E$5:$E$1004='Verbal Stats'!$B$56)*'Verbal Log'!$P$5:$P$1004)/SUMPRODUCT(('Verbal Log'!$C$5:$C$1004='Verbal Stats'!$B60)*('Verbal Log'!$I$5:$I$1004='Verbal Stats'!AN$42)*('Verbal Log'!$E$5:$E$1004='Verbal Stats'!$B$56))</f>
        <v>#DIV/0!</v>
      </c>
      <c r="AO60" s="23" t="e">
        <f ca="1">+SUMPRODUCT(('Verbal Log'!$C$5:$C$1004='Verbal Stats'!$B60)*('Verbal Log'!$I$5:$I$1004='Verbal Stats'!AO$42)*('Verbal Log'!$E$5:$E$1004='Verbal Stats'!$B$56)*'Verbal Log'!$P$5:$P$1004)/SUMPRODUCT(('Verbal Log'!$C$5:$C$1004='Verbal Stats'!$B60)*('Verbal Log'!$I$5:$I$1004='Verbal Stats'!AO$42)*('Verbal Log'!$E$5:$E$1004='Verbal Stats'!$B$56))</f>
        <v>#DIV/0!</v>
      </c>
      <c r="AP60" s="24" t="e">
        <f ca="1">+SUMPRODUCT(('Verbal Log'!$C$5:$C$1004='Verbal Stats'!$B60)*('Verbal Log'!$E$5:$E$1004='Verbal Stats'!$B$56)*'Verbal Log'!$P$5:$P$1004)/SUMPRODUCT(('Verbal Log'!$C$5:$C$1004='Verbal Stats'!$B60)*('Verbal Log'!$E$5:$E$1004='Verbal Stats'!$B$56))</f>
        <v>#DIV/0!</v>
      </c>
    </row>
    <row r="61" spans="2:42" ht="15.75" thickBot="1">
      <c r="B61" s="19" t="str">
        <f ca="1">db!D8</f>
        <v>Official Guide - V</v>
      </c>
      <c r="D61" s="55" t="str">
        <f t="shared" si="23"/>
        <v>n/a</v>
      </c>
      <c r="E61" s="55" t="str">
        <f t="shared" si="24"/>
        <v>n/a</v>
      </c>
      <c r="F61" s="55" t="str">
        <f t="shared" si="25"/>
        <v>n/a</v>
      </c>
      <c r="G61" s="55" t="str">
        <f t="shared" si="26"/>
        <v>n/a</v>
      </c>
      <c r="H61" s="55" t="str">
        <f t="shared" si="27"/>
        <v>n/a</v>
      </c>
      <c r="I61" s="55" t="str">
        <f t="shared" si="28"/>
        <v>n/a</v>
      </c>
      <c r="J61" s="55" t="str">
        <f t="shared" si="29"/>
        <v>n/a</v>
      </c>
      <c r="K61" s="55" t="str">
        <f t="shared" si="30"/>
        <v>n/a</v>
      </c>
      <c r="L61" s="55" t="str">
        <f t="shared" si="31"/>
        <v>n/a</v>
      </c>
      <c r="M61" s="55" t="str">
        <f t="shared" si="32"/>
        <v>n/a</v>
      </c>
      <c r="N61" s="55" t="str">
        <f t="shared" si="33"/>
        <v>n/a</v>
      </c>
      <c r="O61" s="55" t="str">
        <f t="shared" si="34"/>
        <v>n/a</v>
      </c>
      <c r="P61" s="55" t="str">
        <f t="shared" si="35"/>
        <v>n/a</v>
      </c>
      <c r="Q61" s="55" t="str">
        <f t="shared" si="36"/>
        <v>n/a</v>
      </c>
      <c r="R61" s="55" t="str">
        <f t="shared" si="37"/>
        <v>n/a</v>
      </c>
      <c r="S61" s="55" t="str">
        <f t="shared" si="38"/>
        <v>n/a</v>
      </c>
      <c r="T61" s="55" t="str">
        <f t="shared" si="39"/>
        <v>n/a</v>
      </c>
      <c r="U61" s="55" t="str">
        <f t="shared" si="40"/>
        <v>n/a</v>
      </c>
      <c r="V61" s="57" t="str">
        <f t="shared" si="41"/>
        <v>n/a</v>
      </c>
      <c r="X61" s="23" t="e">
        <f ca="1">+SUMPRODUCT(('Verbal Log'!$C$5:$C$1004='Verbal Stats'!$B61)*('Verbal Log'!$I$5:$I$1004='Verbal Stats'!X$42)*('Verbal Log'!$E$5:$E$1004='Verbal Stats'!$B$56)*'Verbal Log'!$P$5:$P$1004)/SUMPRODUCT(('Verbal Log'!$C$5:$C$1004='Verbal Stats'!$B61)*('Verbal Log'!$I$5:$I$1004='Verbal Stats'!X$42)*('Verbal Log'!$E$5:$E$1004='Verbal Stats'!$B$56))</f>
        <v>#DIV/0!</v>
      </c>
      <c r="Y61" s="23" t="e">
        <f ca="1">+SUMPRODUCT(('Verbal Log'!$C$5:$C$1004='Verbal Stats'!$B61)*('Verbal Log'!$I$5:$I$1004='Verbal Stats'!Y$42)*('Verbal Log'!$E$5:$E$1004='Verbal Stats'!$B$56)*'Verbal Log'!$P$5:$P$1004)/SUMPRODUCT(('Verbal Log'!$C$5:$C$1004='Verbal Stats'!$B61)*('Verbal Log'!$I$5:$I$1004='Verbal Stats'!Y$42)*('Verbal Log'!$E$5:$E$1004='Verbal Stats'!$B$56))</f>
        <v>#DIV/0!</v>
      </c>
      <c r="Z61" s="23" t="e">
        <f ca="1">+SUMPRODUCT(('Verbal Log'!$C$5:$C$1004='Verbal Stats'!$B61)*('Verbal Log'!$I$5:$I$1004='Verbal Stats'!Z$42)*('Verbal Log'!$E$5:$E$1004='Verbal Stats'!$B$56)*'Verbal Log'!$P$5:$P$1004)/SUMPRODUCT(('Verbal Log'!$C$5:$C$1004='Verbal Stats'!$B61)*('Verbal Log'!$I$5:$I$1004='Verbal Stats'!Z$42)*('Verbal Log'!$E$5:$E$1004='Verbal Stats'!$B$56))</f>
        <v>#DIV/0!</v>
      </c>
      <c r="AA61" s="23" t="e">
        <f ca="1">+SUMPRODUCT(('Verbal Log'!$C$5:$C$1004='Verbal Stats'!$B61)*('Verbal Log'!$I$5:$I$1004='Verbal Stats'!AA$42)*('Verbal Log'!$E$5:$E$1004='Verbal Stats'!$B$56)*'Verbal Log'!$P$5:$P$1004)/SUMPRODUCT(('Verbal Log'!$C$5:$C$1004='Verbal Stats'!$B61)*('Verbal Log'!$I$5:$I$1004='Verbal Stats'!AA$42)*('Verbal Log'!$E$5:$E$1004='Verbal Stats'!$B$56))</f>
        <v>#DIV/0!</v>
      </c>
      <c r="AB61" s="23" t="e">
        <f ca="1">+SUMPRODUCT(('Verbal Log'!$C$5:$C$1004='Verbal Stats'!$B61)*('Verbal Log'!$I$5:$I$1004='Verbal Stats'!AB$42)*('Verbal Log'!$E$5:$E$1004='Verbal Stats'!$B$56)*'Verbal Log'!$P$5:$P$1004)/SUMPRODUCT(('Verbal Log'!$C$5:$C$1004='Verbal Stats'!$B61)*('Verbal Log'!$I$5:$I$1004='Verbal Stats'!AB$42)*('Verbal Log'!$E$5:$E$1004='Verbal Stats'!$B$56))</f>
        <v>#DIV/0!</v>
      </c>
      <c r="AC61" s="23" t="e">
        <f ca="1">+SUMPRODUCT(('Verbal Log'!$C$5:$C$1004='Verbal Stats'!$B61)*('Verbal Log'!$I$5:$I$1004='Verbal Stats'!AC$42)*('Verbal Log'!$E$5:$E$1004='Verbal Stats'!$B$56)*'Verbal Log'!$P$5:$P$1004)/SUMPRODUCT(('Verbal Log'!$C$5:$C$1004='Verbal Stats'!$B61)*('Verbal Log'!$I$5:$I$1004='Verbal Stats'!AC$42)*('Verbal Log'!$E$5:$E$1004='Verbal Stats'!$B$56))</f>
        <v>#DIV/0!</v>
      </c>
      <c r="AD61" s="23" t="e">
        <f ca="1">+SUMPRODUCT(('Verbal Log'!$C$5:$C$1004='Verbal Stats'!$B61)*('Verbal Log'!$I$5:$I$1004='Verbal Stats'!AD$42)*('Verbal Log'!$E$5:$E$1004='Verbal Stats'!$B$56)*'Verbal Log'!$P$5:$P$1004)/SUMPRODUCT(('Verbal Log'!$C$5:$C$1004='Verbal Stats'!$B61)*('Verbal Log'!$I$5:$I$1004='Verbal Stats'!AD$42)*('Verbal Log'!$E$5:$E$1004='Verbal Stats'!$B$56))</f>
        <v>#DIV/0!</v>
      </c>
      <c r="AE61" s="23" t="e">
        <f ca="1">+SUMPRODUCT(('Verbal Log'!$C$5:$C$1004='Verbal Stats'!$B61)*('Verbal Log'!$I$5:$I$1004='Verbal Stats'!AE$42)*('Verbal Log'!$E$5:$E$1004='Verbal Stats'!$B$56)*'Verbal Log'!$P$5:$P$1004)/SUMPRODUCT(('Verbal Log'!$C$5:$C$1004='Verbal Stats'!$B61)*('Verbal Log'!$I$5:$I$1004='Verbal Stats'!AE$42)*('Verbal Log'!$E$5:$E$1004='Verbal Stats'!$B$56))</f>
        <v>#DIV/0!</v>
      </c>
      <c r="AF61" s="23" t="e">
        <f ca="1">+SUMPRODUCT(('Verbal Log'!$C$5:$C$1004='Verbal Stats'!$B61)*('Verbal Log'!$I$5:$I$1004='Verbal Stats'!AF$42)*('Verbal Log'!$E$5:$E$1004='Verbal Stats'!$B$56)*'Verbal Log'!$P$5:$P$1004)/SUMPRODUCT(('Verbal Log'!$C$5:$C$1004='Verbal Stats'!$B61)*('Verbal Log'!$I$5:$I$1004='Verbal Stats'!AF$42)*('Verbal Log'!$E$5:$E$1004='Verbal Stats'!$B$56))</f>
        <v>#DIV/0!</v>
      </c>
      <c r="AG61" s="23" t="e">
        <f ca="1">+SUMPRODUCT(('Verbal Log'!$C$5:$C$1004='Verbal Stats'!$B61)*('Verbal Log'!$I$5:$I$1004='Verbal Stats'!AG$42)*('Verbal Log'!$E$5:$E$1004='Verbal Stats'!$B$56)*'Verbal Log'!$P$5:$P$1004)/SUMPRODUCT(('Verbal Log'!$C$5:$C$1004='Verbal Stats'!$B61)*('Verbal Log'!$I$5:$I$1004='Verbal Stats'!AG$42)*('Verbal Log'!$E$5:$E$1004='Verbal Stats'!$B$56))</f>
        <v>#DIV/0!</v>
      </c>
      <c r="AH61" s="23" t="e">
        <f ca="1">+SUMPRODUCT(('Verbal Log'!$C$5:$C$1004='Verbal Stats'!$B61)*('Verbal Log'!$I$5:$I$1004='Verbal Stats'!AH$42)*('Verbal Log'!$E$5:$E$1004='Verbal Stats'!$B$56)*'Verbal Log'!$P$5:$P$1004)/SUMPRODUCT(('Verbal Log'!$C$5:$C$1004='Verbal Stats'!$B61)*('Verbal Log'!$I$5:$I$1004='Verbal Stats'!AH$42)*('Verbal Log'!$E$5:$E$1004='Verbal Stats'!$B$56))</f>
        <v>#DIV/0!</v>
      </c>
      <c r="AI61" s="23" t="e">
        <f ca="1">+SUMPRODUCT(('Verbal Log'!$C$5:$C$1004='Verbal Stats'!$B61)*('Verbal Log'!$I$5:$I$1004='Verbal Stats'!AI$42)*('Verbal Log'!$E$5:$E$1004='Verbal Stats'!$B$56)*'Verbal Log'!$P$5:$P$1004)/SUMPRODUCT(('Verbal Log'!$C$5:$C$1004='Verbal Stats'!$B61)*('Verbal Log'!$I$5:$I$1004='Verbal Stats'!AI$42)*('Verbal Log'!$E$5:$E$1004='Verbal Stats'!$B$56))</f>
        <v>#DIV/0!</v>
      </c>
      <c r="AJ61" s="23" t="e">
        <f ca="1">+SUMPRODUCT(('Verbal Log'!$C$5:$C$1004='Verbal Stats'!$B61)*('Verbal Log'!$I$5:$I$1004='Verbal Stats'!AJ$42)*('Verbal Log'!$E$5:$E$1004='Verbal Stats'!$B$56)*'Verbal Log'!$P$5:$P$1004)/SUMPRODUCT(('Verbal Log'!$C$5:$C$1004='Verbal Stats'!$B61)*('Verbal Log'!$I$5:$I$1004='Verbal Stats'!AJ$42)*('Verbal Log'!$E$5:$E$1004='Verbal Stats'!$B$56))</f>
        <v>#DIV/0!</v>
      </c>
      <c r="AK61" s="23" t="e">
        <f ca="1">+SUMPRODUCT(('Verbal Log'!$C$5:$C$1004='Verbal Stats'!$B61)*('Verbal Log'!$I$5:$I$1004='Verbal Stats'!AK$42)*('Verbal Log'!$E$5:$E$1004='Verbal Stats'!$B$56)*'Verbal Log'!$P$5:$P$1004)/SUMPRODUCT(('Verbal Log'!$C$5:$C$1004='Verbal Stats'!$B61)*('Verbal Log'!$I$5:$I$1004='Verbal Stats'!AK$42)*('Verbal Log'!$E$5:$E$1004='Verbal Stats'!$B$56))</f>
        <v>#DIV/0!</v>
      </c>
      <c r="AL61" s="23" t="e">
        <f ca="1">+SUMPRODUCT(('Verbal Log'!$C$5:$C$1004='Verbal Stats'!$B61)*('Verbal Log'!$I$5:$I$1004='Verbal Stats'!AL$42)*('Verbal Log'!$E$5:$E$1004='Verbal Stats'!$B$56)*'Verbal Log'!$P$5:$P$1004)/SUMPRODUCT(('Verbal Log'!$C$5:$C$1004='Verbal Stats'!$B61)*('Verbal Log'!$I$5:$I$1004='Verbal Stats'!AL$42)*('Verbal Log'!$E$5:$E$1004='Verbal Stats'!$B$56))</f>
        <v>#DIV/0!</v>
      </c>
      <c r="AM61" s="23" t="e">
        <f ca="1">+SUMPRODUCT(('Verbal Log'!$C$5:$C$1004='Verbal Stats'!$B61)*('Verbal Log'!$I$5:$I$1004='Verbal Stats'!AM$42)*('Verbal Log'!$E$5:$E$1004='Verbal Stats'!$B$56)*'Verbal Log'!$P$5:$P$1004)/SUMPRODUCT(('Verbal Log'!$C$5:$C$1004='Verbal Stats'!$B61)*('Verbal Log'!$I$5:$I$1004='Verbal Stats'!AM$42)*('Verbal Log'!$E$5:$E$1004='Verbal Stats'!$B$56))</f>
        <v>#DIV/0!</v>
      </c>
      <c r="AN61" s="23" t="e">
        <f ca="1">+SUMPRODUCT(('Verbal Log'!$C$5:$C$1004='Verbal Stats'!$B61)*('Verbal Log'!$I$5:$I$1004='Verbal Stats'!AN$42)*('Verbal Log'!$E$5:$E$1004='Verbal Stats'!$B$56)*'Verbal Log'!$P$5:$P$1004)/SUMPRODUCT(('Verbal Log'!$C$5:$C$1004='Verbal Stats'!$B61)*('Verbal Log'!$I$5:$I$1004='Verbal Stats'!AN$42)*('Verbal Log'!$E$5:$E$1004='Verbal Stats'!$B$56))</f>
        <v>#DIV/0!</v>
      </c>
      <c r="AO61" s="23" t="e">
        <f ca="1">+SUMPRODUCT(('Verbal Log'!$C$5:$C$1004='Verbal Stats'!$B61)*('Verbal Log'!$I$5:$I$1004='Verbal Stats'!AO$42)*('Verbal Log'!$E$5:$E$1004='Verbal Stats'!$B$56)*'Verbal Log'!$P$5:$P$1004)/SUMPRODUCT(('Verbal Log'!$C$5:$C$1004='Verbal Stats'!$B61)*('Verbal Log'!$I$5:$I$1004='Verbal Stats'!AO$42)*('Verbal Log'!$E$5:$E$1004='Verbal Stats'!$B$56))</f>
        <v>#DIV/0!</v>
      </c>
      <c r="AP61" s="24" t="e">
        <f ca="1">+SUMPRODUCT(('Verbal Log'!$C$5:$C$1004='Verbal Stats'!$B61)*('Verbal Log'!$E$5:$E$1004='Verbal Stats'!$B$56)*'Verbal Log'!$P$5:$P$1004)/SUMPRODUCT(('Verbal Log'!$C$5:$C$1004='Verbal Stats'!$B61)*('Verbal Log'!$E$5:$E$1004='Verbal Stats'!$B$56))</f>
        <v>#DIV/0!</v>
      </c>
    </row>
    <row r="62" spans="2:42" ht="15.75" thickBot="1">
      <c r="B62" s="19" t="str">
        <f ca="1">db!D9</f>
        <v>Princeton</v>
      </c>
      <c r="D62" s="52" t="str">
        <f t="shared" si="23"/>
        <v>n/a</v>
      </c>
      <c r="E62" s="52" t="str">
        <f t="shared" si="24"/>
        <v>n/a</v>
      </c>
      <c r="F62" s="52" t="str">
        <f t="shared" si="25"/>
        <v>n/a</v>
      </c>
      <c r="G62" s="52" t="str">
        <f t="shared" si="26"/>
        <v>n/a</v>
      </c>
      <c r="H62" s="52" t="str">
        <f t="shared" si="27"/>
        <v>n/a</v>
      </c>
      <c r="I62" s="52" t="str">
        <f t="shared" si="28"/>
        <v>n/a</v>
      </c>
      <c r="J62" s="52" t="str">
        <f t="shared" si="29"/>
        <v>n/a</v>
      </c>
      <c r="K62" s="52" t="str">
        <f t="shared" si="30"/>
        <v>n/a</v>
      </c>
      <c r="L62" s="52" t="str">
        <f t="shared" si="31"/>
        <v>n/a</v>
      </c>
      <c r="M62" s="52" t="str">
        <f t="shared" si="32"/>
        <v>n/a</v>
      </c>
      <c r="N62" s="52" t="str">
        <f t="shared" si="33"/>
        <v>n/a</v>
      </c>
      <c r="O62" s="52" t="str">
        <f t="shared" si="34"/>
        <v>n/a</v>
      </c>
      <c r="P62" s="52" t="str">
        <f t="shared" si="35"/>
        <v>n/a</v>
      </c>
      <c r="Q62" s="52" t="str">
        <f t="shared" si="36"/>
        <v>n/a</v>
      </c>
      <c r="R62" s="52" t="str">
        <f t="shared" si="37"/>
        <v>n/a</v>
      </c>
      <c r="S62" s="52" t="str">
        <f t="shared" si="38"/>
        <v>n/a</v>
      </c>
      <c r="T62" s="52" t="str">
        <f t="shared" si="39"/>
        <v>n/a</v>
      </c>
      <c r="U62" s="52" t="str">
        <f t="shared" si="40"/>
        <v>n/a</v>
      </c>
      <c r="V62" s="54" t="str">
        <f t="shared" si="41"/>
        <v>n/a</v>
      </c>
      <c r="X62" s="23" t="e">
        <f ca="1">+SUMPRODUCT(('Verbal Log'!$C$5:$C$1004='Verbal Stats'!$B62)*('Verbal Log'!$I$5:$I$1004='Verbal Stats'!X$42)*('Verbal Log'!$E$5:$E$1004='Verbal Stats'!$B$56)*'Verbal Log'!$P$5:$P$1004)/SUMPRODUCT(('Verbal Log'!$C$5:$C$1004='Verbal Stats'!$B62)*('Verbal Log'!$I$5:$I$1004='Verbal Stats'!X$42)*('Verbal Log'!$E$5:$E$1004='Verbal Stats'!$B$56))</f>
        <v>#DIV/0!</v>
      </c>
      <c r="Y62" s="23" t="e">
        <f ca="1">+SUMPRODUCT(('Verbal Log'!$C$5:$C$1004='Verbal Stats'!$B62)*('Verbal Log'!$I$5:$I$1004='Verbal Stats'!Y$42)*('Verbal Log'!$E$5:$E$1004='Verbal Stats'!$B$56)*'Verbal Log'!$P$5:$P$1004)/SUMPRODUCT(('Verbal Log'!$C$5:$C$1004='Verbal Stats'!$B62)*('Verbal Log'!$I$5:$I$1004='Verbal Stats'!Y$42)*('Verbal Log'!$E$5:$E$1004='Verbal Stats'!$B$56))</f>
        <v>#DIV/0!</v>
      </c>
      <c r="Z62" s="23" t="e">
        <f ca="1">+SUMPRODUCT(('Verbal Log'!$C$5:$C$1004='Verbal Stats'!$B62)*('Verbal Log'!$I$5:$I$1004='Verbal Stats'!Z$42)*('Verbal Log'!$E$5:$E$1004='Verbal Stats'!$B$56)*'Verbal Log'!$P$5:$P$1004)/SUMPRODUCT(('Verbal Log'!$C$5:$C$1004='Verbal Stats'!$B62)*('Verbal Log'!$I$5:$I$1004='Verbal Stats'!Z$42)*('Verbal Log'!$E$5:$E$1004='Verbal Stats'!$B$56))</f>
        <v>#DIV/0!</v>
      </c>
      <c r="AA62" s="23" t="e">
        <f ca="1">+SUMPRODUCT(('Verbal Log'!$C$5:$C$1004='Verbal Stats'!$B62)*('Verbal Log'!$I$5:$I$1004='Verbal Stats'!AA$42)*('Verbal Log'!$E$5:$E$1004='Verbal Stats'!$B$56)*'Verbal Log'!$P$5:$P$1004)/SUMPRODUCT(('Verbal Log'!$C$5:$C$1004='Verbal Stats'!$B62)*('Verbal Log'!$I$5:$I$1004='Verbal Stats'!AA$42)*('Verbal Log'!$E$5:$E$1004='Verbal Stats'!$B$56))</f>
        <v>#DIV/0!</v>
      </c>
      <c r="AB62" s="23" t="e">
        <f ca="1">+SUMPRODUCT(('Verbal Log'!$C$5:$C$1004='Verbal Stats'!$B62)*('Verbal Log'!$I$5:$I$1004='Verbal Stats'!AB$42)*('Verbal Log'!$E$5:$E$1004='Verbal Stats'!$B$56)*'Verbal Log'!$P$5:$P$1004)/SUMPRODUCT(('Verbal Log'!$C$5:$C$1004='Verbal Stats'!$B62)*('Verbal Log'!$I$5:$I$1004='Verbal Stats'!AB$42)*('Verbal Log'!$E$5:$E$1004='Verbal Stats'!$B$56))</f>
        <v>#DIV/0!</v>
      </c>
      <c r="AC62" s="23" t="e">
        <f ca="1">+SUMPRODUCT(('Verbal Log'!$C$5:$C$1004='Verbal Stats'!$B62)*('Verbal Log'!$I$5:$I$1004='Verbal Stats'!AC$42)*('Verbal Log'!$E$5:$E$1004='Verbal Stats'!$B$56)*'Verbal Log'!$P$5:$P$1004)/SUMPRODUCT(('Verbal Log'!$C$5:$C$1004='Verbal Stats'!$B62)*('Verbal Log'!$I$5:$I$1004='Verbal Stats'!AC$42)*('Verbal Log'!$E$5:$E$1004='Verbal Stats'!$B$56))</f>
        <v>#DIV/0!</v>
      </c>
      <c r="AD62" s="23" t="e">
        <f ca="1">+SUMPRODUCT(('Verbal Log'!$C$5:$C$1004='Verbal Stats'!$B62)*('Verbal Log'!$I$5:$I$1004='Verbal Stats'!AD$42)*('Verbal Log'!$E$5:$E$1004='Verbal Stats'!$B$56)*'Verbal Log'!$P$5:$P$1004)/SUMPRODUCT(('Verbal Log'!$C$5:$C$1004='Verbal Stats'!$B62)*('Verbal Log'!$I$5:$I$1004='Verbal Stats'!AD$42)*('Verbal Log'!$E$5:$E$1004='Verbal Stats'!$B$56))</f>
        <v>#DIV/0!</v>
      </c>
      <c r="AE62" s="23" t="e">
        <f ca="1">+SUMPRODUCT(('Verbal Log'!$C$5:$C$1004='Verbal Stats'!$B62)*('Verbal Log'!$I$5:$I$1004='Verbal Stats'!AE$42)*('Verbal Log'!$E$5:$E$1004='Verbal Stats'!$B$56)*'Verbal Log'!$P$5:$P$1004)/SUMPRODUCT(('Verbal Log'!$C$5:$C$1004='Verbal Stats'!$B62)*('Verbal Log'!$I$5:$I$1004='Verbal Stats'!AE$42)*('Verbal Log'!$E$5:$E$1004='Verbal Stats'!$B$56))</f>
        <v>#DIV/0!</v>
      </c>
      <c r="AF62" s="23" t="e">
        <f ca="1">+SUMPRODUCT(('Verbal Log'!$C$5:$C$1004='Verbal Stats'!$B62)*('Verbal Log'!$I$5:$I$1004='Verbal Stats'!AF$42)*('Verbal Log'!$E$5:$E$1004='Verbal Stats'!$B$56)*'Verbal Log'!$P$5:$P$1004)/SUMPRODUCT(('Verbal Log'!$C$5:$C$1004='Verbal Stats'!$B62)*('Verbal Log'!$I$5:$I$1004='Verbal Stats'!AF$42)*('Verbal Log'!$E$5:$E$1004='Verbal Stats'!$B$56))</f>
        <v>#DIV/0!</v>
      </c>
      <c r="AG62" s="23" t="e">
        <f ca="1">+SUMPRODUCT(('Verbal Log'!$C$5:$C$1004='Verbal Stats'!$B62)*('Verbal Log'!$I$5:$I$1004='Verbal Stats'!AG$42)*('Verbal Log'!$E$5:$E$1004='Verbal Stats'!$B$56)*'Verbal Log'!$P$5:$P$1004)/SUMPRODUCT(('Verbal Log'!$C$5:$C$1004='Verbal Stats'!$B62)*('Verbal Log'!$I$5:$I$1004='Verbal Stats'!AG$42)*('Verbal Log'!$E$5:$E$1004='Verbal Stats'!$B$56))</f>
        <v>#DIV/0!</v>
      </c>
      <c r="AH62" s="23" t="e">
        <f ca="1">+SUMPRODUCT(('Verbal Log'!$C$5:$C$1004='Verbal Stats'!$B62)*('Verbal Log'!$I$5:$I$1004='Verbal Stats'!AH$42)*('Verbal Log'!$E$5:$E$1004='Verbal Stats'!$B$56)*'Verbal Log'!$P$5:$P$1004)/SUMPRODUCT(('Verbal Log'!$C$5:$C$1004='Verbal Stats'!$B62)*('Verbal Log'!$I$5:$I$1004='Verbal Stats'!AH$42)*('Verbal Log'!$E$5:$E$1004='Verbal Stats'!$B$56))</f>
        <v>#DIV/0!</v>
      </c>
      <c r="AI62" s="23" t="e">
        <f ca="1">+SUMPRODUCT(('Verbal Log'!$C$5:$C$1004='Verbal Stats'!$B62)*('Verbal Log'!$I$5:$I$1004='Verbal Stats'!AI$42)*('Verbal Log'!$E$5:$E$1004='Verbal Stats'!$B$56)*'Verbal Log'!$P$5:$P$1004)/SUMPRODUCT(('Verbal Log'!$C$5:$C$1004='Verbal Stats'!$B62)*('Verbal Log'!$I$5:$I$1004='Verbal Stats'!AI$42)*('Verbal Log'!$E$5:$E$1004='Verbal Stats'!$B$56))</f>
        <v>#DIV/0!</v>
      </c>
      <c r="AJ62" s="23" t="e">
        <f ca="1">+SUMPRODUCT(('Verbal Log'!$C$5:$C$1004='Verbal Stats'!$B62)*('Verbal Log'!$I$5:$I$1004='Verbal Stats'!AJ$42)*('Verbal Log'!$E$5:$E$1004='Verbal Stats'!$B$56)*'Verbal Log'!$P$5:$P$1004)/SUMPRODUCT(('Verbal Log'!$C$5:$C$1004='Verbal Stats'!$B62)*('Verbal Log'!$I$5:$I$1004='Verbal Stats'!AJ$42)*('Verbal Log'!$E$5:$E$1004='Verbal Stats'!$B$56))</f>
        <v>#DIV/0!</v>
      </c>
      <c r="AK62" s="23" t="e">
        <f ca="1">+SUMPRODUCT(('Verbal Log'!$C$5:$C$1004='Verbal Stats'!$B62)*('Verbal Log'!$I$5:$I$1004='Verbal Stats'!AK$42)*('Verbal Log'!$E$5:$E$1004='Verbal Stats'!$B$56)*'Verbal Log'!$P$5:$P$1004)/SUMPRODUCT(('Verbal Log'!$C$5:$C$1004='Verbal Stats'!$B62)*('Verbal Log'!$I$5:$I$1004='Verbal Stats'!AK$42)*('Verbal Log'!$E$5:$E$1004='Verbal Stats'!$B$56))</f>
        <v>#DIV/0!</v>
      </c>
      <c r="AL62" s="23" t="e">
        <f ca="1">+SUMPRODUCT(('Verbal Log'!$C$5:$C$1004='Verbal Stats'!$B62)*('Verbal Log'!$I$5:$I$1004='Verbal Stats'!AL$42)*('Verbal Log'!$E$5:$E$1004='Verbal Stats'!$B$56)*'Verbal Log'!$P$5:$P$1004)/SUMPRODUCT(('Verbal Log'!$C$5:$C$1004='Verbal Stats'!$B62)*('Verbal Log'!$I$5:$I$1004='Verbal Stats'!AL$42)*('Verbal Log'!$E$5:$E$1004='Verbal Stats'!$B$56))</f>
        <v>#DIV/0!</v>
      </c>
      <c r="AM62" s="23" t="e">
        <f ca="1">+SUMPRODUCT(('Verbal Log'!$C$5:$C$1004='Verbal Stats'!$B62)*('Verbal Log'!$I$5:$I$1004='Verbal Stats'!AM$42)*('Verbal Log'!$E$5:$E$1004='Verbal Stats'!$B$56)*'Verbal Log'!$P$5:$P$1004)/SUMPRODUCT(('Verbal Log'!$C$5:$C$1004='Verbal Stats'!$B62)*('Verbal Log'!$I$5:$I$1004='Verbal Stats'!AM$42)*('Verbal Log'!$E$5:$E$1004='Verbal Stats'!$B$56))</f>
        <v>#DIV/0!</v>
      </c>
      <c r="AN62" s="23" t="e">
        <f ca="1">+SUMPRODUCT(('Verbal Log'!$C$5:$C$1004='Verbal Stats'!$B62)*('Verbal Log'!$I$5:$I$1004='Verbal Stats'!AN$42)*('Verbal Log'!$E$5:$E$1004='Verbal Stats'!$B$56)*'Verbal Log'!$P$5:$P$1004)/SUMPRODUCT(('Verbal Log'!$C$5:$C$1004='Verbal Stats'!$B62)*('Verbal Log'!$I$5:$I$1004='Verbal Stats'!AN$42)*('Verbal Log'!$E$5:$E$1004='Verbal Stats'!$B$56))</f>
        <v>#DIV/0!</v>
      </c>
      <c r="AO62" s="23" t="e">
        <f ca="1">+SUMPRODUCT(('Verbal Log'!$C$5:$C$1004='Verbal Stats'!$B62)*('Verbal Log'!$I$5:$I$1004='Verbal Stats'!AO$42)*('Verbal Log'!$E$5:$E$1004='Verbal Stats'!$B$56)*'Verbal Log'!$P$5:$P$1004)/SUMPRODUCT(('Verbal Log'!$C$5:$C$1004='Verbal Stats'!$B62)*('Verbal Log'!$I$5:$I$1004='Verbal Stats'!AO$42)*('Verbal Log'!$E$5:$E$1004='Verbal Stats'!$B$56))</f>
        <v>#DIV/0!</v>
      </c>
      <c r="AP62" s="24" t="e">
        <f ca="1">+SUMPRODUCT(('Verbal Log'!$C$5:$C$1004='Verbal Stats'!$B62)*('Verbal Log'!$E$5:$E$1004='Verbal Stats'!$B$56)*'Verbal Log'!$P$5:$P$1004)/SUMPRODUCT(('Verbal Log'!$C$5:$C$1004='Verbal Stats'!$B62)*('Verbal Log'!$E$5:$E$1004='Verbal Stats'!$B$56))</f>
        <v>#DIV/0!</v>
      </c>
    </row>
    <row r="63" spans="2:42" ht="15.75" thickBot="1">
      <c r="B63" s="19" t="str">
        <f ca="1">db!D10</f>
        <v>Kaplan</v>
      </c>
      <c r="D63" s="55" t="str">
        <f t="shared" si="23"/>
        <v>n/a</v>
      </c>
      <c r="E63" s="55" t="str">
        <f t="shared" si="24"/>
        <v>n/a</v>
      </c>
      <c r="F63" s="55" t="str">
        <f t="shared" si="25"/>
        <v>n/a</v>
      </c>
      <c r="G63" s="55" t="str">
        <f t="shared" si="26"/>
        <v>n/a</v>
      </c>
      <c r="H63" s="55" t="str">
        <f t="shared" si="27"/>
        <v>n/a</v>
      </c>
      <c r="I63" s="55" t="str">
        <f t="shared" si="28"/>
        <v>n/a</v>
      </c>
      <c r="J63" s="55" t="str">
        <f t="shared" si="29"/>
        <v>n/a</v>
      </c>
      <c r="K63" s="55" t="str">
        <f t="shared" si="30"/>
        <v>n/a</v>
      </c>
      <c r="L63" s="55" t="str">
        <f t="shared" si="31"/>
        <v>n/a</v>
      </c>
      <c r="M63" s="55" t="str">
        <f t="shared" si="32"/>
        <v>n/a</v>
      </c>
      <c r="N63" s="55" t="str">
        <f t="shared" si="33"/>
        <v>n/a</v>
      </c>
      <c r="O63" s="55" t="str">
        <f t="shared" si="34"/>
        <v>n/a</v>
      </c>
      <c r="P63" s="55" t="str">
        <f t="shared" si="35"/>
        <v>n/a</v>
      </c>
      <c r="Q63" s="55" t="str">
        <f t="shared" si="36"/>
        <v>n/a</v>
      </c>
      <c r="R63" s="55" t="str">
        <f t="shared" si="37"/>
        <v>n/a</v>
      </c>
      <c r="S63" s="55" t="str">
        <f t="shared" si="38"/>
        <v>n/a</v>
      </c>
      <c r="T63" s="55" t="str">
        <f t="shared" si="39"/>
        <v>n/a</v>
      </c>
      <c r="U63" s="55" t="str">
        <f t="shared" si="40"/>
        <v>n/a</v>
      </c>
      <c r="V63" s="57" t="str">
        <f t="shared" si="41"/>
        <v>n/a</v>
      </c>
      <c r="X63" s="23" t="e">
        <f ca="1">+SUMPRODUCT(('Verbal Log'!$C$5:$C$1004='Verbal Stats'!$B63)*('Verbal Log'!$I$5:$I$1004='Verbal Stats'!X$42)*('Verbal Log'!$E$5:$E$1004='Verbal Stats'!$B$56)*'Verbal Log'!$P$5:$P$1004)/SUMPRODUCT(('Verbal Log'!$C$5:$C$1004='Verbal Stats'!$B63)*('Verbal Log'!$I$5:$I$1004='Verbal Stats'!X$42)*('Verbal Log'!$E$5:$E$1004='Verbal Stats'!$B$56))</f>
        <v>#DIV/0!</v>
      </c>
      <c r="Y63" s="23" t="e">
        <f ca="1">+SUMPRODUCT(('Verbal Log'!$C$5:$C$1004='Verbal Stats'!$B63)*('Verbal Log'!$I$5:$I$1004='Verbal Stats'!Y$42)*('Verbal Log'!$E$5:$E$1004='Verbal Stats'!$B$56)*'Verbal Log'!$P$5:$P$1004)/SUMPRODUCT(('Verbal Log'!$C$5:$C$1004='Verbal Stats'!$B63)*('Verbal Log'!$I$5:$I$1004='Verbal Stats'!Y$42)*('Verbal Log'!$E$5:$E$1004='Verbal Stats'!$B$56))</f>
        <v>#DIV/0!</v>
      </c>
      <c r="Z63" s="23" t="e">
        <f ca="1">+SUMPRODUCT(('Verbal Log'!$C$5:$C$1004='Verbal Stats'!$B63)*('Verbal Log'!$I$5:$I$1004='Verbal Stats'!Z$42)*('Verbal Log'!$E$5:$E$1004='Verbal Stats'!$B$56)*'Verbal Log'!$P$5:$P$1004)/SUMPRODUCT(('Verbal Log'!$C$5:$C$1004='Verbal Stats'!$B63)*('Verbal Log'!$I$5:$I$1004='Verbal Stats'!Z$42)*('Verbal Log'!$E$5:$E$1004='Verbal Stats'!$B$56))</f>
        <v>#DIV/0!</v>
      </c>
      <c r="AA63" s="23" t="e">
        <f ca="1">+SUMPRODUCT(('Verbal Log'!$C$5:$C$1004='Verbal Stats'!$B63)*('Verbal Log'!$I$5:$I$1004='Verbal Stats'!AA$42)*('Verbal Log'!$E$5:$E$1004='Verbal Stats'!$B$56)*'Verbal Log'!$P$5:$P$1004)/SUMPRODUCT(('Verbal Log'!$C$5:$C$1004='Verbal Stats'!$B63)*('Verbal Log'!$I$5:$I$1004='Verbal Stats'!AA$42)*('Verbal Log'!$E$5:$E$1004='Verbal Stats'!$B$56))</f>
        <v>#DIV/0!</v>
      </c>
      <c r="AB63" s="23" t="e">
        <f ca="1">+SUMPRODUCT(('Verbal Log'!$C$5:$C$1004='Verbal Stats'!$B63)*('Verbal Log'!$I$5:$I$1004='Verbal Stats'!AB$42)*('Verbal Log'!$E$5:$E$1004='Verbal Stats'!$B$56)*'Verbal Log'!$P$5:$P$1004)/SUMPRODUCT(('Verbal Log'!$C$5:$C$1004='Verbal Stats'!$B63)*('Verbal Log'!$I$5:$I$1004='Verbal Stats'!AB$42)*('Verbal Log'!$E$5:$E$1004='Verbal Stats'!$B$56))</f>
        <v>#DIV/0!</v>
      </c>
      <c r="AC63" s="23" t="e">
        <f ca="1">+SUMPRODUCT(('Verbal Log'!$C$5:$C$1004='Verbal Stats'!$B63)*('Verbal Log'!$I$5:$I$1004='Verbal Stats'!AC$42)*('Verbal Log'!$E$5:$E$1004='Verbal Stats'!$B$56)*'Verbal Log'!$P$5:$P$1004)/SUMPRODUCT(('Verbal Log'!$C$5:$C$1004='Verbal Stats'!$B63)*('Verbal Log'!$I$5:$I$1004='Verbal Stats'!AC$42)*('Verbal Log'!$E$5:$E$1004='Verbal Stats'!$B$56))</f>
        <v>#DIV/0!</v>
      </c>
      <c r="AD63" s="23" t="e">
        <f ca="1">+SUMPRODUCT(('Verbal Log'!$C$5:$C$1004='Verbal Stats'!$B63)*('Verbal Log'!$I$5:$I$1004='Verbal Stats'!AD$42)*('Verbal Log'!$E$5:$E$1004='Verbal Stats'!$B$56)*'Verbal Log'!$P$5:$P$1004)/SUMPRODUCT(('Verbal Log'!$C$5:$C$1004='Verbal Stats'!$B63)*('Verbal Log'!$I$5:$I$1004='Verbal Stats'!AD$42)*('Verbal Log'!$E$5:$E$1004='Verbal Stats'!$B$56))</f>
        <v>#DIV/0!</v>
      </c>
      <c r="AE63" s="23" t="e">
        <f ca="1">+SUMPRODUCT(('Verbal Log'!$C$5:$C$1004='Verbal Stats'!$B63)*('Verbal Log'!$I$5:$I$1004='Verbal Stats'!AE$42)*('Verbal Log'!$E$5:$E$1004='Verbal Stats'!$B$56)*'Verbal Log'!$P$5:$P$1004)/SUMPRODUCT(('Verbal Log'!$C$5:$C$1004='Verbal Stats'!$B63)*('Verbal Log'!$I$5:$I$1004='Verbal Stats'!AE$42)*('Verbal Log'!$E$5:$E$1004='Verbal Stats'!$B$56))</f>
        <v>#DIV/0!</v>
      </c>
      <c r="AF63" s="23" t="e">
        <f ca="1">+SUMPRODUCT(('Verbal Log'!$C$5:$C$1004='Verbal Stats'!$B63)*('Verbal Log'!$I$5:$I$1004='Verbal Stats'!AF$42)*('Verbal Log'!$E$5:$E$1004='Verbal Stats'!$B$56)*'Verbal Log'!$P$5:$P$1004)/SUMPRODUCT(('Verbal Log'!$C$5:$C$1004='Verbal Stats'!$B63)*('Verbal Log'!$I$5:$I$1004='Verbal Stats'!AF$42)*('Verbal Log'!$E$5:$E$1004='Verbal Stats'!$B$56))</f>
        <v>#DIV/0!</v>
      </c>
      <c r="AG63" s="23" t="e">
        <f ca="1">+SUMPRODUCT(('Verbal Log'!$C$5:$C$1004='Verbal Stats'!$B63)*('Verbal Log'!$I$5:$I$1004='Verbal Stats'!AG$42)*('Verbal Log'!$E$5:$E$1004='Verbal Stats'!$B$56)*'Verbal Log'!$P$5:$P$1004)/SUMPRODUCT(('Verbal Log'!$C$5:$C$1004='Verbal Stats'!$B63)*('Verbal Log'!$I$5:$I$1004='Verbal Stats'!AG$42)*('Verbal Log'!$E$5:$E$1004='Verbal Stats'!$B$56))</f>
        <v>#DIV/0!</v>
      </c>
      <c r="AH63" s="23" t="e">
        <f ca="1">+SUMPRODUCT(('Verbal Log'!$C$5:$C$1004='Verbal Stats'!$B63)*('Verbal Log'!$I$5:$I$1004='Verbal Stats'!AH$42)*('Verbal Log'!$E$5:$E$1004='Verbal Stats'!$B$56)*'Verbal Log'!$P$5:$P$1004)/SUMPRODUCT(('Verbal Log'!$C$5:$C$1004='Verbal Stats'!$B63)*('Verbal Log'!$I$5:$I$1004='Verbal Stats'!AH$42)*('Verbal Log'!$E$5:$E$1004='Verbal Stats'!$B$56))</f>
        <v>#DIV/0!</v>
      </c>
      <c r="AI63" s="23" t="e">
        <f ca="1">+SUMPRODUCT(('Verbal Log'!$C$5:$C$1004='Verbal Stats'!$B63)*('Verbal Log'!$I$5:$I$1004='Verbal Stats'!AI$42)*('Verbal Log'!$E$5:$E$1004='Verbal Stats'!$B$56)*'Verbal Log'!$P$5:$P$1004)/SUMPRODUCT(('Verbal Log'!$C$5:$C$1004='Verbal Stats'!$B63)*('Verbal Log'!$I$5:$I$1004='Verbal Stats'!AI$42)*('Verbal Log'!$E$5:$E$1004='Verbal Stats'!$B$56))</f>
        <v>#DIV/0!</v>
      </c>
      <c r="AJ63" s="23" t="e">
        <f ca="1">+SUMPRODUCT(('Verbal Log'!$C$5:$C$1004='Verbal Stats'!$B63)*('Verbal Log'!$I$5:$I$1004='Verbal Stats'!AJ$42)*('Verbal Log'!$E$5:$E$1004='Verbal Stats'!$B$56)*'Verbal Log'!$P$5:$P$1004)/SUMPRODUCT(('Verbal Log'!$C$5:$C$1004='Verbal Stats'!$B63)*('Verbal Log'!$I$5:$I$1004='Verbal Stats'!AJ$42)*('Verbal Log'!$E$5:$E$1004='Verbal Stats'!$B$56))</f>
        <v>#DIV/0!</v>
      </c>
      <c r="AK63" s="23" t="e">
        <f ca="1">+SUMPRODUCT(('Verbal Log'!$C$5:$C$1004='Verbal Stats'!$B63)*('Verbal Log'!$I$5:$I$1004='Verbal Stats'!AK$42)*('Verbal Log'!$E$5:$E$1004='Verbal Stats'!$B$56)*'Verbal Log'!$P$5:$P$1004)/SUMPRODUCT(('Verbal Log'!$C$5:$C$1004='Verbal Stats'!$B63)*('Verbal Log'!$I$5:$I$1004='Verbal Stats'!AK$42)*('Verbal Log'!$E$5:$E$1004='Verbal Stats'!$B$56))</f>
        <v>#DIV/0!</v>
      </c>
      <c r="AL63" s="23" t="e">
        <f ca="1">+SUMPRODUCT(('Verbal Log'!$C$5:$C$1004='Verbal Stats'!$B63)*('Verbal Log'!$I$5:$I$1004='Verbal Stats'!AL$42)*('Verbal Log'!$E$5:$E$1004='Verbal Stats'!$B$56)*'Verbal Log'!$P$5:$P$1004)/SUMPRODUCT(('Verbal Log'!$C$5:$C$1004='Verbal Stats'!$B63)*('Verbal Log'!$I$5:$I$1004='Verbal Stats'!AL$42)*('Verbal Log'!$E$5:$E$1004='Verbal Stats'!$B$56))</f>
        <v>#DIV/0!</v>
      </c>
      <c r="AM63" s="23" t="e">
        <f ca="1">+SUMPRODUCT(('Verbal Log'!$C$5:$C$1004='Verbal Stats'!$B63)*('Verbal Log'!$I$5:$I$1004='Verbal Stats'!AM$42)*('Verbal Log'!$E$5:$E$1004='Verbal Stats'!$B$56)*'Verbal Log'!$P$5:$P$1004)/SUMPRODUCT(('Verbal Log'!$C$5:$C$1004='Verbal Stats'!$B63)*('Verbal Log'!$I$5:$I$1004='Verbal Stats'!AM$42)*('Verbal Log'!$E$5:$E$1004='Verbal Stats'!$B$56))</f>
        <v>#DIV/0!</v>
      </c>
      <c r="AN63" s="23" t="e">
        <f ca="1">+SUMPRODUCT(('Verbal Log'!$C$5:$C$1004='Verbal Stats'!$B63)*('Verbal Log'!$I$5:$I$1004='Verbal Stats'!AN$42)*('Verbal Log'!$E$5:$E$1004='Verbal Stats'!$B$56)*'Verbal Log'!$P$5:$P$1004)/SUMPRODUCT(('Verbal Log'!$C$5:$C$1004='Verbal Stats'!$B63)*('Verbal Log'!$I$5:$I$1004='Verbal Stats'!AN$42)*('Verbal Log'!$E$5:$E$1004='Verbal Stats'!$B$56))</f>
        <v>#DIV/0!</v>
      </c>
      <c r="AO63" s="23" t="e">
        <f ca="1">+SUMPRODUCT(('Verbal Log'!$C$5:$C$1004='Verbal Stats'!$B63)*('Verbal Log'!$I$5:$I$1004='Verbal Stats'!AO$42)*('Verbal Log'!$E$5:$E$1004='Verbal Stats'!$B$56)*'Verbal Log'!$P$5:$P$1004)/SUMPRODUCT(('Verbal Log'!$C$5:$C$1004='Verbal Stats'!$B63)*('Verbal Log'!$I$5:$I$1004='Verbal Stats'!AO$42)*('Verbal Log'!$E$5:$E$1004='Verbal Stats'!$B$56))</f>
        <v>#DIV/0!</v>
      </c>
      <c r="AP63" s="24" t="e">
        <f ca="1">+SUMPRODUCT(('Verbal Log'!$C$5:$C$1004='Verbal Stats'!$B63)*('Verbal Log'!$E$5:$E$1004='Verbal Stats'!$B$56)*'Verbal Log'!$P$5:$P$1004)/SUMPRODUCT(('Verbal Log'!$C$5:$C$1004='Verbal Stats'!$B63)*('Verbal Log'!$E$5:$E$1004='Verbal Stats'!$B$56))</f>
        <v>#DIV/0!</v>
      </c>
    </row>
    <row r="64" spans="2:42" ht="15.75" thickBot="1">
      <c r="B64" s="19" t="str">
        <f ca="1">db!D11</f>
        <v>MGMAT</v>
      </c>
      <c r="D64" s="52" t="str">
        <f t="shared" si="23"/>
        <v>n/a</v>
      </c>
      <c r="E64" s="52" t="str">
        <f t="shared" si="24"/>
        <v>n/a</v>
      </c>
      <c r="F64" s="52" t="str">
        <f t="shared" si="25"/>
        <v>n/a</v>
      </c>
      <c r="G64" s="52" t="str">
        <f t="shared" si="26"/>
        <v>n/a</v>
      </c>
      <c r="H64" s="52" t="str">
        <f t="shared" si="27"/>
        <v>n/a</v>
      </c>
      <c r="I64" s="52" t="str">
        <f t="shared" si="28"/>
        <v>n/a</v>
      </c>
      <c r="J64" s="52" t="str">
        <f t="shared" si="29"/>
        <v>n/a</v>
      </c>
      <c r="K64" s="52" t="str">
        <f t="shared" si="30"/>
        <v>n/a</v>
      </c>
      <c r="L64" s="52" t="str">
        <f t="shared" si="31"/>
        <v>n/a</v>
      </c>
      <c r="M64" s="52" t="str">
        <f t="shared" si="32"/>
        <v>n/a</v>
      </c>
      <c r="N64" s="52" t="str">
        <f t="shared" si="33"/>
        <v>n/a</v>
      </c>
      <c r="O64" s="52" t="str">
        <f t="shared" si="34"/>
        <v>n/a</v>
      </c>
      <c r="P64" s="52" t="str">
        <f t="shared" si="35"/>
        <v>n/a</v>
      </c>
      <c r="Q64" s="52" t="str">
        <f t="shared" si="36"/>
        <v>n/a</v>
      </c>
      <c r="R64" s="52" t="str">
        <f t="shared" si="37"/>
        <v>n/a</v>
      </c>
      <c r="S64" s="52" t="str">
        <f t="shared" si="38"/>
        <v>n/a</v>
      </c>
      <c r="T64" s="52" t="str">
        <f t="shared" si="39"/>
        <v>n/a</v>
      </c>
      <c r="U64" s="52" t="str">
        <f t="shared" si="40"/>
        <v>n/a</v>
      </c>
      <c r="V64" s="54" t="str">
        <f t="shared" si="41"/>
        <v>n/a</v>
      </c>
      <c r="X64" s="23" t="e">
        <f ca="1">+SUMPRODUCT(('Verbal Log'!$C$5:$C$1004='Verbal Stats'!$B64)*('Verbal Log'!$I$5:$I$1004='Verbal Stats'!X$42)*('Verbal Log'!$E$5:$E$1004='Verbal Stats'!$B$56)*'Verbal Log'!$P$5:$P$1004)/SUMPRODUCT(('Verbal Log'!$C$5:$C$1004='Verbal Stats'!$B64)*('Verbal Log'!$I$5:$I$1004='Verbal Stats'!X$42)*('Verbal Log'!$E$5:$E$1004='Verbal Stats'!$B$56))</f>
        <v>#DIV/0!</v>
      </c>
      <c r="Y64" s="23" t="e">
        <f ca="1">+SUMPRODUCT(('Verbal Log'!$C$5:$C$1004='Verbal Stats'!$B64)*('Verbal Log'!$I$5:$I$1004='Verbal Stats'!Y$42)*('Verbal Log'!$E$5:$E$1004='Verbal Stats'!$B$56)*'Verbal Log'!$P$5:$P$1004)/SUMPRODUCT(('Verbal Log'!$C$5:$C$1004='Verbal Stats'!$B64)*('Verbal Log'!$I$5:$I$1004='Verbal Stats'!Y$42)*('Verbal Log'!$E$5:$E$1004='Verbal Stats'!$B$56))</f>
        <v>#DIV/0!</v>
      </c>
      <c r="Z64" s="23" t="e">
        <f ca="1">+SUMPRODUCT(('Verbal Log'!$C$5:$C$1004='Verbal Stats'!$B64)*('Verbal Log'!$I$5:$I$1004='Verbal Stats'!Z$42)*('Verbal Log'!$E$5:$E$1004='Verbal Stats'!$B$56)*'Verbal Log'!$P$5:$P$1004)/SUMPRODUCT(('Verbal Log'!$C$5:$C$1004='Verbal Stats'!$B64)*('Verbal Log'!$I$5:$I$1004='Verbal Stats'!Z$42)*('Verbal Log'!$E$5:$E$1004='Verbal Stats'!$B$56))</f>
        <v>#DIV/0!</v>
      </c>
      <c r="AA64" s="23" t="e">
        <f ca="1">+SUMPRODUCT(('Verbal Log'!$C$5:$C$1004='Verbal Stats'!$B64)*('Verbal Log'!$I$5:$I$1004='Verbal Stats'!AA$42)*('Verbal Log'!$E$5:$E$1004='Verbal Stats'!$B$56)*'Verbal Log'!$P$5:$P$1004)/SUMPRODUCT(('Verbal Log'!$C$5:$C$1004='Verbal Stats'!$B64)*('Verbal Log'!$I$5:$I$1004='Verbal Stats'!AA$42)*('Verbal Log'!$E$5:$E$1004='Verbal Stats'!$B$56))</f>
        <v>#DIV/0!</v>
      </c>
      <c r="AB64" s="23" t="e">
        <f ca="1">+SUMPRODUCT(('Verbal Log'!$C$5:$C$1004='Verbal Stats'!$B64)*('Verbal Log'!$I$5:$I$1004='Verbal Stats'!AB$42)*('Verbal Log'!$E$5:$E$1004='Verbal Stats'!$B$56)*'Verbal Log'!$P$5:$P$1004)/SUMPRODUCT(('Verbal Log'!$C$5:$C$1004='Verbal Stats'!$B64)*('Verbal Log'!$I$5:$I$1004='Verbal Stats'!AB$42)*('Verbal Log'!$E$5:$E$1004='Verbal Stats'!$B$56))</f>
        <v>#DIV/0!</v>
      </c>
      <c r="AC64" s="23" t="e">
        <f ca="1">+SUMPRODUCT(('Verbal Log'!$C$5:$C$1004='Verbal Stats'!$B64)*('Verbal Log'!$I$5:$I$1004='Verbal Stats'!AC$42)*('Verbal Log'!$E$5:$E$1004='Verbal Stats'!$B$56)*'Verbal Log'!$P$5:$P$1004)/SUMPRODUCT(('Verbal Log'!$C$5:$C$1004='Verbal Stats'!$B64)*('Verbal Log'!$I$5:$I$1004='Verbal Stats'!AC$42)*('Verbal Log'!$E$5:$E$1004='Verbal Stats'!$B$56))</f>
        <v>#DIV/0!</v>
      </c>
      <c r="AD64" s="23" t="e">
        <f ca="1">+SUMPRODUCT(('Verbal Log'!$C$5:$C$1004='Verbal Stats'!$B64)*('Verbal Log'!$I$5:$I$1004='Verbal Stats'!AD$42)*('Verbal Log'!$E$5:$E$1004='Verbal Stats'!$B$56)*'Verbal Log'!$P$5:$P$1004)/SUMPRODUCT(('Verbal Log'!$C$5:$C$1004='Verbal Stats'!$B64)*('Verbal Log'!$I$5:$I$1004='Verbal Stats'!AD$42)*('Verbal Log'!$E$5:$E$1004='Verbal Stats'!$B$56))</f>
        <v>#DIV/0!</v>
      </c>
      <c r="AE64" s="23" t="e">
        <f ca="1">+SUMPRODUCT(('Verbal Log'!$C$5:$C$1004='Verbal Stats'!$B64)*('Verbal Log'!$I$5:$I$1004='Verbal Stats'!AE$42)*('Verbal Log'!$E$5:$E$1004='Verbal Stats'!$B$56)*'Verbal Log'!$P$5:$P$1004)/SUMPRODUCT(('Verbal Log'!$C$5:$C$1004='Verbal Stats'!$B64)*('Verbal Log'!$I$5:$I$1004='Verbal Stats'!AE$42)*('Verbal Log'!$E$5:$E$1004='Verbal Stats'!$B$56))</f>
        <v>#DIV/0!</v>
      </c>
      <c r="AF64" s="23" t="e">
        <f ca="1">+SUMPRODUCT(('Verbal Log'!$C$5:$C$1004='Verbal Stats'!$B64)*('Verbal Log'!$I$5:$I$1004='Verbal Stats'!AF$42)*('Verbal Log'!$E$5:$E$1004='Verbal Stats'!$B$56)*'Verbal Log'!$P$5:$P$1004)/SUMPRODUCT(('Verbal Log'!$C$5:$C$1004='Verbal Stats'!$B64)*('Verbal Log'!$I$5:$I$1004='Verbal Stats'!AF$42)*('Verbal Log'!$E$5:$E$1004='Verbal Stats'!$B$56))</f>
        <v>#DIV/0!</v>
      </c>
      <c r="AG64" s="23" t="e">
        <f ca="1">+SUMPRODUCT(('Verbal Log'!$C$5:$C$1004='Verbal Stats'!$B64)*('Verbal Log'!$I$5:$I$1004='Verbal Stats'!AG$42)*('Verbal Log'!$E$5:$E$1004='Verbal Stats'!$B$56)*'Verbal Log'!$P$5:$P$1004)/SUMPRODUCT(('Verbal Log'!$C$5:$C$1004='Verbal Stats'!$B64)*('Verbal Log'!$I$5:$I$1004='Verbal Stats'!AG$42)*('Verbal Log'!$E$5:$E$1004='Verbal Stats'!$B$56))</f>
        <v>#DIV/0!</v>
      </c>
      <c r="AH64" s="23" t="e">
        <f ca="1">+SUMPRODUCT(('Verbal Log'!$C$5:$C$1004='Verbal Stats'!$B64)*('Verbal Log'!$I$5:$I$1004='Verbal Stats'!AH$42)*('Verbal Log'!$E$5:$E$1004='Verbal Stats'!$B$56)*'Verbal Log'!$P$5:$P$1004)/SUMPRODUCT(('Verbal Log'!$C$5:$C$1004='Verbal Stats'!$B64)*('Verbal Log'!$I$5:$I$1004='Verbal Stats'!AH$42)*('Verbal Log'!$E$5:$E$1004='Verbal Stats'!$B$56))</f>
        <v>#DIV/0!</v>
      </c>
      <c r="AI64" s="23" t="e">
        <f ca="1">+SUMPRODUCT(('Verbal Log'!$C$5:$C$1004='Verbal Stats'!$B64)*('Verbal Log'!$I$5:$I$1004='Verbal Stats'!AI$42)*('Verbal Log'!$E$5:$E$1004='Verbal Stats'!$B$56)*'Verbal Log'!$P$5:$P$1004)/SUMPRODUCT(('Verbal Log'!$C$5:$C$1004='Verbal Stats'!$B64)*('Verbal Log'!$I$5:$I$1004='Verbal Stats'!AI$42)*('Verbal Log'!$E$5:$E$1004='Verbal Stats'!$B$56))</f>
        <v>#DIV/0!</v>
      </c>
      <c r="AJ64" s="23" t="e">
        <f ca="1">+SUMPRODUCT(('Verbal Log'!$C$5:$C$1004='Verbal Stats'!$B64)*('Verbal Log'!$I$5:$I$1004='Verbal Stats'!AJ$42)*('Verbal Log'!$E$5:$E$1004='Verbal Stats'!$B$56)*'Verbal Log'!$P$5:$P$1004)/SUMPRODUCT(('Verbal Log'!$C$5:$C$1004='Verbal Stats'!$B64)*('Verbal Log'!$I$5:$I$1004='Verbal Stats'!AJ$42)*('Verbal Log'!$E$5:$E$1004='Verbal Stats'!$B$56))</f>
        <v>#DIV/0!</v>
      </c>
      <c r="AK64" s="23" t="e">
        <f ca="1">+SUMPRODUCT(('Verbal Log'!$C$5:$C$1004='Verbal Stats'!$B64)*('Verbal Log'!$I$5:$I$1004='Verbal Stats'!AK$42)*('Verbal Log'!$E$5:$E$1004='Verbal Stats'!$B$56)*'Verbal Log'!$P$5:$P$1004)/SUMPRODUCT(('Verbal Log'!$C$5:$C$1004='Verbal Stats'!$B64)*('Verbal Log'!$I$5:$I$1004='Verbal Stats'!AK$42)*('Verbal Log'!$E$5:$E$1004='Verbal Stats'!$B$56))</f>
        <v>#DIV/0!</v>
      </c>
      <c r="AL64" s="23" t="e">
        <f ca="1">+SUMPRODUCT(('Verbal Log'!$C$5:$C$1004='Verbal Stats'!$B64)*('Verbal Log'!$I$5:$I$1004='Verbal Stats'!AL$42)*('Verbal Log'!$E$5:$E$1004='Verbal Stats'!$B$56)*'Verbal Log'!$P$5:$P$1004)/SUMPRODUCT(('Verbal Log'!$C$5:$C$1004='Verbal Stats'!$B64)*('Verbal Log'!$I$5:$I$1004='Verbal Stats'!AL$42)*('Verbal Log'!$E$5:$E$1004='Verbal Stats'!$B$56))</f>
        <v>#DIV/0!</v>
      </c>
      <c r="AM64" s="23" t="e">
        <f ca="1">+SUMPRODUCT(('Verbal Log'!$C$5:$C$1004='Verbal Stats'!$B64)*('Verbal Log'!$I$5:$I$1004='Verbal Stats'!AM$42)*('Verbal Log'!$E$5:$E$1004='Verbal Stats'!$B$56)*'Verbal Log'!$P$5:$P$1004)/SUMPRODUCT(('Verbal Log'!$C$5:$C$1004='Verbal Stats'!$B64)*('Verbal Log'!$I$5:$I$1004='Verbal Stats'!AM$42)*('Verbal Log'!$E$5:$E$1004='Verbal Stats'!$B$56))</f>
        <v>#DIV/0!</v>
      </c>
      <c r="AN64" s="23" t="e">
        <f ca="1">+SUMPRODUCT(('Verbal Log'!$C$5:$C$1004='Verbal Stats'!$B64)*('Verbal Log'!$I$5:$I$1004='Verbal Stats'!AN$42)*('Verbal Log'!$E$5:$E$1004='Verbal Stats'!$B$56)*'Verbal Log'!$P$5:$P$1004)/SUMPRODUCT(('Verbal Log'!$C$5:$C$1004='Verbal Stats'!$B64)*('Verbal Log'!$I$5:$I$1004='Verbal Stats'!AN$42)*('Verbal Log'!$E$5:$E$1004='Verbal Stats'!$B$56))</f>
        <v>#DIV/0!</v>
      </c>
      <c r="AO64" s="23" t="e">
        <f ca="1">+SUMPRODUCT(('Verbal Log'!$C$5:$C$1004='Verbal Stats'!$B64)*('Verbal Log'!$I$5:$I$1004='Verbal Stats'!AO$42)*('Verbal Log'!$E$5:$E$1004='Verbal Stats'!$B$56)*'Verbal Log'!$P$5:$P$1004)/SUMPRODUCT(('Verbal Log'!$C$5:$C$1004='Verbal Stats'!$B64)*('Verbal Log'!$I$5:$I$1004='Verbal Stats'!AO$42)*('Verbal Log'!$E$5:$E$1004='Verbal Stats'!$B$56))</f>
        <v>#DIV/0!</v>
      </c>
      <c r="AP64" s="24" t="e">
        <f ca="1">+SUMPRODUCT(('Verbal Log'!$C$5:$C$1004='Verbal Stats'!$B64)*('Verbal Log'!$E$5:$E$1004='Verbal Stats'!$B$56)*'Verbal Log'!$P$5:$P$1004)/SUMPRODUCT(('Verbal Log'!$C$5:$C$1004='Verbal Stats'!$B64)*('Verbal Log'!$E$5:$E$1004='Verbal Stats'!$B$56))</f>
        <v>#DIV/0!</v>
      </c>
    </row>
    <row r="65" spans="2:42" ht="15.75" thickBot="1">
      <c r="B65" s="19" t="str">
        <f ca="1">db!D12</f>
        <v>GMAT Club</v>
      </c>
      <c r="D65" s="55" t="str">
        <f t="shared" si="23"/>
        <v>n/a</v>
      </c>
      <c r="E65" s="55" t="str">
        <f t="shared" si="24"/>
        <v>n/a</v>
      </c>
      <c r="F65" s="55" t="str">
        <f t="shared" si="25"/>
        <v>n/a</v>
      </c>
      <c r="G65" s="55" t="str">
        <f t="shared" si="26"/>
        <v>n/a</v>
      </c>
      <c r="H65" s="55" t="str">
        <f t="shared" si="27"/>
        <v>n/a</v>
      </c>
      <c r="I65" s="55" t="str">
        <f t="shared" si="28"/>
        <v>n/a</v>
      </c>
      <c r="J65" s="55" t="str">
        <f t="shared" si="29"/>
        <v>n/a</v>
      </c>
      <c r="K65" s="55" t="str">
        <f t="shared" si="30"/>
        <v>n/a</v>
      </c>
      <c r="L65" s="55" t="str">
        <f t="shared" si="31"/>
        <v>n/a</v>
      </c>
      <c r="M65" s="55" t="str">
        <f t="shared" si="32"/>
        <v>n/a</v>
      </c>
      <c r="N65" s="55" t="str">
        <f t="shared" si="33"/>
        <v>n/a</v>
      </c>
      <c r="O65" s="55" t="str">
        <f t="shared" si="34"/>
        <v>n/a</v>
      </c>
      <c r="P65" s="55" t="str">
        <f t="shared" si="35"/>
        <v>n/a</v>
      </c>
      <c r="Q65" s="55" t="str">
        <f t="shared" si="36"/>
        <v>n/a</v>
      </c>
      <c r="R65" s="55" t="str">
        <f t="shared" si="37"/>
        <v>n/a</v>
      </c>
      <c r="S65" s="55" t="str">
        <f t="shared" si="38"/>
        <v>n/a</v>
      </c>
      <c r="T65" s="55" t="str">
        <f t="shared" si="39"/>
        <v>n/a</v>
      </c>
      <c r="U65" s="55" t="str">
        <f t="shared" si="40"/>
        <v>n/a</v>
      </c>
      <c r="V65" s="57" t="str">
        <f t="shared" si="41"/>
        <v>n/a</v>
      </c>
      <c r="X65" s="23" t="e">
        <f ca="1">+SUMPRODUCT(('Verbal Log'!$C$5:$C$1004='Verbal Stats'!$B65)*('Verbal Log'!$I$5:$I$1004='Verbal Stats'!X$42)*('Verbal Log'!$E$5:$E$1004='Verbal Stats'!$B$56)*'Verbal Log'!$P$5:$P$1004)/SUMPRODUCT(('Verbal Log'!$C$5:$C$1004='Verbal Stats'!$B65)*('Verbal Log'!$I$5:$I$1004='Verbal Stats'!X$42)*('Verbal Log'!$E$5:$E$1004='Verbal Stats'!$B$56))</f>
        <v>#DIV/0!</v>
      </c>
      <c r="Y65" s="23" t="e">
        <f ca="1">+SUMPRODUCT(('Verbal Log'!$C$5:$C$1004='Verbal Stats'!$B65)*('Verbal Log'!$I$5:$I$1004='Verbal Stats'!Y$42)*('Verbal Log'!$E$5:$E$1004='Verbal Stats'!$B$56)*'Verbal Log'!$P$5:$P$1004)/SUMPRODUCT(('Verbal Log'!$C$5:$C$1004='Verbal Stats'!$B65)*('Verbal Log'!$I$5:$I$1004='Verbal Stats'!Y$42)*('Verbal Log'!$E$5:$E$1004='Verbal Stats'!$B$56))</f>
        <v>#DIV/0!</v>
      </c>
      <c r="Z65" s="23" t="e">
        <f ca="1">+SUMPRODUCT(('Verbal Log'!$C$5:$C$1004='Verbal Stats'!$B65)*('Verbal Log'!$I$5:$I$1004='Verbal Stats'!Z$42)*('Verbal Log'!$E$5:$E$1004='Verbal Stats'!$B$56)*'Verbal Log'!$P$5:$P$1004)/SUMPRODUCT(('Verbal Log'!$C$5:$C$1004='Verbal Stats'!$B65)*('Verbal Log'!$I$5:$I$1004='Verbal Stats'!Z$42)*('Verbal Log'!$E$5:$E$1004='Verbal Stats'!$B$56))</f>
        <v>#DIV/0!</v>
      </c>
      <c r="AA65" s="23" t="e">
        <f ca="1">+SUMPRODUCT(('Verbal Log'!$C$5:$C$1004='Verbal Stats'!$B65)*('Verbal Log'!$I$5:$I$1004='Verbal Stats'!AA$42)*('Verbal Log'!$E$5:$E$1004='Verbal Stats'!$B$56)*'Verbal Log'!$P$5:$P$1004)/SUMPRODUCT(('Verbal Log'!$C$5:$C$1004='Verbal Stats'!$B65)*('Verbal Log'!$I$5:$I$1004='Verbal Stats'!AA$42)*('Verbal Log'!$E$5:$E$1004='Verbal Stats'!$B$56))</f>
        <v>#DIV/0!</v>
      </c>
      <c r="AB65" s="23" t="e">
        <f ca="1">+SUMPRODUCT(('Verbal Log'!$C$5:$C$1004='Verbal Stats'!$B65)*('Verbal Log'!$I$5:$I$1004='Verbal Stats'!AB$42)*('Verbal Log'!$E$5:$E$1004='Verbal Stats'!$B$56)*'Verbal Log'!$P$5:$P$1004)/SUMPRODUCT(('Verbal Log'!$C$5:$C$1004='Verbal Stats'!$B65)*('Verbal Log'!$I$5:$I$1004='Verbal Stats'!AB$42)*('Verbal Log'!$E$5:$E$1004='Verbal Stats'!$B$56))</f>
        <v>#DIV/0!</v>
      </c>
      <c r="AC65" s="23" t="e">
        <f ca="1">+SUMPRODUCT(('Verbal Log'!$C$5:$C$1004='Verbal Stats'!$B65)*('Verbal Log'!$I$5:$I$1004='Verbal Stats'!AC$42)*('Verbal Log'!$E$5:$E$1004='Verbal Stats'!$B$56)*'Verbal Log'!$P$5:$P$1004)/SUMPRODUCT(('Verbal Log'!$C$5:$C$1004='Verbal Stats'!$B65)*('Verbal Log'!$I$5:$I$1004='Verbal Stats'!AC$42)*('Verbal Log'!$E$5:$E$1004='Verbal Stats'!$B$56))</f>
        <v>#DIV/0!</v>
      </c>
      <c r="AD65" s="23" t="e">
        <f ca="1">+SUMPRODUCT(('Verbal Log'!$C$5:$C$1004='Verbal Stats'!$B65)*('Verbal Log'!$I$5:$I$1004='Verbal Stats'!AD$42)*('Verbal Log'!$E$5:$E$1004='Verbal Stats'!$B$56)*'Verbal Log'!$P$5:$P$1004)/SUMPRODUCT(('Verbal Log'!$C$5:$C$1004='Verbal Stats'!$B65)*('Verbal Log'!$I$5:$I$1004='Verbal Stats'!AD$42)*('Verbal Log'!$E$5:$E$1004='Verbal Stats'!$B$56))</f>
        <v>#DIV/0!</v>
      </c>
      <c r="AE65" s="23" t="e">
        <f ca="1">+SUMPRODUCT(('Verbal Log'!$C$5:$C$1004='Verbal Stats'!$B65)*('Verbal Log'!$I$5:$I$1004='Verbal Stats'!AE$42)*('Verbal Log'!$E$5:$E$1004='Verbal Stats'!$B$56)*'Verbal Log'!$P$5:$P$1004)/SUMPRODUCT(('Verbal Log'!$C$5:$C$1004='Verbal Stats'!$B65)*('Verbal Log'!$I$5:$I$1004='Verbal Stats'!AE$42)*('Verbal Log'!$E$5:$E$1004='Verbal Stats'!$B$56))</f>
        <v>#DIV/0!</v>
      </c>
      <c r="AF65" s="23" t="e">
        <f ca="1">+SUMPRODUCT(('Verbal Log'!$C$5:$C$1004='Verbal Stats'!$B65)*('Verbal Log'!$I$5:$I$1004='Verbal Stats'!AF$42)*('Verbal Log'!$E$5:$E$1004='Verbal Stats'!$B$56)*'Verbal Log'!$P$5:$P$1004)/SUMPRODUCT(('Verbal Log'!$C$5:$C$1004='Verbal Stats'!$B65)*('Verbal Log'!$I$5:$I$1004='Verbal Stats'!AF$42)*('Verbal Log'!$E$5:$E$1004='Verbal Stats'!$B$56))</f>
        <v>#DIV/0!</v>
      </c>
      <c r="AG65" s="23" t="e">
        <f ca="1">+SUMPRODUCT(('Verbal Log'!$C$5:$C$1004='Verbal Stats'!$B65)*('Verbal Log'!$I$5:$I$1004='Verbal Stats'!AG$42)*('Verbal Log'!$E$5:$E$1004='Verbal Stats'!$B$56)*'Verbal Log'!$P$5:$P$1004)/SUMPRODUCT(('Verbal Log'!$C$5:$C$1004='Verbal Stats'!$B65)*('Verbal Log'!$I$5:$I$1004='Verbal Stats'!AG$42)*('Verbal Log'!$E$5:$E$1004='Verbal Stats'!$B$56))</f>
        <v>#DIV/0!</v>
      </c>
      <c r="AH65" s="23" t="e">
        <f ca="1">+SUMPRODUCT(('Verbal Log'!$C$5:$C$1004='Verbal Stats'!$B65)*('Verbal Log'!$I$5:$I$1004='Verbal Stats'!AH$42)*('Verbal Log'!$E$5:$E$1004='Verbal Stats'!$B$56)*'Verbal Log'!$P$5:$P$1004)/SUMPRODUCT(('Verbal Log'!$C$5:$C$1004='Verbal Stats'!$B65)*('Verbal Log'!$I$5:$I$1004='Verbal Stats'!AH$42)*('Verbal Log'!$E$5:$E$1004='Verbal Stats'!$B$56))</f>
        <v>#DIV/0!</v>
      </c>
      <c r="AI65" s="23" t="e">
        <f ca="1">+SUMPRODUCT(('Verbal Log'!$C$5:$C$1004='Verbal Stats'!$B65)*('Verbal Log'!$I$5:$I$1004='Verbal Stats'!AI$42)*('Verbal Log'!$E$5:$E$1004='Verbal Stats'!$B$56)*'Verbal Log'!$P$5:$P$1004)/SUMPRODUCT(('Verbal Log'!$C$5:$C$1004='Verbal Stats'!$B65)*('Verbal Log'!$I$5:$I$1004='Verbal Stats'!AI$42)*('Verbal Log'!$E$5:$E$1004='Verbal Stats'!$B$56))</f>
        <v>#DIV/0!</v>
      </c>
      <c r="AJ65" s="23" t="e">
        <f ca="1">+SUMPRODUCT(('Verbal Log'!$C$5:$C$1004='Verbal Stats'!$B65)*('Verbal Log'!$I$5:$I$1004='Verbal Stats'!AJ$42)*('Verbal Log'!$E$5:$E$1004='Verbal Stats'!$B$56)*'Verbal Log'!$P$5:$P$1004)/SUMPRODUCT(('Verbal Log'!$C$5:$C$1004='Verbal Stats'!$B65)*('Verbal Log'!$I$5:$I$1004='Verbal Stats'!AJ$42)*('Verbal Log'!$E$5:$E$1004='Verbal Stats'!$B$56))</f>
        <v>#DIV/0!</v>
      </c>
      <c r="AK65" s="23" t="e">
        <f ca="1">+SUMPRODUCT(('Verbal Log'!$C$5:$C$1004='Verbal Stats'!$B65)*('Verbal Log'!$I$5:$I$1004='Verbal Stats'!AK$42)*('Verbal Log'!$E$5:$E$1004='Verbal Stats'!$B$56)*'Verbal Log'!$P$5:$P$1004)/SUMPRODUCT(('Verbal Log'!$C$5:$C$1004='Verbal Stats'!$B65)*('Verbal Log'!$I$5:$I$1004='Verbal Stats'!AK$42)*('Verbal Log'!$E$5:$E$1004='Verbal Stats'!$B$56))</f>
        <v>#DIV/0!</v>
      </c>
      <c r="AL65" s="23" t="e">
        <f ca="1">+SUMPRODUCT(('Verbal Log'!$C$5:$C$1004='Verbal Stats'!$B65)*('Verbal Log'!$I$5:$I$1004='Verbal Stats'!AL$42)*('Verbal Log'!$E$5:$E$1004='Verbal Stats'!$B$56)*'Verbal Log'!$P$5:$P$1004)/SUMPRODUCT(('Verbal Log'!$C$5:$C$1004='Verbal Stats'!$B65)*('Verbal Log'!$I$5:$I$1004='Verbal Stats'!AL$42)*('Verbal Log'!$E$5:$E$1004='Verbal Stats'!$B$56))</f>
        <v>#DIV/0!</v>
      </c>
      <c r="AM65" s="23" t="e">
        <f ca="1">+SUMPRODUCT(('Verbal Log'!$C$5:$C$1004='Verbal Stats'!$B65)*('Verbal Log'!$I$5:$I$1004='Verbal Stats'!AM$42)*('Verbal Log'!$E$5:$E$1004='Verbal Stats'!$B$56)*'Verbal Log'!$P$5:$P$1004)/SUMPRODUCT(('Verbal Log'!$C$5:$C$1004='Verbal Stats'!$B65)*('Verbal Log'!$I$5:$I$1004='Verbal Stats'!AM$42)*('Verbal Log'!$E$5:$E$1004='Verbal Stats'!$B$56))</f>
        <v>#DIV/0!</v>
      </c>
      <c r="AN65" s="23" t="e">
        <f ca="1">+SUMPRODUCT(('Verbal Log'!$C$5:$C$1004='Verbal Stats'!$B65)*('Verbal Log'!$I$5:$I$1004='Verbal Stats'!AN$42)*('Verbal Log'!$E$5:$E$1004='Verbal Stats'!$B$56)*'Verbal Log'!$P$5:$P$1004)/SUMPRODUCT(('Verbal Log'!$C$5:$C$1004='Verbal Stats'!$B65)*('Verbal Log'!$I$5:$I$1004='Verbal Stats'!AN$42)*('Verbal Log'!$E$5:$E$1004='Verbal Stats'!$B$56))</f>
        <v>#DIV/0!</v>
      </c>
      <c r="AO65" s="23" t="e">
        <f ca="1">+SUMPRODUCT(('Verbal Log'!$C$5:$C$1004='Verbal Stats'!$B65)*('Verbal Log'!$I$5:$I$1004='Verbal Stats'!AO$42)*('Verbal Log'!$E$5:$E$1004='Verbal Stats'!$B$56)*'Verbal Log'!$P$5:$P$1004)/SUMPRODUCT(('Verbal Log'!$C$5:$C$1004='Verbal Stats'!$B65)*('Verbal Log'!$I$5:$I$1004='Verbal Stats'!AO$42)*('Verbal Log'!$E$5:$E$1004='Verbal Stats'!$B$56))</f>
        <v>#DIV/0!</v>
      </c>
      <c r="AP65" s="24" t="e">
        <f ca="1">+SUMPRODUCT(('Verbal Log'!$C$5:$C$1004='Verbal Stats'!$B65)*('Verbal Log'!$E$5:$E$1004='Verbal Stats'!$B$56)*'Verbal Log'!$P$5:$P$1004)/SUMPRODUCT(('Verbal Log'!$C$5:$C$1004='Verbal Stats'!$B65)*('Verbal Log'!$E$5:$E$1004='Verbal Stats'!$B$56))</f>
        <v>#DIV/0!</v>
      </c>
    </row>
    <row r="66" spans="2:42" ht="15.75" thickBot="1">
      <c r="B66" s="19" t="str">
        <f ca="1">db!D13</f>
        <v>Source 9</v>
      </c>
      <c r="D66" s="52" t="str">
        <f t="shared" si="23"/>
        <v>n/a</v>
      </c>
      <c r="E66" s="52" t="str">
        <f t="shared" si="24"/>
        <v>n/a</v>
      </c>
      <c r="F66" s="52" t="str">
        <f t="shared" si="25"/>
        <v>n/a</v>
      </c>
      <c r="G66" s="52" t="str">
        <f t="shared" si="26"/>
        <v>n/a</v>
      </c>
      <c r="H66" s="52" t="str">
        <f t="shared" si="27"/>
        <v>n/a</v>
      </c>
      <c r="I66" s="52" t="str">
        <f t="shared" si="28"/>
        <v>n/a</v>
      </c>
      <c r="J66" s="52" t="str">
        <f t="shared" si="29"/>
        <v>n/a</v>
      </c>
      <c r="K66" s="52" t="str">
        <f t="shared" si="30"/>
        <v>n/a</v>
      </c>
      <c r="L66" s="52" t="str">
        <f t="shared" si="31"/>
        <v>n/a</v>
      </c>
      <c r="M66" s="52" t="str">
        <f t="shared" si="32"/>
        <v>n/a</v>
      </c>
      <c r="N66" s="52" t="str">
        <f t="shared" si="33"/>
        <v>n/a</v>
      </c>
      <c r="O66" s="52" t="str">
        <f t="shared" si="34"/>
        <v>n/a</v>
      </c>
      <c r="P66" s="52" t="str">
        <f t="shared" si="35"/>
        <v>n/a</v>
      </c>
      <c r="Q66" s="52" t="str">
        <f t="shared" si="36"/>
        <v>n/a</v>
      </c>
      <c r="R66" s="52" t="str">
        <f t="shared" si="37"/>
        <v>n/a</v>
      </c>
      <c r="S66" s="52" t="str">
        <f t="shared" si="38"/>
        <v>n/a</v>
      </c>
      <c r="T66" s="52" t="str">
        <f t="shared" si="39"/>
        <v>n/a</v>
      </c>
      <c r="U66" s="52" t="str">
        <f t="shared" si="40"/>
        <v>n/a</v>
      </c>
      <c r="V66" s="54" t="str">
        <f t="shared" si="41"/>
        <v>n/a</v>
      </c>
      <c r="X66" s="23" t="e">
        <f ca="1">+SUMPRODUCT(('Verbal Log'!$C$5:$C$1004='Verbal Stats'!$B66)*('Verbal Log'!$I$5:$I$1004='Verbal Stats'!X$42)*('Verbal Log'!$E$5:$E$1004='Verbal Stats'!$B$56)*'Verbal Log'!$P$5:$P$1004)/SUMPRODUCT(('Verbal Log'!$C$5:$C$1004='Verbal Stats'!$B66)*('Verbal Log'!$I$5:$I$1004='Verbal Stats'!X$42)*('Verbal Log'!$E$5:$E$1004='Verbal Stats'!$B$56))</f>
        <v>#DIV/0!</v>
      </c>
      <c r="Y66" s="23" t="e">
        <f ca="1">+SUMPRODUCT(('Verbal Log'!$C$5:$C$1004='Verbal Stats'!$B66)*('Verbal Log'!$I$5:$I$1004='Verbal Stats'!Y$42)*('Verbal Log'!$E$5:$E$1004='Verbal Stats'!$B$56)*'Verbal Log'!$P$5:$P$1004)/SUMPRODUCT(('Verbal Log'!$C$5:$C$1004='Verbal Stats'!$B66)*('Verbal Log'!$I$5:$I$1004='Verbal Stats'!Y$42)*('Verbal Log'!$E$5:$E$1004='Verbal Stats'!$B$56))</f>
        <v>#DIV/0!</v>
      </c>
      <c r="Z66" s="23" t="e">
        <f ca="1">+SUMPRODUCT(('Verbal Log'!$C$5:$C$1004='Verbal Stats'!$B66)*('Verbal Log'!$I$5:$I$1004='Verbal Stats'!Z$42)*('Verbal Log'!$E$5:$E$1004='Verbal Stats'!$B$56)*'Verbal Log'!$P$5:$P$1004)/SUMPRODUCT(('Verbal Log'!$C$5:$C$1004='Verbal Stats'!$B66)*('Verbal Log'!$I$5:$I$1004='Verbal Stats'!Z$42)*('Verbal Log'!$E$5:$E$1004='Verbal Stats'!$B$56))</f>
        <v>#DIV/0!</v>
      </c>
      <c r="AA66" s="23" t="e">
        <f ca="1">+SUMPRODUCT(('Verbal Log'!$C$5:$C$1004='Verbal Stats'!$B66)*('Verbal Log'!$I$5:$I$1004='Verbal Stats'!AA$42)*('Verbal Log'!$E$5:$E$1004='Verbal Stats'!$B$56)*'Verbal Log'!$P$5:$P$1004)/SUMPRODUCT(('Verbal Log'!$C$5:$C$1004='Verbal Stats'!$B66)*('Verbal Log'!$I$5:$I$1004='Verbal Stats'!AA$42)*('Verbal Log'!$E$5:$E$1004='Verbal Stats'!$B$56))</f>
        <v>#DIV/0!</v>
      </c>
      <c r="AB66" s="23" t="e">
        <f ca="1">+SUMPRODUCT(('Verbal Log'!$C$5:$C$1004='Verbal Stats'!$B66)*('Verbal Log'!$I$5:$I$1004='Verbal Stats'!AB$42)*('Verbal Log'!$E$5:$E$1004='Verbal Stats'!$B$56)*'Verbal Log'!$P$5:$P$1004)/SUMPRODUCT(('Verbal Log'!$C$5:$C$1004='Verbal Stats'!$B66)*('Verbal Log'!$I$5:$I$1004='Verbal Stats'!AB$42)*('Verbal Log'!$E$5:$E$1004='Verbal Stats'!$B$56))</f>
        <v>#DIV/0!</v>
      </c>
      <c r="AC66" s="23" t="e">
        <f ca="1">+SUMPRODUCT(('Verbal Log'!$C$5:$C$1004='Verbal Stats'!$B66)*('Verbal Log'!$I$5:$I$1004='Verbal Stats'!AC$42)*('Verbal Log'!$E$5:$E$1004='Verbal Stats'!$B$56)*'Verbal Log'!$P$5:$P$1004)/SUMPRODUCT(('Verbal Log'!$C$5:$C$1004='Verbal Stats'!$B66)*('Verbal Log'!$I$5:$I$1004='Verbal Stats'!AC$42)*('Verbal Log'!$E$5:$E$1004='Verbal Stats'!$B$56))</f>
        <v>#DIV/0!</v>
      </c>
      <c r="AD66" s="23" t="e">
        <f ca="1">+SUMPRODUCT(('Verbal Log'!$C$5:$C$1004='Verbal Stats'!$B66)*('Verbal Log'!$I$5:$I$1004='Verbal Stats'!AD$42)*('Verbal Log'!$E$5:$E$1004='Verbal Stats'!$B$56)*'Verbal Log'!$P$5:$P$1004)/SUMPRODUCT(('Verbal Log'!$C$5:$C$1004='Verbal Stats'!$B66)*('Verbal Log'!$I$5:$I$1004='Verbal Stats'!AD$42)*('Verbal Log'!$E$5:$E$1004='Verbal Stats'!$B$56))</f>
        <v>#DIV/0!</v>
      </c>
      <c r="AE66" s="23" t="e">
        <f ca="1">+SUMPRODUCT(('Verbal Log'!$C$5:$C$1004='Verbal Stats'!$B66)*('Verbal Log'!$I$5:$I$1004='Verbal Stats'!AE$42)*('Verbal Log'!$E$5:$E$1004='Verbal Stats'!$B$56)*'Verbal Log'!$P$5:$P$1004)/SUMPRODUCT(('Verbal Log'!$C$5:$C$1004='Verbal Stats'!$B66)*('Verbal Log'!$I$5:$I$1004='Verbal Stats'!AE$42)*('Verbal Log'!$E$5:$E$1004='Verbal Stats'!$B$56))</f>
        <v>#DIV/0!</v>
      </c>
      <c r="AF66" s="23" t="e">
        <f ca="1">+SUMPRODUCT(('Verbal Log'!$C$5:$C$1004='Verbal Stats'!$B66)*('Verbal Log'!$I$5:$I$1004='Verbal Stats'!AF$42)*('Verbal Log'!$E$5:$E$1004='Verbal Stats'!$B$56)*'Verbal Log'!$P$5:$P$1004)/SUMPRODUCT(('Verbal Log'!$C$5:$C$1004='Verbal Stats'!$B66)*('Verbal Log'!$I$5:$I$1004='Verbal Stats'!AF$42)*('Verbal Log'!$E$5:$E$1004='Verbal Stats'!$B$56))</f>
        <v>#DIV/0!</v>
      </c>
      <c r="AG66" s="23" t="e">
        <f ca="1">+SUMPRODUCT(('Verbal Log'!$C$5:$C$1004='Verbal Stats'!$B66)*('Verbal Log'!$I$5:$I$1004='Verbal Stats'!AG$42)*('Verbal Log'!$E$5:$E$1004='Verbal Stats'!$B$56)*'Verbal Log'!$P$5:$P$1004)/SUMPRODUCT(('Verbal Log'!$C$5:$C$1004='Verbal Stats'!$B66)*('Verbal Log'!$I$5:$I$1004='Verbal Stats'!AG$42)*('Verbal Log'!$E$5:$E$1004='Verbal Stats'!$B$56))</f>
        <v>#DIV/0!</v>
      </c>
      <c r="AH66" s="23" t="e">
        <f ca="1">+SUMPRODUCT(('Verbal Log'!$C$5:$C$1004='Verbal Stats'!$B66)*('Verbal Log'!$I$5:$I$1004='Verbal Stats'!AH$42)*('Verbal Log'!$E$5:$E$1004='Verbal Stats'!$B$56)*'Verbal Log'!$P$5:$P$1004)/SUMPRODUCT(('Verbal Log'!$C$5:$C$1004='Verbal Stats'!$B66)*('Verbal Log'!$I$5:$I$1004='Verbal Stats'!AH$42)*('Verbal Log'!$E$5:$E$1004='Verbal Stats'!$B$56))</f>
        <v>#DIV/0!</v>
      </c>
      <c r="AI66" s="23" t="e">
        <f ca="1">+SUMPRODUCT(('Verbal Log'!$C$5:$C$1004='Verbal Stats'!$B66)*('Verbal Log'!$I$5:$I$1004='Verbal Stats'!AI$42)*('Verbal Log'!$E$5:$E$1004='Verbal Stats'!$B$56)*'Verbal Log'!$P$5:$P$1004)/SUMPRODUCT(('Verbal Log'!$C$5:$C$1004='Verbal Stats'!$B66)*('Verbal Log'!$I$5:$I$1004='Verbal Stats'!AI$42)*('Verbal Log'!$E$5:$E$1004='Verbal Stats'!$B$56))</f>
        <v>#DIV/0!</v>
      </c>
      <c r="AJ66" s="23" t="e">
        <f ca="1">+SUMPRODUCT(('Verbal Log'!$C$5:$C$1004='Verbal Stats'!$B66)*('Verbal Log'!$I$5:$I$1004='Verbal Stats'!AJ$42)*('Verbal Log'!$E$5:$E$1004='Verbal Stats'!$B$56)*'Verbal Log'!$P$5:$P$1004)/SUMPRODUCT(('Verbal Log'!$C$5:$C$1004='Verbal Stats'!$B66)*('Verbal Log'!$I$5:$I$1004='Verbal Stats'!AJ$42)*('Verbal Log'!$E$5:$E$1004='Verbal Stats'!$B$56))</f>
        <v>#DIV/0!</v>
      </c>
      <c r="AK66" s="23" t="e">
        <f ca="1">+SUMPRODUCT(('Verbal Log'!$C$5:$C$1004='Verbal Stats'!$B66)*('Verbal Log'!$I$5:$I$1004='Verbal Stats'!AK$42)*('Verbal Log'!$E$5:$E$1004='Verbal Stats'!$B$56)*'Verbal Log'!$P$5:$P$1004)/SUMPRODUCT(('Verbal Log'!$C$5:$C$1004='Verbal Stats'!$B66)*('Verbal Log'!$I$5:$I$1004='Verbal Stats'!AK$42)*('Verbal Log'!$E$5:$E$1004='Verbal Stats'!$B$56))</f>
        <v>#DIV/0!</v>
      </c>
      <c r="AL66" s="23" t="e">
        <f ca="1">+SUMPRODUCT(('Verbal Log'!$C$5:$C$1004='Verbal Stats'!$B66)*('Verbal Log'!$I$5:$I$1004='Verbal Stats'!AL$42)*('Verbal Log'!$E$5:$E$1004='Verbal Stats'!$B$56)*'Verbal Log'!$P$5:$P$1004)/SUMPRODUCT(('Verbal Log'!$C$5:$C$1004='Verbal Stats'!$B66)*('Verbal Log'!$I$5:$I$1004='Verbal Stats'!AL$42)*('Verbal Log'!$E$5:$E$1004='Verbal Stats'!$B$56))</f>
        <v>#DIV/0!</v>
      </c>
      <c r="AM66" s="23" t="e">
        <f ca="1">+SUMPRODUCT(('Verbal Log'!$C$5:$C$1004='Verbal Stats'!$B66)*('Verbal Log'!$I$5:$I$1004='Verbal Stats'!AM$42)*('Verbal Log'!$E$5:$E$1004='Verbal Stats'!$B$56)*'Verbal Log'!$P$5:$P$1004)/SUMPRODUCT(('Verbal Log'!$C$5:$C$1004='Verbal Stats'!$B66)*('Verbal Log'!$I$5:$I$1004='Verbal Stats'!AM$42)*('Verbal Log'!$E$5:$E$1004='Verbal Stats'!$B$56))</f>
        <v>#DIV/0!</v>
      </c>
      <c r="AN66" s="23" t="e">
        <f ca="1">+SUMPRODUCT(('Verbal Log'!$C$5:$C$1004='Verbal Stats'!$B66)*('Verbal Log'!$I$5:$I$1004='Verbal Stats'!AN$42)*('Verbal Log'!$E$5:$E$1004='Verbal Stats'!$B$56)*'Verbal Log'!$P$5:$P$1004)/SUMPRODUCT(('Verbal Log'!$C$5:$C$1004='Verbal Stats'!$B66)*('Verbal Log'!$I$5:$I$1004='Verbal Stats'!AN$42)*('Verbal Log'!$E$5:$E$1004='Verbal Stats'!$B$56))</f>
        <v>#DIV/0!</v>
      </c>
      <c r="AO66" s="23" t="e">
        <f ca="1">+SUMPRODUCT(('Verbal Log'!$C$5:$C$1004='Verbal Stats'!$B66)*('Verbal Log'!$I$5:$I$1004='Verbal Stats'!AO$42)*('Verbal Log'!$E$5:$E$1004='Verbal Stats'!$B$56)*'Verbal Log'!$P$5:$P$1004)/SUMPRODUCT(('Verbal Log'!$C$5:$C$1004='Verbal Stats'!$B66)*('Verbal Log'!$I$5:$I$1004='Verbal Stats'!AO$42)*('Verbal Log'!$E$5:$E$1004='Verbal Stats'!$B$56))</f>
        <v>#DIV/0!</v>
      </c>
      <c r="AP66" s="24" t="e">
        <f ca="1">+SUMPRODUCT(('Verbal Log'!$C$5:$C$1004='Verbal Stats'!$B66)*('Verbal Log'!$E$5:$E$1004='Verbal Stats'!$B$56)*'Verbal Log'!$P$5:$P$1004)/SUMPRODUCT(('Verbal Log'!$C$5:$C$1004='Verbal Stats'!$B66)*('Verbal Log'!$E$5:$E$1004='Verbal Stats'!$B$56))</f>
        <v>#DIV/0!</v>
      </c>
    </row>
    <row r="67" spans="2:42" ht="15.75" thickBot="1">
      <c r="B67" s="19" t="str">
        <f ca="1">db!D14</f>
        <v>Source 10</v>
      </c>
      <c r="D67" s="55" t="str">
        <f t="shared" si="23"/>
        <v>n/a</v>
      </c>
      <c r="E67" s="55" t="str">
        <f t="shared" si="24"/>
        <v>n/a</v>
      </c>
      <c r="F67" s="55" t="str">
        <f t="shared" si="25"/>
        <v>n/a</v>
      </c>
      <c r="G67" s="55" t="str">
        <f t="shared" si="26"/>
        <v>n/a</v>
      </c>
      <c r="H67" s="55" t="str">
        <f t="shared" si="27"/>
        <v>n/a</v>
      </c>
      <c r="I67" s="55" t="str">
        <f t="shared" si="28"/>
        <v>n/a</v>
      </c>
      <c r="J67" s="55" t="str">
        <f t="shared" si="29"/>
        <v>n/a</v>
      </c>
      <c r="K67" s="55" t="str">
        <f t="shared" si="30"/>
        <v>n/a</v>
      </c>
      <c r="L67" s="55" t="str">
        <f t="shared" si="31"/>
        <v>n/a</v>
      </c>
      <c r="M67" s="55" t="str">
        <f t="shared" si="32"/>
        <v>n/a</v>
      </c>
      <c r="N67" s="55" t="str">
        <f t="shared" si="33"/>
        <v>n/a</v>
      </c>
      <c r="O67" s="55" t="str">
        <f t="shared" si="34"/>
        <v>n/a</v>
      </c>
      <c r="P67" s="55" t="str">
        <f t="shared" si="35"/>
        <v>n/a</v>
      </c>
      <c r="Q67" s="55" t="str">
        <f t="shared" si="36"/>
        <v>n/a</v>
      </c>
      <c r="R67" s="55" t="str">
        <f t="shared" si="37"/>
        <v>n/a</v>
      </c>
      <c r="S67" s="55" t="str">
        <f t="shared" si="38"/>
        <v>n/a</v>
      </c>
      <c r="T67" s="55" t="str">
        <f t="shared" si="39"/>
        <v>n/a</v>
      </c>
      <c r="U67" s="55" t="str">
        <f t="shared" si="40"/>
        <v>n/a</v>
      </c>
      <c r="V67" s="57" t="str">
        <f t="shared" si="41"/>
        <v>n/a</v>
      </c>
      <c r="X67" s="23" t="e">
        <f ca="1">+SUMPRODUCT(('Verbal Log'!$C$5:$C$1004='Verbal Stats'!$B67)*('Verbal Log'!$I$5:$I$1004='Verbal Stats'!X$42)*('Verbal Log'!$E$5:$E$1004='Verbal Stats'!$B$56)*'Verbal Log'!$P$5:$P$1004)/SUMPRODUCT(('Verbal Log'!$C$5:$C$1004='Verbal Stats'!$B67)*('Verbal Log'!$I$5:$I$1004='Verbal Stats'!X$42)*('Verbal Log'!$E$5:$E$1004='Verbal Stats'!$B$56))</f>
        <v>#DIV/0!</v>
      </c>
      <c r="Y67" s="23" t="e">
        <f ca="1">+SUMPRODUCT(('Verbal Log'!$C$5:$C$1004='Verbal Stats'!$B67)*('Verbal Log'!$I$5:$I$1004='Verbal Stats'!Y$42)*('Verbal Log'!$E$5:$E$1004='Verbal Stats'!$B$56)*'Verbal Log'!$P$5:$P$1004)/SUMPRODUCT(('Verbal Log'!$C$5:$C$1004='Verbal Stats'!$B67)*('Verbal Log'!$I$5:$I$1004='Verbal Stats'!Y$42)*('Verbal Log'!$E$5:$E$1004='Verbal Stats'!$B$56))</f>
        <v>#DIV/0!</v>
      </c>
      <c r="Z67" s="23" t="e">
        <f ca="1">+SUMPRODUCT(('Verbal Log'!$C$5:$C$1004='Verbal Stats'!$B67)*('Verbal Log'!$I$5:$I$1004='Verbal Stats'!Z$42)*('Verbal Log'!$E$5:$E$1004='Verbal Stats'!$B$56)*'Verbal Log'!$P$5:$P$1004)/SUMPRODUCT(('Verbal Log'!$C$5:$C$1004='Verbal Stats'!$B67)*('Verbal Log'!$I$5:$I$1004='Verbal Stats'!Z$42)*('Verbal Log'!$E$5:$E$1004='Verbal Stats'!$B$56))</f>
        <v>#DIV/0!</v>
      </c>
      <c r="AA67" s="23" t="e">
        <f ca="1">+SUMPRODUCT(('Verbal Log'!$C$5:$C$1004='Verbal Stats'!$B67)*('Verbal Log'!$I$5:$I$1004='Verbal Stats'!AA$42)*('Verbal Log'!$E$5:$E$1004='Verbal Stats'!$B$56)*'Verbal Log'!$P$5:$P$1004)/SUMPRODUCT(('Verbal Log'!$C$5:$C$1004='Verbal Stats'!$B67)*('Verbal Log'!$I$5:$I$1004='Verbal Stats'!AA$42)*('Verbal Log'!$E$5:$E$1004='Verbal Stats'!$B$56))</f>
        <v>#DIV/0!</v>
      </c>
      <c r="AB67" s="23" t="e">
        <f ca="1">+SUMPRODUCT(('Verbal Log'!$C$5:$C$1004='Verbal Stats'!$B67)*('Verbal Log'!$I$5:$I$1004='Verbal Stats'!AB$42)*('Verbal Log'!$E$5:$E$1004='Verbal Stats'!$B$56)*'Verbal Log'!$P$5:$P$1004)/SUMPRODUCT(('Verbal Log'!$C$5:$C$1004='Verbal Stats'!$B67)*('Verbal Log'!$I$5:$I$1004='Verbal Stats'!AB$42)*('Verbal Log'!$E$5:$E$1004='Verbal Stats'!$B$56))</f>
        <v>#DIV/0!</v>
      </c>
      <c r="AC67" s="23" t="e">
        <f ca="1">+SUMPRODUCT(('Verbal Log'!$C$5:$C$1004='Verbal Stats'!$B67)*('Verbal Log'!$I$5:$I$1004='Verbal Stats'!AC$42)*('Verbal Log'!$E$5:$E$1004='Verbal Stats'!$B$56)*'Verbal Log'!$P$5:$P$1004)/SUMPRODUCT(('Verbal Log'!$C$5:$C$1004='Verbal Stats'!$B67)*('Verbal Log'!$I$5:$I$1004='Verbal Stats'!AC$42)*('Verbal Log'!$E$5:$E$1004='Verbal Stats'!$B$56))</f>
        <v>#DIV/0!</v>
      </c>
      <c r="AD67" s="23" t="e">
        <f ca="1">+SUMPRODUCT(('Verbal Log'!$C$5:$C$1004='Verbal Stats'!$B67)*('Verbal Log'!$I$5:$I$1004='Verbal Stats'!AD$42)*('Verbal Log'!$E$5:$E$1004='Verbal Stats'!$B$56)*'Verbal Log'!$P$5:$P$1004)/SUMPRODUCT(('Verbal Log'!$C$5:$C$1004='Verbal Stats'!$B67)*('Verbal Log'!$I$5:$I$1004='Verbal Stats'!AD$42)*('Verbal Log'!$E$5:$E$1004='Verbal Stats'!$B$56))</f>
        <v>#DIV/0!</v>
      </c>
      <c r="AE67" s="23" t="e">
        <f ca="1">+SUMPRODUCT(('Verbal Log'!$C$5:$C$1004='Verbal Stats'!$B67)*('Verbal Log'!$I$5:$I$1004='Verbal Stats'!AE$42)*('Verbal Log'!$E$5:$E$1004='Verbal Stats'!$B$56)*'Verbal Log'!$P$5:$P$1004)/SUMPRODUCT(('Verbal Log'!$C$5:$C$1004='Verbal Stats'!$B67)*('Verbal Log'!$I$5:$I$1004='Verbal Stats'!AE$42)*('Verbal Log'!$E$5:$E$1004='Verbal Stats'!$B$56))</f>
        <v>#DIV/0!</v>
      </c>
      <c r="AF67" s="23" t="e">
        <f ca="1">+SUMPRODUCT(('Verbal Log'!$C$5:$C$1004='Verbal Stats'!$B67)*('Verbal Log'!$I$5:$I$1004='Verbal Stats'!AF$42)*('Verbal Log'!$E$5:$E$1004='Verbal Stats'!$B$56)*'Verbal Log'!$P$5:$P$1004)/SUMPRODUCT(('Verbal Log'!$C$5:$C$1004='Verbal Stats'!$B67)*('Verbal Log'!$I$5:$I$1004='Verbal Stats'!AF$42)*('Verbal Log'!$E$5:$E$1004='Verbal Stats'!$B$56))</f>
        <v>#DIV/0!</v>
      </c>
      <c r="AG67" s="23" t="e">
        <f ca="1">+SUMPRODUCT(('Verbal Log'!$C$5:$C$1004='Verbal Stats'!$B67)*('Verbal Log'!$I$5:$I$1004='Verbal Stats'!AG$42)*('Verbal Log'!$E$5:$E$1004='Verbal Stats'!$B$56)*'Verbal Log'!$P$5:$P$1004)/SUMPRODUCT(('Verbal Log'!$C$5:$C$1004='Verbal Stats'!$B67)*('Verbal Log'!$I$5:$I$1004='Verbal Stats'!AG$42)*('Verbal Log'!$E$5:$E$1004='Verbal Stats'!$B$56))</f>
        <v>#DIV/0!</v>
      </c>
      <c r="AH67" s="23" t="e">
        <f ca="1">+SUMPRODUCT(('Verbal Log'!$C$5:$C$1004='Verbal Stats'!$B67)*('Verbal Log'!$I$5:$I$1004='Verbal Stats'!AH$42)*('Verbal Log'!$E$5:$E$1004='Verbal Stats'!$B$56)*'Verbal Log'!$P$5:$P$1004)/SUMPRODUCT(('Verbal Log'!$C$5:$C$1004='Verbal Stats'!$B67)*('Verbal Log'!$I$5:$I$1004='Verbal Stats'!AH$42)*('Verbal Log'!$E$5:$E$1004='Verbal Stats'!$B$56))</f>
        <v>#DIV/0!</v>
      </c>
      <c r="AI67" s="23" t="e">
        <f ca="1">+SUMPRODUCT(('Verbal Log'!$C$5:$C$1004='Verbal Stats'!$B67)*('Verbal Log'!$I$5:$I$1004='Verbal Stats'!AI$42)*('Verbal Log'!$E$5:$E$1004='Verbal Stats'!$B$56)*'Verbal Log'!$P$5:$P$1004)/SUMPRODUCT(('Verbal Log'!$C$5:$C$1004='Verbal Stats'!$B67)*('Verbal Log'!$I$5:$I$1004='Verbal Stats'!AI$42)*('Verbal Log'!$E$5:$E$1004='Verbal Stats'!$B$56))</f>
        <v>#DIV/0!</v>
      </c>
      <c r="AJ67" s="23" t="e">
        <f ca="1">+SUMPRODUCT(('Verbal Log'!$C$5:$C$1004='Verbal Stats'!$B67)*('Verbal Log'!$I$5:$I$1004='Verbal Stats'!AJ$42)*('Verbal Log'!$E$5:$E$1004='Verbal Stats'!$B$56)*'Verbal Log'!$P$5:$P$1004)/SUMPRODUCT(('Verbal Log'!$C$5:$C$1004='Verbal Stats'!$B67)*('Verbal Log'!$I$5:$I$1004='Verbal Stats'!AJ$42)*('Verbal Log'!$E$5:$E$1004='Verbal Stats'!$B$56))</f>
        <v>#DIV/0!</v>
      </c>
      <c r="AK67" s="23" t="e">
        <f ca="1">+SUMPRODUCT(('Verbal Log'!$C$5:$C$1004='Verbal Stats'!$B67)*('Verbal Log'!$I$5:$I$1004='Verbal Stats'!AK$42)*('Verbal Log'!$E$5:$E$1004='Verbal Stats'!$B$56)*'Verbal Log'!$P$5:$P$1004)/SUMPRODUCT(('Verbal Log'!$C$5:$C$1004='Verbal Stats'!$B67)*('Verbal Log'!$I$5:$I$1004='Verbal Stats'!AK$42)*('Verbal Log'!$E$5:$E$1004='Verbal Stats'!$B$56))</f>
        <v>#DIV/0!</v>
      </c>
      <c r="AL67" s="23" t="e">
        <f ca="1">+SUMPRODUCT(('Verbal Log'!$C$5:$C$1004='Verbal Stats'!$B67)*('Verbal Log'!$I$5:$I$1004='Verbal Stats'!AL$42)*('Verbal Log'!$E$5:$E$1004='Verbal Stats'!$B$56)*'Verbal Log'!$P$5:$P$1004)/SUMPRODUCT(('Verbal Log'!$C$5:$C$1004='Verbal Stats'!$B67)*('Verbal Log'!$I$5:$I$1004='Verbal Stats'!AL$42)*('Verbal Log'!$E$5:$E$1004='Verbal Stats'!$B$56))</f>
        <v>#DIV/0!</v>
      </c>
      <c r="AM67" s="23" t="e">
        <f ca="1">+SUMPRODUCT(('Verbal Log'!$C$5:$C$1004='Verbal Stats'!$B67)*('Verbal Log'!$I$5:$I$1004='Verbal Stats'!AM$42)*('Verbal Log'!$E$5:$E$1004='Verbal Stats'!$B$56)*'Verbal Log'!$P$5:$P$1004)/SUMPRODUCT(('Verbal Log'!$C$5:$C$1004='Verbal Stats'!$B67)*('Verbal Log'!$I$5:$I$1004='Verbal Stats'!AM$42)*('Verbal Log'!$E$5:$E$1004='Verbal Stats'!$B$56))</f>
        <v>#DIV/0!</v>
      </c>
      <c r="AN67" s="23" t="e">
        <f ca="1">+SUMPRODUCT(('Verbal Log'!$C$5:$C$1004='Verbal Stats'!$B67)*('Verbal Log'!$I$5:$I$1004='Verbal Stats'!AN$42)*('Verbal Log'!$E$5:$E$1004='Verbal Stats'!$B$56)*'Verbal Log'!$P$5:$P$1004)/SUMPRODUCT(('Verbal Log'!$C$5:$C$1004='Verbal Stats'!$B67)*('Verbal Log'!$I$5:$I$1004='Verbal Stats'!AN$42)*('Verbal Log'!$E$5:$E$1004='Verbal Stats'!$B$56))</f>
        <v>#DIV/0!</v>
      </c>
      <c r="AO67" s="23" t="e">
        <f ca="1">+SUMPRODUCT(('Verbal Log'!$C$5:$C$1004='Verbal Stats'!$B67)*('Verbal Log'!$I$5:$I$1004='Verbal Stats'!AO$42)*('Verbal Log'!$E$5:$E$1004='Verbal Stats'!$B$56)*'Verbal Log'!$P$5:$P$1004)/SUMPRODUCT(('Verbal Log'!$C$5:$C$1004='Verbal Stats'!$B67)*('Verbal Log'!$I$5:$I$1004='Verbal Stats'!AO$42)*('Verbal Log'!$E$5:$E$1004='Verbal Stats'!$B$56))</f>
        <v>#DIV/0!</v>
      </c>
      <c r="AP67" s="24" t="e">
        <f ca="1">+SUMPRODUCT(('Verbal Log'!$C$5:$C$1004='Verbal Stats'!$B67)*('Verbal Log'!$E$5:$E$1004='Verbal Stats'!$B$56)*'Verbal Log'!$P$5:$P$1004)/SUMPRODUCT(('Verbal Log'!$C$5:$C$1004='Verbal Stats'!$B67)*('Verbal Log'!$E$5:$E$1004='Verbal Stats'!$B$56))</f>
        <v>#DIV/0!</v>
      </c>
    </row>
    <row r="68" spans="2:42">
      <c r="B68" s="19" t="s">
        <v>73</v>
      </c>
      <c r="D68" s="58" t="str">
        <f t="shared" si="23"/>
        <v>n/a</v>
      </c>
      <c r="E68" s="58" t="str">
        <f t="shared" si="24"/>
        <v>n/a</v>
      </c>
      <c r="F68" s="58" t="str">
        <f t="shared" si="25"/>
        <v>n/a</v>
      </c>
      <c r="G68" s="58">
        <f t="shared" si="26"/>
        <v>1</v>
      </c>
      <c r="H68" s="58">
        <f t="shared" si="27"/>
        <v>0</v>
      </c>
      <c r="I68" s="58">
        <f t="shared" si="28"/>
        <v>1</v>
      </c>
      <c r="J68" s="58">
        <f t="shared" si="29"/>
        <v>1</v>
      </c>
      <c r="K68" s="58">
        <f t="shared" si="30"/>
        <v>1</v>
      </c>
      <c r="L68" s="58" t="str">
        <f t="shared" si="31"/>
        <v>n/a</v>
      </c>
      <c r="M68" s="58" t="str">
        <f t="shared" si="32"/>
        <v>n/a</v>
      </c>
      <c r="N68" s="58" t="str">
        <f t="shared" si="33"/>
        <v>n/a</v>
      </c>
      <c r="O68" s="58" t="str">
        <f t="shared" si="34"/>
        <v>n/a</v>
      </c>
      <c r="P68" s="58" t="str">
        <f t="shared" si="35"/>
        <v>n/a</v>
      </c>
      <c r="Q68" s="58" t="str">
        <f t="shared" si="36"/>
        <v>n/a</v>
      </c>
      <c r="R68" s="58" t="str">
        <f t="shared" si="37"/>
        <v>n/a</v>
      </c>
      <c r="S68" s="58" t="str">
        <f t="shared" si="38"/>
        <v>n/a</v>
      </c>
      <c r="T68" s="58" t="str">
        <f t="shared" si="39"/>
        <v>n/a</v>
      </c>
      <c r="U68" s="58" t="str">
        <f t="shared" si="40"/>
        <v>n/a</v>
      </c>
      <c r="V68" s="59">
        <f t="shared" si="41"/>
        <v>0.88888888888888884</v>
      </c>
      <c r="X68" s="24" t="e">
        <f ca="1">+SUMPRODUCT(('Verbal Log'!$I$5:$I$1004='Verbal Stats'!X$42)*('Verbal Log'!$E$5:$E$1004='Verbal Stats'!$B$56)*'Verbal Log'!$P$5:$P$1004)/SUMPRODUCT(('Verbal Log'!$I$5:$I$1004='Verbal Stats'!X$42)*('Verbal Log'!$E$5:$E$1004='Verbal Stats'!$B$56))</f>
        <v>#DIV/0!</v>
      </c>
      <c r="Y68" s="24" t="e">
        <f ca="1">+SUMPRODUCT(('Verbal Log'!$I$5:$I$1004='Verbal Stats'!Y$42)*('Verbal Log'!$E$5:$E$1004='Verbal Stats'!$B$56)*'Verbal Log'!$P$5:$P$1004)/SUMPRODUCT(('Verbal Log'!$I$5:$I$1004='Verbal Stats'!Y$42)*('Verbal Log'!$E$5:$E$1004='Verbal Stats'!$B$56))</f>
        <v>#DIV/0!</v>
      </c>
      <c r="Z68" s="24" t="e">
        <f ca="1">+SUMPRODUCT(('Verbal Log'!$I$5:$I$1004='Verbal Stats'!Z$42)*('Verbal Log'!$E$5:$E$1004='Verbal Stats'!$B$56)*'Verbal Log'!$P$5:$P$1004)/SUMPRODUCT(('Verbal Log'!$I$5:$I$1004='Verbal Stats'!Z$42)*('Verbal Log'!$E$5:$E$1004='Verbal Stats'!$B$56))</f>
        <v>#DIV/0!</v>
      </c>
      <c r="AA68" s="24">
        <f ca="1">+SUMPRODUCT(('Verbal Log'!$I$5:$I$1004='Verbal Stats'!AA$42)*('Verbal Log'!$E$5:$E$1004='Verbal Stats'!$B$56)*'Verbal Log'!$P$5:$P$1004)/SUMPRODUCT(('Verbal Log'!$I$5:$I$1004='Verbal Stats'!AA$42)*('Verbal Log'!$E$5:$E$1004='Verbal Stats'!$B$56))</f>
        <v>1</v>
      </c>
      <c r="AB68" s="24">
        <f ca="1">+SUMPRODUCT(('Verbal Log'!$I$5:$I$1004='Verbal Stats'!AB$42)*('Verbal Log'!$E$5:$E$1004='Verbal Stats'!$B$56)*'Verbal Log'!$P$5:$P$1004)/SUMPRODUCT(('Verbal Log'!$I$5:$I$1004='Verbal Stats'!AB$42)*('Verbal Log'!$E$5:$E$1004='Verbal Stats'!$B$56))</f>
        <v>0</v>
      </c>
      <c r="AC68" s="24">
        <f ca="1">+SUMPRODUCT(('Verbal Log'!$I$5:$I$1004='Verbal Stats'!AC$42)*('Verbal Log'!$E$5:$E$1004='Verbal Stats'!$B$56)*'Verbal Log'!$P$5:$P$1004)/SUMPRODUCT(('Verbal Log'!$I$5:$I$1004='Verbal Stats'!AC$42)*('Verbal Log'!$E$5:$E$1004='Verbal Stats'!$B$56))</f>
        <v>1</v>
      </c>
      <c r="AD68" s="24">
        <f ca="1">+SUMPRODUCT(('Verbal Log'!$I$5:$I$1004='Verbal Stats'!AD$42)*('Verbal Log'!$E$5:$E$1004='Verbal Stats'!$B$56)*'Verbal Log'!$P$5:$P$1004)/SUMPRODUCT(('Verbal Log'!$I$5:$I$1004='Verbal Stats'!AD$42)*('Verbal Log'!$E$5:$E$1004='Verbal Stats'!$B$56))</f>
        <v>1</v>
      </c>
      <c r="AE68" s="24">
        <f ca="1">+SUMPRODUCT(('Verbal Log'!$I$5:$I$1004='Verbal Stats'!AE$42)*('Verbal Log'!$E$5:$E$1004='Verbal Stats'!$B$56)*'Verbal Log'!$P$5:$P$1004)/SUMPRODUCT(('Verbal Log'!$I$5:$I$1004='Verbal Stats'!AE$42)*('Verbal Log'!$E$5:$E$1004='Verbal Stats'!$B$56))</f>
        <v>1</v>
      </c>
      <c r="AF68" s="24" t="e">
        <f ca="1">+SUMPRODUCT(('Verbal Log'!$I$5:$I$1004='Verbal Stats'!AF$42)*('Verbal Log'!$E$5:$E$1004='Verbal Stats'!$B$56)*'Verbal Log'!$P$5:$P$1004)/SUMPRODUCT(('Verbal Log'!$I$5:$I$1004='Verbal Stats'!AF$42)*('Verbal Log'!$E$5:$E$1004='Verbal Stats'!$B$56))</f>
        <v>#DIV/0!</v>
      </c>
      <c r="AG68" s="24" t="e">
        <f ca="1">+SUMPRODUCT(('Verbal Log'!$I$5:$I$1004='Verbal Stats'!AG$42)*('Verbal Log'!$E$5:$E$1004='Verbal Stats'!$B$56)*'Verbal Log'!$P$5:$P$1004)/SUMPRODUCT(('Verbal Log'!$I$5:$I$1004='Verbal Stats'!AG$42)*('Verbal Log'!$E$5:$E$1004='Verbal Stats'!$B$56))</f>
        <v>#DIV/0!</v>
      </c>
      <c r="AH68" s="24" t="e">
        <f ca="1">+SUMPRODUCT(('Verbal Log'!$I$5:$I$1004='Verbal Stats'!AH$42)*('Verbal Log'!$E$5:$E$1004='Verbal Stats'!$B$56)*'Verbal Log'!$P$5:$P$1004)/SUMPRODUCT(('Verbal Log'!$I$5:$I$1004='Verbal Stats'!AH$42)*('Verbal Log'!$E$5:$E$1004='Verbal Stats'!$B$56))</f>
        <v>#DIV/0!</v>
      </c>
      <c r="AI68" s="24" t="e">
        <f ca="1">+SUMPRODUCT(('Verbal Log'!$I$5:$I$1004='Verbal Stats'!AI$42)*('Verbal Log'!$E$5:$E$1004='Verbal Stats'!$B$56)*'Verbal Log'!$P$5:$P$1004)/SUMPRODUCT(('Verbal Log'!$I$5:$I$1004='Verbal Stats'!AI$42)*('Verbal Log'!$E$5:$E$1004='Verbal Stats'!$B$56))</f>
        <v>#DIV/0!</v>
      </c>
      <c r="AJ68" s="24" t="e">
        <f ca="1">+SUMPRODUCT(('Verbal Log'!$I$5:$I$1004='Verbal Stats'!AJ$42)*('Verbal Log'!$E$5:$E$1004='Verbal Stats'!$B$56)*'Verbal Log'!$P$5:$P$1004)/SUMPRODUCT(('Verbal Log'!$I$5:$I$1004='Verbal Stats'!AJ$42)*('Verbal Log'!$E$5:$E$1004='Verbal Stats'!$B$56))</f>
        <v>#DIV/0!</v>
      </c>
      <c r="AK68" s="24" t="e">
        <f ca="1">+SUMPRODUCT(('Verbal Log'!$I$5:$I$1004='Verbal Stats'!AK$42)*('Verbal Log'!$E$5:$E$1004='Verbal Stats'!$B$56)*'Verbal Log'!$P$5:$P$1004)/SUMPRODUCT(('Verbal Log'!$I$5:$I$1004='Verbal Stats'!AK$42)*('Verbal Log'!$E$5:$E$1004='Verbal Stats'!$B$56))</f>
        <v>#DIV/0!</v>
      </c>
      <c r="AL68" s="24" t="e">
        <f ca="1">+SUMPRODUCT(('Verbal Log'!$I$5:$I$1004='Verbal Stats'!AL$42)*('Verbal Log'!$E$5:$E$1004='Verbal Stats'!$B$56)*'Verbal Log'!$P$5:$P$1004)/SUMPRODUCT(('Verbal Log'!$I$5:$I$1004='Verbal Stats'!AL$42)*('Verbal Log'!$E$5:$E$1004='Verbal Stats'!$B$56))</f>
        <v>#DIV/0!</v>
      </c>
      <c r="AM68" s="24" t="e">
        <f ca="1">+SUMPRODUCT(('Verbal Log'!$I$5:$I$1004='Verbal Stats'!AM$42)*('Verbal Log'!$E$5:$E$1004='Verbal Stats'!$B$56)*'Verbal Log'!$P$5:$P$1004)/SUMPRODUCT(('Verbal Log'!$I$5:$I$1004='Verbal Stats'!AM$42)*('Verbal Log'!$E$5:$E$1004='Verbal Stats'!$B$56))</f>
        <v>#DIV/0!</v>
      </c>
      <c r="AN68" s="24" t="e">
        <f ca="1">+SUMPRODUCT(('Verbal Log'!$I$5:$I$1004='Verbal Stats'!AN$42)*('Verbal Log'!$E$5:$E$1004='Verbal Stats'!$B$56)*'Verbal Log'!$P$5:$P$1004)/SUMPRODUCT(('Verbal Log'!$I$5:$I$1004='Verbal Stats'!AN$42)*('Verbal Log'!$E$5:$E$1004='Verbal Stats'!$B$56))</f>
        <v>#DIV/0!</v>
      </c>
      <c r="AO68" s="24" t="e">
        <f ca="1">+SUMPRODUCT(('Verbal Log'!$I$5:$I$1004='Verbal Stats'!AO$42)*('Verbal Log'!$E$5:$E$1004='Verbal Stats'!$B$56)*'Verbal Log'!$P$5:$P$1004)/SUMPRODUCT(('Verbal Log'!$I$5:$I$1004='Verbal Stats'!AO$42)*('Verbal Log'!$E$5:$E$1004='Verbal Stats'!$B$56))</f>
        <v>#DIV/0!</v>
      </c>
      <c r="AP68" s="24">
        <f ca="1">+SUMPRODUCT(('Verbal Log'!$E$5:$E$1004='Verbal Stats'!$B$56)*'Verbal Log'!$P$5:$P$1004)/COUNTIF('Verbal Log'!$E$5:$E$1004,'Verbal Stats'!$B$56)</f>
        <v>0.88888888888888884</v>
      </c>
    </row>
    <row r="69" spans="2:42">
      <c r="X69" s="25"/>
      <c r="Y69" s="25"/>
      <c r="Z69" s="25"/>
    </row>
    <row r="70" spans="2:42" ht="18.75">
      <c r="B70" s="10" t="s">
        <v>138</v>
      </c>
    </row>
    <row r="71" spans="2:42">
      <c r="B71" s="29" t="str">
        <f ca="1">+db!C9</f>
        <v>SC</v>
      </c>
      <c r="D71" s="26">
        <v>3</v>
      </c>
      <c r="E71" s="26">
        <f>+D71+1</f>
        <v>4</v>
      </c>
      <c r="F71" s="26">
        <f t="shared" ref="F71:V71" si="42">+E71+1</f>
        <v>5</v>
      </c>
      <c r="G71" s="26">
        <f t="shared" si="42"/>
        <v>6</v>
      </c>
      <c r="H71" s="26">
        <f t="shared" si="42"/>
        <v>7</v>
      </c>
      <c r="I71" s="26">
        <f t="shared" si="42"/>
        <v>8</v>
      </c>
      <c r="J71" s="26">
        <f t="shared" si="42"/>
        <v>9</v>
      </c>
      <c r="K71" s="26">
        <f t="shared" si="42"/>
        <v>10</v>
      </c>
      <c r="L71" s="26">
        <f t="shared" si="42"/>
        <v>11</v>
      </c>
      <c r="M71" s="26">
        <f t="shared" si="42"/>
        <v>12</v>
      </c>
      <c r="N71" s="26">
        <f t="shared" si="42"/>
        <v>13</v>
      </c>
      <c r="O71" s="26">
        <f t="shared" si="42"/>
        <v>14</v>
      </c>
      <c r="P71" s="26">
        <f t="shared" si="42"/>
        <v>15</v>
      </c>
      <c r="Q71" s="26">
        <f t="shared" si="42"/>
        <v>16</v>
      </c>
      <c r="R71" s="26">
        <f t="shared" si="42"/>
        <v>17</v>
      </c>
      <c r="S71" s="26">
        <f t="shared" si="42"/>
        <v>18</v>
      </c>
      <c r="T71" s="26">
        <f t="shared" si="42"/>
        <v>19</v>
      </c>
      <c r="U71" s="26">
        <f t="shared" si="42"/>
        <v>20</v>
      </c>
      <c r="V71" s="26">
        <f t="shared" si="42"/>
        <v>21</v>
      </c>
    </row>
    <row r="72" spans="2:42" ht="15.75" customHeight="1" thickBot="1">
      <c r="D72" s="18" t="str">
        <f t="shared" ref="D72:V72" si="43">+X72</f>
        <v>Purpose</v>
      </c>
      <c r="E72" s="18" t="str">
        <f t="shared" si="43"/>
        <v>Inference</v>
      </c>
      <c r="F72" s="18" t="str">
        <f t="shared" si="43"/>
        <v>Tone</v>
      </c>
      <c r="G72" s="18" t="str">
        <f t="shared" si="43"/>
        <v>Main Idea</v>
      </c>
      <c r="H72" s="18" t="str">
        <f t="shared" si="43"/>
        <v>Specific detail</v>
      </c>
      <c r="I72" s="18" t="str">
        <f t="shared" si="43"/>
        <v>Assumption</v>
      </c>
      <c r="J72" s="18" t="str">
        <f t="shared" si="43"/>
        <v>Conclusion</v>
      </c>
      <c r="K72" s="18" t="str">
        <f t="shared" si="43"/>
        <v>Strengthten</v>
      </c>
      <c r="L72" s="18" t="str">
        <f t="shared" si="43"/>
        <v>Weaken</v>
      </c>
      <c r="M72" s="18" t="str">
        <f t="shared" si="43"/>
        <v>Minor type</v>
      </c>
      <c r="N72" s="18" t="str">
        <f t="shared" si="43"/>
        <v>GMC</v>
      </c>
      <c r="O72" s="18" t="str">
        <f t="shared" si="43"/>
        <v>Subject-verb</v>
      </c>
      <c r="P72" s="18" t="str">
        <f t="shared" si="43"/>
        <v>Parallelism</v>
      </c>
      <c r="Q72" s="18" t="str">
        <f t="shared" si="43"/>
        <v>Pronouns</v>
      </c>
      <c r="R72" s="18" t="str">
        <f t="shared" si="43"/>
        <v>Modifiers</v>
      </c>
      <c r="S72" s="18" t="str">
        <f t="shared" si="43"/>
        <v>Verbs</v>
      </c>
      <c r="T72" s="18" t="str">
        <f t="shared" si="43"/>
        <v>Idioms</v>
      </c>
      <c r="U72" s="18" t="str">
        <f t="shared" si="43"/>
        <v>Odds &amp; ends</v>
      </c>
      <c r="V72" s="18" t="str">
        <f t="shared" si="43"/>
        <v>Total SC</v>
      </c>
      <c r="X72" s="22" t="str">
        <f t="array" aca="1" ref="X72:AO72" ca="1">TRANSPOSE(Verbal)</f>
        <v>Purpose</v>
      </c>
      <c r="Y72" s="22" t="str">
        <f ca="1"/>
        <v>Inference</v>
      </c>
      <c r="Z72" s="22" t="str">
        <f ca="1"/>
        <v>Tone</v>
      </c>
      <c r="AA72" s="22" t="str">
        <f ca="1"/>
        <v>Main Idea</v>
      </c>
      <c r="AB72" s="22" t="str">
        <f ca="1"/>
        <v>Specific detail</v>
      </c>
      <c r="AC72" s="22" t="str">
        <f ca="1"/>
        <v>Assumption</v>
      </c>
      <c r="AD72" s="22" t="str">
        <f ca="1"/>
        <v>Conclusion</v>
      </c>
      <c r="AE72" s="22" t="str">
        <f ca="1"/>
        <v>Strengthten</v>
      </c>
      <c r="AF72" s="22" t="str">
        <f ca="1"/>
        <v>Weaken</v>
      </c>
      <c r="AG72" s="22" t="str">
        <f ca="1"/>
        <v>Minor type</v>
      </c>
      <c r="AH72" s="22" t="str">
        <f ca="1"/>
        <v>GMC</v>
      </c>
      <c r="AI72" s="22" t="str">
        <f ca="1"/>
        <v>Subject-verb</v>
      </c>
      <c r="AJ72" s="22" t="str">
        <f ca="1"/>
        <v>Parallelism</v>
      </c>
      <c r="AK72" s="22" t="str">
        <f ca="1"/>
        <v>Pronouns</v>
      </c>
      <c r="AL72" s="22" t="str">
        <f ca="1"/>
        <v>Modifiers</v>
      </c>
      <c r="AM72" s="22" t="str">
        <f ca="1"/>
        <v>Verbs</v>
      </c>
      <c r="AN72" s="22" t="str">
        <f ca="1"/>
        <v>Idioms</v>
      </c>
      <c r="AO72" s="22" t="str">
        <f ca="1"/>
        <v>Odds &amp; ends</v>
      </c>
      <c r="AP72" s="22" t="s">
        <v>139</v>
      </c>
    </row>
    <row r="73" spans="2:42" ht="15.75" thickBot="1">
      <c r="B73" s="19" t="str">
        <f ca="1">db!D5</f>
        <v>Official Guide 11</v>
      </c>
      <c r="D73" s="52" t="str">
        <f t="shared" ref="D73:D83" si="44">+IF(ISERROR(X73),"n/a",X73)</f>
        <v>n/a</v>
      </c>
      <c r="E73" s="52" t="str">
        <f t="shared" ref="E73:E83" si="45">+IF(ISERROR(Y73),"n/a",Y73)</f>
        <v>n/a</v>
      </c>
      <c r="F73" s="52" t="str">
        <f t="shared" ref="F73:F83" si="46">+IF(ISERROR(Z73),"n/a",Z73)</f>
        <v>n/a</v>
      </c>
      <c r="G73" s="52" t="str">
        <f t="shared" ref="G73:G83" si="47">+IF(ISERROR(AA73),"n/a",AA73)</f>
        <v>n/a</v>
      </c>
      <c r="H73" s="52" t="str">
        <f t="shared" ref="H73:H83" si="48">+IF(ISERROR(AB73),"n/a",AB73)</f>
        <v>n/a</v>
      </c>
      <c r="I73" s="52" t="str">
        <f t="shared" ref="I73:I83" si="49">+IF(ISERROR(AC73),"n/a",AC73)</f>
        <v>n/a</v>
      </c>
      <c r="J73" s="52" t="str">
        <f t="shared" ref="J73:J83" si="50">+IF(ISERROR(AD73),"n/a",AD73)</f>
        <v>n/a</v>
      </c>
      <c r="K73" s="52">
        <f t="shared" ref="K73:K83" si="51">+IF(ISERROR(AE73),"n/a",AE73)</f>
        <v>1</v>
      </c>
      <c r="L73" s="52" t="str">
        <f t="shared" ref="L73:L83" si="52">+IF(ISERROR(AF73),"n/a",AF73)</f>
        <v>n/a</v>
      </c>
      <c r="M73" s="52" t="str">
        <f t="shared" ref="M73:M83" si="53">+IF(ISERROR(AG73),"n/a",AG73)</f>
        <v>n/a</v>
      </c>
      <c r="N73" s="52" t="str">
        <f t="shared" ref="N73:N83" si="54">+IF(ISERROR(AH73),"n/a",AH73)</f>
        <v>n/a</v>
      </c>
      <c r="O73" s="52" t="str">
        <f t="shared" ref="O73:O83" si="55">+IF(ISERROR(AI73),"n/a",AI73)</f>
        <v>n/a</v>
      </c>
      <c r="P73" s="52" t="str">
        <f t="shared" ref="P73:P83" si="56">+IF(ISERROR(AJ73),"n/a",AJ73)</f>
        <v>n/a</v>
      </c>
      <c r="Q73" s="52" t="str">
        <f t="shared" ref="Q73:Q83" si="57">+IF(ISERROR(AK73),"n/a",AK73)</f>
        <v>n/a</v>
      </c>
      <c r="R73" s="52" t="str">
        <f t="shared" ref="R73:R83" si="58">+IF(ISERROR(AL73),"n/a",AL73)</f>
        <v>n/a</v>
      </c>
      <c r="S73" s="52" t="str">
        <f t="shared" ref="S73:S83" si="59">+IF(ISERROR(AM73),"n/a",AM73)</f>
        <v>n/a</v>
      </c>
      <c r="T73" s="52">
        <f t="shared" ref="T73:T83" si="60">+IF(ISERROR(AN73),"n/a",AN73)</f>
        <v>0</v>
      </c>
      <c r="U73" s="52" t="str">
        <f t="shared" ref="U73:V83" si="61">+IF(ISERROR(AO73),"n/a",AO73)</f>
        <v>n/a</v>
      </c>
      <c r="V73" s="54">
        <f t="shared" si="61"/>
        <v>0.5</v>
      </c>
      <c r="X73" s="23" t="e">
        <f ca="1">+SUMPRODUCT(('Verbal Log'!$C$5:$C$1004='Verbal Stats'!$B73)*('Verbal Log'!$I$5:$I$1004='Verbal Stats'!X$42)*('Verbal Log'!$E$5:$E$1004='Verbal Stats'!$B$71)*'Verbal Log'!$P$5:$P$1004)/SUMPRODUCT(('Verbal Log'!$C$5:$C$1004='Verbal Stats'!$B73)*('Verbal Log'!$I$5:$I$1004='Verbal Stats'!X$42)*('Verbal Log'!$E$5:$E$1004='Verbal Stats'!$B$71))</f>
        <v>#DIV/0!</v>
      </c>
      <c r="Y73" s="23" t="e">
        <f ca="1">+SUMPRODUCT(('Verbal Log'!$C$5:$C$1004='Verbal Stats'!$B73)*('Verbal Log'!$I$5:$I$1004='Verbal Stats'!Y$42)*('Verbal Log'!$E$5:$E$1004='Verbal Stats'!$B$71)*'Verbal Log'!$P$5:$P$1004)/SUMPRODUCT(('Verbal Log'!$C$5:$C$1004='Verbal Stats'!$B73)*('Verbal Log'!$I$5:$I$1004='Verbal Stats'!Y$42)*('Verbal Log'!$E$5:$E$1004='Verbal Stats'!$B$71))</f>
        <v>#DIV/0!</v>
      </c>
      <c r="Z73" s="23" t="e">
        <f ca="1">+SUMPRODUCT(('Verbal Log'!$C$5:$C$1004='Verbal Stats'!$B73)*('Verbal Log'!$I$5:$I$1004='Verbal Stats'!Z$42)*('Verbal Log'!$E$5:$E$1004='Verbal Stats'!$B$71)*'Verbal Log'!$P$5:$P$1004)/SUMPRODUCT(('Verbal Log'!$C$5:$C$1004='Verbal Stats'!$B73)*('Verbal Log'!$I$5:$I$1004='Verbal Stats'!Z$42)*('Verbal Log'!$E$5:$E$1004='Verbal Stats'!$B$71))</f>
        <v>#DIV/0!</v>
      </c>
      <c r="AA73" s="23" t="e">
        <f ca="1">+SUMPRODUCT(('Verbal Log'!$C$5:$C$1004='Verbal Stats'!$B73)*('Verbal Log'!$I$5:$I$1004='Verbal Stats'!AA$42)*('Verbal Log'!$E$5:$E$1004='Verbal Stats'!$B$71)*'Verbal Log'!$P$5:$P$1004)/SUMPRODUCT(('Verbal Log'!$C$5:$C$1004='Verbal Stats'!$B73)*('Verbal Log'!$I$5:$I$1004='Verbal Stats'!AA$42)*('Verbal Log'!$E$5:$E$1004='Verbal Stats'!$B$71))</f>
        <v>#DIV/0!</v>
      </c>
      <c r="AB73" s="23" t="e">
        <f ca="1">+SUMPRODUCT(('Verbal Log'!$C$5:$C$1004='Verbal Stats'!$B73)*('Verbal Log'!$I$5:$I$1004='Verbal Stats'!AB$42)*('Verbal Log'!$E$5:$E$1004='Verbal Stats'!$B$71)*'Verbal Log'!$P$5:$P$1004)/SUMPRODUCT(('Verbal Log'!$C$5:$C$1004='Verbal Stats'!$B73)*('Verbal Log'!$I$5:$I$1004='Verbal Stats'!AB$42)*('Verbal Log'!$E$5:$E$1004='Verbal Stats'!$B$71))</f>
        <v>#DIV/0!</v>
      </c>
      <c r="AC73" s="23" t="e">
        <f ca="1">+SUMPRODUCT(('Verbal Log'!$C$5:$C$1004='Verbal Stats'!$B73)*('Verbal Log'!$I$5:$I$1004='Verbal Stats'!AC$42)*('Verbal Log'!$E$5:$E$1004='Verbal Stats'!$B$71)*'Verbal Log'!$P$5:$P$1004)/SUMPRODUCT(('Verbal Log'!$C$5:$C$1004='Verbal Stats'!$B73)*('Verbal Log'!$I$5:$I$1004='Verbal Stats'!AC$42)*('Verbal Log'!$E$5:$E$1004='Verbal Stats'!$B$71))</f>
        <v>#DIV/0!</v>
      </c>
      <c r="AD73" s="23" t="e">
        <f ca="1">+SUMPRODUCT(('Verbal Log'!$C$5:$C$1004='Verbal Stats'!$B73)*('Verbal Log'!$I$5:$I$1004='Verbal Stats'!AD$42)*('Verbal Log'!$E$5:$E$1004='Verbal Stats'!$B$71)*'Verbal Log'!$P$5:$P$1004)/SUMPRODUCT(('Verbal Log'!$C$5:$C$1004='Verbal Stats'!$B73)*('Verbal Log'!$I$5:$I$1004='Verbal Stats'!AD$42)*('Verbal Log'!$E$5:$E$1004='Verbal Stats'!$B$71))</f>
        <v>#DIV/0!</v>
      </c>
      <c r="AE73" s="23">
        <f ca="1">+SUMPRODUCT(('Verbal Log'!$C$5:$C$1004='Verbal Stats'!$B73)*('Verbal Log'!$I$5:$I$1004='Verbal Stats'!AE$42)*('Verbal Log'!$E$5:$E$1004='Verbal Stats'!$B$71)*'Verbal Log'!$P$5:$P$1004)/SUMPRODUCT(('Verbal Log'!$C$5:$C$1004='Verbal Stats'!$B73)*('Verbal Log'!$I$5:$I$1004='Verbal Stats'!AE$42)*('Verbal Log'!$E$5:$E$1004='Verbal Stats'!$B$71))</f>
        <v>1</v>
      </c>
      <c r="AF73" s="23" t="e">
        <f ca="1">+SUMPRODUCT(('Verbal Log'!$C$5:$C$1004='Verbal Stats'!$B73)*('Verbal Log'!$I$5:$I$1004='Verbal Stats'!AF$42)*('Verbal Log'!$E$5:$E$1004='Verbal Stats'!$B$71)*'Verbal Log'!$P$5:$P$1004)/SUMPRODUCT(('Verbal Log'!$C$5:$C$1004='Verbal Stats'!$B73)*('Verbal Log'!$I$5:$I$1004='Verbal Stats'!AF$42)*('Verbal Log'!$E$5:$E$1004='Verbal Stats'!$B$71))</f>
        <v>#DIV/0!</v>
      </c>
      <c r="AG73" s="23" t="e">
        <f ca="1">+SUMPRODUCT(('Verbal Log'!$C$5:$C$1004='Verbal Stats'!$B73)*('Verbal Log'!$I$5:$I$1004='Verbal Stats'!AG$42)*('Verbal Log'!$E$5:$E$1004='Verbal Stats'!$B$71)*'Verbal Log'!$P$5:$P$1004)/SUMPRODUCT(('Verbal Log'!$C$5:$C$1004='Verbal Stats'!$B73)*('Verbal Log'!$I$5:$I$1004='Verbal Stats'!AG$42)*('Verbal Log'!$E$5:$E$1004='Verbal Stats'!$B$71))</f>
        <v>#DIV/0!</v>
      </c>
      <c r="AH73" s="23" t="e">
        <f ca="1">+SUMPRODUCT(('Verbal Log'!$C$5:$C$1004='Verbal Stats'!$B73)*('Verbal Log'!$I$5:$I$1004='Verbal Stats'!AH$42)*('Verbal Log'!$E$5:$E$1004='Verbal Stats'!$B$71)*'Verbal Log'!$P$5:$P$1004)/SUMPRODUCT(('Verbal Log'!$C$5:$C$1004='Verbal Stats'!$B73)*('Verbal Log'!$I$5:$I$1004='Verbal Stats'!AH$42)*('Verbal Log'!$E$5:$E$1004='Verbal Stats'!$B$71))</f>
        <v>#DIV/0!</v>
      </c>
      <c r="AI73" s="23" t="e">
        <f ca="1">+SUMPRODUCT(('Verbal Log'!$C$5:$C$1004='Verbal Stats'!$B73)*('Verbal Log'!$I$5:$I$1004='Verbal Stats'!AI$42)*('Verbal Log'!$E$5:$E$1004='Verbal Stats'!$B$71)*'Verbal Log'!$P$5:$P$1004)/SUMPRODUCT(('Verbal Log'!$C$5:$C$1004='Verbal Stats'!$B73)*('Verbal Log'!$I$5:$I$1004='Verbal Stats'!AI$42)*('Verbal Log'!$E$5:$E$1004='Verbal Stats'!$B$71))</f>
        <v>#DIV/0!</v>
      </c>
      <c r="AJ73" s="23" t="e">
        <f ca="1">+SUMPRODUCT(('Verbal Log'!$C$5:$C$1004='Verbal Stats'!$B73)*('Verbal Log'!$I$5:$I$1004='Verbal Stats'!AJ$42)*('Verbal Log'!$E$5:$E$1004='Verbal Stats'!$B$71)*'Verbal Log'!$P$5:$P$1004)/SUMPRODUCT(('Verbal Log'!$C$5:$C$1004='Verbal Stats'!$B73)*('Verbal Log'!$I$5:$I$1004='Verbal Stats'!AJ$42)*('Verbal Log'!$E$5:$E$1004='Verbal Stats'!$B$71))</f>
        <v>#DIV/0!</v>
      </c>
      <c r="AK73" s="23" t="e">
        <f ca="1">+SUMPRODUCT(('Verbal Log'!$C$5:$C$1004='Verbal Stats'!$B73)*('Verbal Log'!$I$5:$I$1004='Verbal Stats'!AK$42)*('Verbal Log'!$E$5:$E$1004='Verbal Stats'!$B$71)*'Verbal Log'!$P$5:$P$1004)/SUMPRODUCT(('Verbal Log'!$C$5:$C$1004='Verbal Stats'!$B73)*('Verbal Log'!$I$5:$I$1004='Verbal Stats'!AK$42)*('Verbal Log'!$E$5:$E$1004='Verbal Stats'!$B$71))</f>
        <v>#DIV/0!</v>
      </c>
      <c r="AL73" s="23" t="e">
        <f ca="1">+SUMPRODUCT(('Verbal Log'!$C$5:$C$1004='Verbal Stats'!$B73)*('Verbal Log'!$I$5:$I$1004='Verbal Stats'!AL$42)*('Verbal Log'!$E$5:$E$1004='Verbal Stats'!$B$71)*'Verbal Log'!$P$5:$P$1004)/SUMPRODUCT(('Verbal Log'!$C$5:$C$1004='Verbal Stats'!$B73)*('Verbal Log'!$I$5:$I$1004='Verbal Stats'!AL$42)*('Verbal Log'!$E$5:$E$1004='Verbal Stats'!$B$71))</f>
        <v>#DIV/0!</v>
      </c>
      <c r="AM73" s="23" t="e">
        <f ca="1">+SUMPRODUCT(('Verbal Log'!$C$5:$C$1004='Verbal Stats'!$B73)*('Verbal Log'!$I$5:$I$1004='Verbal Stats'!AM$42)*('Verbal Log'!$E$5:$E$1004='Verbal Stats'!$B$71)*'Verbal Log'!$P$5:$P$1004)/SUMPRODUCT(('Verbal Log'!$C$5:$C$1004='Verbal Stats'!$B73)*('Verbal Log'!$I$5:$I$1004='Verbal Stats'!AM$42)*('Verbal Log'!$E$5:$E$1004='Verbal Stats'!$B$71))</f>
        <v>#DIV/0!</v>
      </c>
      <c r="AN73" s="23">
        <f ca="1">+SUMPRODUCT(('Verbal Log'!$C$5:$C$1004='Verbal Stats'!$B73)*('Verbal Log'!$I$5:$I$1004='Verbal Stats'!AN$42)*('Verbal Log'!$E$5:$E$1004='Verbal Stats'!$B$71)*'Verbal Log'!$P$5:$P$1004)/SUMPRODUCT(('Verbal Log'!$C$5:$C$1004='Verbal Stats'!$B73)*('Verbal Log'!$I$5:$I$1004='Verbal Stats'!AN$42)*('Verbal Log'!$E$5:$E$1004='Verbal Stats'!$B$71))</f>
        <v>0</v>
      </c>
      <c r="AO73" s="23" t="e">
        <f ca="1">+SUMPRODUCT(('Verbal Log'!$C$5:$C$1004='Verbal Stats'!$B73)*('Verbal Log'!$I$5:$I$1004='Verbal Stats'!AO$42)*('Verbal Log'!$E$5:$E$1004='Verbal Stats'!$B$71)*'Verbal Log'!$P$5:$P$1004)/SUMPRODUCT(('Verbal Log'!$C$5:$C$1004='Verbal Stats'!$B73)*('Verbal Log'!$I$5:$I$1004='Verbal Stats'!AO$42)*('Verbal Log'!$E$5:$E$1004='Verbal Stats'!$B$71))</f>
        <v>#DIV/0!</v>
      </c>
      <c r="AP73" s="24">
        <f ca="1">+SUMPRODUCT(('Verbal Log'!$C$5:$C$1004='Verbal Stats'!$B73)*('Verbal Log'!$E$5:$E$1004='Verbal Stats'!$B$71)*'Verbal Log'!$P$5:$P$1004)/SUMPRODUCT(('Verbal Log'!$C$5:$C$1004='Verbal Stats'!$B73)*('Verbal Log'!$E$5:$E$1004='Verbal Stats'!$B$71))</f>
        <v>0.5</v>
      </c>
    </row>
    <row r="74" spans="2:42" ht="15.75" thickBot="1">
      <c r="B74" s="19" t="str">
        <f ca="1">db!D6</f>
        <v>Official Guide 12</v>
      </c>
      <c r="D74" s="55" t="str">
        <f t="shared" si="44"/>
        <v>n/a</v>
      </c>
      <c r="E74" s="55">
        <f t="shared" si="45"/>
        <v>1</v>
      </c>
      <c r="F74" s="55" t="str">
        <f t="shared" si="46"/>
        <v>n/a</v>
      </c>
      <c r="G74" s="55" t="str">
        <f t="shared" si="47"/>
        <v>n/a</v>
      </c>
      <c r="H74" s="55" t="str">
        <f t="shared" si="48"/>
        <v>n/a</v>
      </c>
      <c r="I74" s="55" t="str">
        <f t="shared" si="49"/>
        <v>n/a</v>
      </c>
      <c r="J74" s="55" t="str">
        <f t="shared" si="50"/>
        <v>n/a</v>
      </c>
      <c r="K74" s="55" t="str">
        <f t="shared" si="51"/>
        <v>n/a</v>
      </c>
      <c r="L74" s="55" t="str">
        <f t="shared" si="52"/>
        <v>n/a</v>
      </c>
      <c r="M74" s="55" t="str">
        <f t="shared" si="53"/>
        <v>n/a</v>
      </c>
      <c r="N74" s="55" t="str">
        <f t="shared" si="54"/>
        <v>n/a</v>
      </c>
      <c r="O74" s="55" t="str">
        <f t="shared" si="55"/>
        <v>n/a</v>
      </c>
      <c r="P74" s="55">
        <f t="shared" si="56"/>
        <v>1</v>
      </c>
      <c r="Q74" s="55" t="str">
        <f t="shared" si="57"/>
        <v>n/a</v>
      </c>
      <c r="R74" s="55" t="str">
        <f t="shared" si="58"/>
        <v>n/a</v>
      </c>
      <c r="S74" s="55" t="str">
        <f t="shared" si="59"/>
        <v>n/a</v>
      </c>
      <c r="T74" s="55" t="str">
        <f t="shared" si="60"/>
        <v>n/a</v>
      </c>
      <c r="U74" s="55" t="str">
        <f t="shared" si="61"/>
        <v>n/a</v>
      </c>
      <c r="V74" s="57">
        <f t="shared" si="61"/>
        <v>1</v>
      </c>
      <c r="X74" s="23" t="e">
        <f ca="1">+SUMPRODUCT(('Verbal Log'!$C$5:$C$1004='Verbal Stats'!$B74)*('Verbal Log'!$I$5:$I$1004='Verbal Stats'!X$42)*('Verbal Log'!$E$5:$E$1004='Verbal Stats'!$B$71)*'Verbal Log'!$P$5:$P$1004)/SUMPRODUCT(('Verbal Log'!$C$5:$C$1004='Verbal Stats'!$B74)*('Verbal Log'!$I$5:$I$1004='Verbal Stats'!X$42)*('Verbal Log'!$E$5:$E$1004='Verbal Stats'!$B$71))</f>
        <v>#DIV/0!</v>
      </c>
      <c r="Y74" s="23">
        <f ca="1">+SUMPRODUCT(('Verbal Log'!$C$5:$C$1004='Verbal Stats'!$B74)*('Verbal Log'!$I$5:$I$1004='Verbal Stats'!Y$42)*('Verbal Log'!$E$5:$E$1004='Verbal Stats'!$B$71)*'Verbal Log'!$P$5:$P$1004)/SUMPRODUCT(('Verbal Log'!$C$5:$C$1004='Verbal Stats'!$B74)*('Verbal Log'!$I$5:$I$1004='Verbal Stats'!Y$42)*('Verbal Log'!$E$5:$E$1004='Verbal Stats'!$B$71))</f>
        <v>1</v>
      </c>
      <c r="Z74" s="23" t="e">
        <f ca="1">+SUMPRODUCT(('Verbal Log'!$C$5:$C$1004='Verbal Stats'!$B74)*('Verbal Log'!$I$5:$I$1004='Verbal Stats'!Z$42)*('Verbal Log'!$E$5:$E$1004='Verbal Stats'!$B$71)*'Verbal Log'!$P$5:$P$1004)/SUMPRODUCT(('Verbal Log'!$C$5:$C$1004='Verbal Stats'!$B74)*('Verbal Log'!$I$5:$I$1004='Verbal Stats'!Z$42)*('Verbal Log'!$E$5:$E$1004='Verbal Stats'!$B$71))</f>
        <v>#DIV/0!</v>
      </c>
      <c r="AA74" s="23" t="e">
        <f ca="1">+SUMPRODUCT(('Verbal Log'!$C$5:$C$1004='Verbal Stats'!$B74)*('Verbal Log'!$I$5:$I$1004='Verbal Stats'!AA$42)*('Verbal Log'!$E$5:$E$1004='Verbal Stats'!$B$71)*'Verbal Log'!$P$5:$P$1004)/SUMPRODUCT(('Verbal Log'!$C$5:$C$1004='Verbal Stats'!$B74)*('Verbal Log'!$I$5:$I$1004='Verbal Stats'!AA$42)*('Verbal Log'!$E$5:$E$1004='Verbal Stats'!$B$71))</f>
        <v>#DIV/0!</v>
      </c>
      <c r="AB74" s="23" t="e">
        <f ca="1">+SUMPRODUCT(('Verbal Log'!$C$5:$C$1004='Verbal Stats'!$B74)*('Verbal Log'!$I$5:$I$1004='Verbal Stats'!AB$42)*('Verbal Log'!$E$5:$E$1004='Verbal Stats'!$B$71)*'Verbal Log'!$P$5:$P$1004)/SUMPRODUCT(('Verbal Log'!$C$5:$C$1004='Verbal Stats'!$B74)*('Verbal Log'!$I$5:$I$1004='Verbal Stats'!AB$42)*('Verbal Log'!$E$5:$E$1004='Verbal Stats'!$B$71))</f>
        <v>#DIV/0!</v>
      </c>
      <c r="AC74" s="23" t="e">
        <f ca="1">+SUMPRODUCT(('Verbal Log'!$C$5:$C$1004='Verbal Stats'!$B74)*('Verbal Log'!$I$5:$I$1004='Verbal Stats'!AC$42)*('Verbal Log'!$E$5:$E$1004='Verbal Stats'!$B$71)*'Verbal Log'!$P$5:$P$1004)/SUMPRODUCT(('Verbal Log'!$C$5:$C$1004='Verbal Stats'!$B74)*('Verbal Log'!$I$5:$I$1004='Verbal Stats'!AC$42)*('Verbal Log'!$E$5:$E$1004='Verbal Stats'!$B$71))</f>
        <v>#DIV/0!</v>
      </c>
      <c r="AD74" s="23" t="e">
        <f ca="1">+SUMPRODUCT(('Verbal Log'!$C$5:$C$1004='Verbal Stats'!$B74)*('Verbal Log'!$I$5:$I$1004='Verbal Stats'!AD$42)*('Verbal Log'!$E$5:$E$1004='Verbal Stats'!$B$71)*'Verbal Log'!$P$5:$P$1004)/SUMPRODUCT(('Verbal Log'!$C$5:$C$1004='Verbal Stats'!$B74)*('Verbal Log'!$I$5:$I$1004='Verbal Stats'!AD$42)*('Verbal Log'!$E$5:$E$1004='Verbal Stats'!$B$71))</f>
        <v>#DIV/0!</v>
      </c>
      <c r="AE74" s="23" t="e">
        <f ca="1">+SUMPRODUCT(('Verbal Log'!$C$5:$C$1004='Verbal Stats'!$B74)*('Verbal Log'!$I$5:$I$1004='Verbal Stats'!AE$42)*('Verbal Log'!$E$5:$E$1004='Verbal Stats'!$B$71)*'Verbal Log'!$P$5:$P$1004)/SUMPRODUCT(('Verbal Log'!$C$5:$C$1004='Verbal Stats'!$B74)*('Verbal Log'!$I$5:$I$1004='Verbal Stats'!AE$42)*('Verbal Log'!$E$5:$E$1004='Verbal Stats'!$B$71))</f>
        <v>#DIV/0!</v>
      </c>
      <c r="AF74" s="23" t="e">
        <f ca="1">+SUMPRODUCT(('Verbal Log'!$C$5:$C$1004='Verbal Stats'!$B74)*('Verbal Log'!$I$5:$I$1004='Verbal Stats'!AF$42)*('Verbal Log'!$E$5:$E$1004='Verbal Stats'!$B$71)*'Verbal Log'!$P$5:$P$1004)/SUMPRODUCT(('Verbal Log'!$C$5:$C$1004='Verbal Stats'!$B74)*('Verbal Log'!$I$5:$I$1004='Verbal Stats'!AF$42)*('Verbal Log'!$E$5:$E$1004='Verbal Stats'!$B$71))</f>
        <v>#DIV/0!</v>
      </c>
      <c r="AG74" s="23" t="e">
        <f ca="1">+SUMPRODUCT(('Verbal Log'!$C$5:$C$1004='Verbal Stats'!$B74)*('Verbal Log'!$I$5:$I$1004='Verbal Stats'!AG$42)*('Verbal Log'!$E$5:$E$1004='Verbal Stats'!$B$71)*'Verbal Log'!$P$5:$P$1004)/SUMPRODUCT(('Verbal Log'!$C$5:$C$1004='Verbal Stats'!$B74)*('Verbal Log'!$I$5:$I$1004='Verbal Stats'!AG$42)*('Verbal Log'!$E$5:$E$1004='Verbal Stats'!$B$71))</f>
        <v>#DIV/0!</v>
      </c>
      <c r="AH74" s="23" t="e">
        <f ca="1">+SUMPRODUCT(('Verbal Log'!$C$5:$C$1004='Verbal Stats'!$B74)*('Verbal Log'!$I$5:$I$1004='Verbal Stats'!AH$42)*('Verbal Log'!$E$5:$E$1004='Verbal Stats'!$B$71)*'Verbal Log'!$P$5:$P$1004)/SUMPRODUCT(('Verbal Log'!$C$5:$C$1004='Verbal Stats'!$B74)*('Verbal Log'!$I$5:$I$1004='Verbal Stats'!AH$42)*('Verbal Log'!$E$5:$E$1004='Verbal Stats'!$B$71))</f>
        <v>#DIV/0!</v>
      </c>
      <c r="AI74" s="23" t="e">
        <f ca="1">+SUMPRODUCT(('Verbal Log'!$C$5:$C$1004='Verbal Stats'!$B74)*('Verbal Log'!$I$5:$I$1004='Verbal Stats'!AI$42)*('Verbal Log'!$E$5:$E$1004='Verbal Stats'!$B$71)*'Verbal Log'!$P$5:$P$1004)/SUMPRODUCT(('Verbal Log'!$C$5:$C$1004='Verbal Stats'!$B74)*('Verbal Log'!$I$5:$I$1004='Verbal Stats'!AI$42)*('Verbal Log'!$E$5:$E$1004='Verbal Stats'!$B$71))</f>
        <v>#DIV/0!</v>
      </c>
      <c r="AJ74" s="23">
        <f ca="1">+SUMPRODUCT(('Verbal Log'!$C$5:$C$1004='Verbal Stats'!$B74)*('Verbal Log'!$I$5:$I$1004='Verbal Stats'!AJ$42)*('Verbal Log'!$E$5:$E$1004='Verbal Stats'!$B$71)*'Verbal Log'!$P$5:$P$1004)/SUMPRODUCT(('Verbal Log'!$C$5:$C$1004='Verbal Stats'!$B74)*('Verbal Log'!$I$5:$I$1004='Verbal Stats'!AJ$42)*('Verbal Log'!$E$5:$E$1004='Verbal Stats'!$B$71))</f>
        <v>1</v>
      </c>
      <c r="AK74" s="23" t="e">
        <f ca="1">+SUMPRODUCT(('Verbal Log'!$C$5:$C$1004='Verbal Stats'!$B74)*('Verbal Log'!$I$5:$I$1004='Verbal Stats'!AK$42)*('Verbal Log'!$E$5:$E$1004='Verbal Stats'!$B$71)*'Verbal Log'!$P$5:$P$1004)/SUMPRODUCT(('Verbal Log'!$C$5:$C$1004='Verbal Stats'!$B74)*('Verbal Log'!$I$5:$I$1004='Verbal Stats'!AK$42)*('Verbal Log'!$E$5:$E$1004='Verbal Stats'!$B$71))</f>
        <v>#DIV/0!</v>
      </c>
      <c r="AL74" s="23" t="e">
        <f ca="1">+SUMPRODUCT(('Verbal Log'!$C$5:$C$1004='Verbal Stats'!$B74)*('Verbal Log'!$I$5:$I$1004='Verbal Stats'!AL$42)*('Verbal Log'!$E$5:$E$1004='Verbal Stats'!$B$71)*'Verbal Log'!$P$5:$P$1004)/SUMPRODUCT(('Verbal Log'!$C$5:$C$1004='Verbal Stats'!$B74)*('Verbal Log'!$I$5:$I$1004='Verbal Stats'!AL$42)*('Verbal Log'!$E$5:$E$1004='Verbal Stats'!$B$71))</f>
        <v>#DIV/0!</v>
      </c>
      <c r="AM74" s="23" t="e">
        <f ca="1">+SUMPRODUCT(('Verbal Log'!$C$5:$C$1004='Verbal Stats'!$B74)*('Verbal Log'!$I$5:$I$1004='Verbal Stats'!AM$42)*('Verbal Log'!$E$5:$E$1004='Verbal Stats'!$B$71)*'Verbal Log'!$P$5:$P$1004)/SUMPRODUCT(('Verbal Log'!$C$5:$C$1004='Verbal Stats'!$B74)*('Verbal Log'!$I$5:$I$1004='Verbal Stats'!AM$42)*('Verbal Log'!$E$5:$E$1004='Verbal Stats'!$B$71))</f>
        <v>#DIV/0!</v>
      </c>
      <c r="AN74" s="23" t="e">
        <f ca="1">+SUMPRODUCT(('Verbal Log'!$C$5:$C$1004='Verbal Stats'!$B74)*('Verbal Log'!$I$5:$I$1004='Verbal Stats'!AN$42)*('Verbal Log'!$E$5:$E$1004='Verbal Stats'!$B$71)*'Verbal Log'!$P$5:$P$1004)/SUMPRODUCT(('Verbal Log'!$C$5:$C$1004='Verbal Stats'!$B74)*('Verbal Log'!$I$5:$I$1004='Verbal Stats'!AN$42)*('Verbal Log'!$E$5:$E$1004='Verbal Stats'!$B$71))</f>
        <v>#DIV/0!</v>
      </c>
      <c r="AO74" s="23" t="e">
        <f ca="1">+SUMPRODUCT(('Verbal Log'!$C$5:$C$1004='Verbal Stats'!$B74)*('Verbal Log'!$I$5:$I$1004='Verbal Stats'!AO$42)*('Verbal Log'!$E$5:$E$1004='Verbal Stats'!$B$71)*'Verbal Log'!$P$5:$P$1004)/SUMPRODUCT(('Verbal Log'!$C$5:$C$1004='Verbal Stats'!$B74)*('Verbal Log'!$I$5:$I$1004='Verbal Stats'!AO$42)*('Verbal Log'!$E$5:$E$1004='Verbal Stats'!$B$71))</f>
        <v>#DIV/0!</v>
      </c>
      <c r="AP74" s="24">
        <f ca="1">+SUMPRODUCT(('Verbal Log'!$C$5:$C$1004='Verbal Stats'!$B74)*('Verbal Log'!$E$5:$E$1004='Verbal Stats'!$B$71)*'Verbal Log'!$P$5:$P$1004)/SUMPRODUCT(('Verbal Log'!$C$5:$C$1004='Verbal Stats'!$B74)*('Verbal Log'!$E$5:$E$1004='Verbal Stats'!$B$71))</f>
        <v>1</v>
      </c>
    </row>
    <row r="75" spans="2:42" ht="15.75" thickBot="1">
      <c r="B75" s="19" t="str">
        <f ca="1">db!D7</f>
        <v>Official Guide - Q</v>
      </c>
      <c r="D75" s="52" t="str">
        <f t="shared" si="44"/>
        <v>n/a</v>
      </c>
      <c r="E75" s="52" t="str">
        <f t="shared" si="45"/>
        <v>n/a</v>
      </c>
      <c r="F75" s="52" t="str">
        <f t="shared" si="46"/>
        <v>n/a</v>
      </c>
      <c r="G75" s="52" t="str">
        <f t="shared" si="47"/>
        <v>n/a</v>
      </c>
      <c r="H75" s="52" t="str">
        <f t="shared" si="48"/>
        <v>n/a</v>
      </c>
      <c r="I75" s="52" t="str">
        <f t="shared" si="49"/>
        <v>n/a</v>
      </c>
      <c r="J75" s="52" t="str">
        <f t="shared" si="50"/>
        <v>n/a</v>
      </c>
      <c r="K75" s="52" t="str">
        <f t="shared" si="51"/>
        <v>n/a</v>
      </c>
      <c r="L75" s="52" t="str">
        <f t="shared" si="52"/>
        <v>n/a</v>
      </c>
      <c r="M75" s="52" t="str">
        <f t="shared" si="53"/>
        <v>n/a</v>
      </c>
      <c r="N75" s="52" t="str">
        <f t="shared" si="54"/>
        <v>n/a</v>
      </c>
      <c r="O75" s="52" t="str">
        <f t="shared" si="55"/>
        <v>n/a</v>
      </c>
      <c r="P75" s="52" t="str">
        <f t="shared" si="56"/>
        <v>n/a</v>
      </c>
      <c r="Q75" s="52" t="str">
        <f t="shared" si="57"/>
        <v>n/a</v>
      </c>
      <c r="R75" s="52" t="str">
        <f t="shared" si="58"/>
        <v>n/a</v>
      </c>
      <c r="S75" s="52" t="str">
        <f t="shared" si="59"/>
        <v>n/a</v>
      </c>
      <c r="T75" s="52" t="str">
        <f t="shared" si="60"/>
        <v>n/a</v>
      </c>
      <c r="U75" s="52" t="str">
        <f t="shared" si="61"/>
        <v>n/a</v>
      </c>
      <c r="V75" s="54" t="str">
        <f t="shared" si="61"/>
        <v>n/a</v>
      </c>
      <c r="X75" s="23" t="e">
        <f ca="1">+SUMPRODUCT(('Verbal Log'!$C$5:$C$1004='Verbal Stats'!$B75)*('Verbal Log'!$I$5:$I$1004='Verbal Stats'!X$42)*('Verbal Log'!$E$5:$E$1004='Verbal Stats'!$B$71)*'Verbal Log'!$P$5:$P$1004)/SUMPRODUCT(('Verbal Log'!$C$5:$C$1004='Verbal Stats'!$B75)*('Verbal Log'!$I$5:$I$1004='Verbal Stats'!X$42)*('Verbal Log'!$E$5:$E$1004='Verbal Stats'!$B$71))</f>
        <v>#DIV/0!</v>
      </c>
      <c r="Y75" s="23" t="e">
        <f ca="1">+SUMPRODUCT(('Verbal Log'!$C$5:$C$1004='Verbal Stats'!$B75)*('Verbal Log'!$I$5:$I$1004='Verbal Stats'!Y$42)*('Verbal Log'!$E$5:$E$1004='Verbal Stats'!$B$71)*'Verbal Log'!$P$5:$P$1004)/SUMPRODUCT(('Verbal Log'!$C$5:$C$1004='Verbal Stats'!$B75)*('Verbal Log'!$I$5:$I$1004='Verbal Stats'!Y$42)*('Verbal Log'!$E$5:$E$1004='Verbal Stats'!$B$71))</f>
        <v>#DIV/0!</v>
      </c>
      <c r="Z75" s="23" t="e">
        <f ca="1">+SUMPRODUCT(('Verbal Log'!$C$5:$C$1004='Verbal Stats'!$B75)*('Verbal Log'!$I$5:$I$1004='Verbal Stats'!Z$42)*('Verbal Log'!$E$5:$E$1004='Verbal Stats'!$B$71)*'Verbal Log'!$P$5:$P$1004)/SUMPRODUCT(('Verbal Log'!$C$5:$C$1004='Verbal Stats'!$B75)*('Verbal Log'!$I$5:$I$1004='Verbal Stats'!Z$42)*('Verbal Log'!$E$5:$E$1004='Verbal Stats'!$B$71))</f>
        <v>#DIV/0!</v>
      </c>
      <c r="AA75" s="23" t="e">
        <f ca="1">+SUMPRODUCT(('Verbal Log'!$C$5:$C$1004='Verbal Stats'!$B75)*('Verbal Log'!$I$5:$I$1004='Verbal Stats'!AA$42)*('Verbal Log'!$E$5:$E$1004='Verbal Stats'!$B$71)*'Verbal Log'!$P$5:$P$1004)/SUMPRODUCT(('Verbal Log'!$C$5:$C$1004='Verbal Stats'!$B75)*('Verbal Log'!$I$5:$I$1004='Verbal Stats'!AA$42)*('Verbal Log'!$E$5:$E$1004='Verbal Stats'!$B$71))</f>
        <v>#DIV/0!</v>
      </c>
      <c r="AB75" s="23" t="e">
        <f ca="1">+SUMPRODUCT(('Verbal Log'!$C$5:$C$1004='Verbal Stats'!$B75)*('Verbal Log'!$I$5:$I$1004='Verbal Stats'!AB$42)*('Verbal Log'!$E$5:$E$1004='Verbal Stats'!$B$71)*'Verbal Log'!$P$5:$P$1004)/SUMPRODUCT(('Verbal Log'!$C$5:$C$1004='Verbal Stats'!$B75)*('Verbal Log'!$I$5:$I$1004='Verbal Stats'!AB$42)*('Verbal Log'!$E$5:$E$1004='Verbal Stats'!$B$71))</f>
        <v>#DIV/0!</v>
      </c>
      <c r="AC75" s="23" t="e">
        <f ca="1">+SUMPRODUCT(('Verbal Log'!$C$5:$C$1004='Verbal Stats'!$B75)*('Verbal Log'!$I$5:$I$1004='Verbal Stats'!AC$42)*('Verbal Log'!$E$5:$E$1004='Verbal Stats'!$B$71)*'Verbal Log'!$P$5:$P$1004)/SUMPRODUCT(('Verbal Log'!$C$5:$C$1004='Verbal Stats'!$B75)*('Verbal Log'!$I$5:$I$1004='Verbal Stats'!AC$42)*('Verbal Log'!$E$5:$E$1004='Verbal Stats'!$B$71))</f>
        <v>#DIV/0!</v>
      </c>
      <c r="AD75" s="23" t="e">
        <f ca="1">+SUMPRODUCT(('Verbal Log'!$C$5:$C$1004='Verbal Stats'!$B75)*('Verbal Log'!$I$5:$I$1004='Verbal Stats'!AD$42)*('Verbal Log'!$E$5:$E$1004='Verbal Stats'!$B$71)*'Verbal Log'!$P$5:$P$1004)/SUMPRODUCT(('Verbal Log'!$C$5:$C$1004='Verbal Stats'!$B75)*('Verbal Log'!$I$5:$I$1004='Verbal Stats'!AD$42)*('Verbal Log'!$E$5:$E$1004='Verbal Stats'!$B$71))</f>
        <v>#DIV/0!</v>
      </c>
      <c r="AE75" s="23" t="e">
        <f ca="1">+SUMPRODUCT(('Verbal Log'!$C$5:$C$1004='Verbal Stats'!$B75)*('Verbal Log'!$I$5:$I$1004='Verbal Stats'!AE$42)*('Verbal Log'!$E$5:$E$1004='Verbal Stats'!$B$71)*'Verbal Log'!$P$5:$P$1004)/SUMPRODUCT(('Verbal Log'!$C$5:$C$1004='Verbal Stats'!$B75)*('Verbal Log'!$I$5:$I$1004='Verbal Stats'!AE$42)*('Verbal Log'!$E$5:$E$1004='Verbal Stats'!$B$71))</f>
        <v>#DIV/0!</v>
      </c>
      <c r="AF75" s="23" t="e">
        <f ca="1">+SUMPRODUCT(('Verbal Log'!$C$5:$C$1004='Verbal Stats'!$B75)*('Verbal Log'!$I$5:$I$1004='Verbal Stats'!AF$42)*('Verbal Log'!$E$5:$E$1004='Verbal Stats'!$B$71)*'Verbal Log'!$P$5:$P$1004)/SUMPRODUCT(('Verbal Log'!$C$5:$C$1004='Verbal Stats'!$B75)*('Verbal Log'!$I$5:$I$1004='Verbal Stats'!AF$42)*('Verbal Log'!$E$5:$E$1004='Verbal Stats'!$B$71))</f>
        <v>#DIV/0!</v>
      </c>
      <c r="AG75" s="23" t="e">
        <f ca="1">+SUMPRODUCT(('Verbal Log'!$C$5:$C$1004='Verbal Stats'!$B75)*('Verbal Log'!$I$5:$I$1004='Verbal Stats'!AG$42)*('Verbal Log'!$E$5:$E$1004='Verbal Stats'!$B$71)*'Verbal Log'!$P$5:$P$1004)/SUMPRODUCT(('Verbal Log'!$C$5:$C$1004='Verbal Stats'!$B75)*('Verbal Log'!$I$5:$I$1004='Verbal Stats'!AG$42)*('Verbal Log'!$E$5:$E$1004='Verbal Stats'!$B$71))</f>
        <v>#DIV/0!</v>
      </c>
      <c r="AH75" s="23" t="e">
        <f ca="1">+SUMPRODUCT(('Verbal Log'!$C$5:$C$1004='Verbal Stats'!$B75)*('Verbal Log'!$I$5:$I$1004='Verbal Stats'!AH$42)*('Verbal Log'!$E$5:$E$1004='Verbal Stats'!$B$71)*'Verbal Log'!$P$5:$P$1004)/SUMPRODUCT(('Verbal Log'!$C$5:$C$1004='Verbal Stats'!$B75)*('Verbal Log'!$I$5:$I$1004='Verbal Stats'!AH$42)*('Verbal Log'!$E$5:$E$1004='Verbal Stats'!$B$71))</f>
        <v>#DIV/0!</v>
      </c>
      <c r="AI75" s="23" t="e">
        <f ca="1">+SUMPRODUCT(('Verbal Log'!$C$5:$C$1004='Verbal Stats'!$B75)*('Verbal Log'!$I$5:$I$1004='Verbal Stats'!AI$42)*('Verbal Log'!$E$5:$E$1004='Verbal Stats'!$B$71)*'Verbal Log'!$P$5:$P$1004)/SUMPRODUCT(('Verbal Log'!$C$5:$C$1004='Verbal Stats'!$B75)*('Verbal Log'!$I$5:$I$1004='Verbal Stats'!AI$42)*('Verbal Log'!$E$5:$E$1004='Verbal Stats'!$B$71))</f>
        <v>#DIV/0!</v>
      </c>
      <c r="AJ75" s="23" t="e">
        <f ca="1">+SUMPRODUCT(('Verbal Log'!$C$5:$C$1004='Verbal Stats'!$B75)*('Verbal Log'!$I$5:$I$1004='Verbal Stats'!AJ$42)*('Verbal Log'!$E$5:$E$1004='Verbal Stats'!$B$71)*'Verbal Log'!$P$5:$P$1004)/SUMPRODUCT(('Verbal Log'!$C$5:$C$1004='Verbal Stats'!$B75)*('Verbal Log'!$I$5:$I$1004='Verbal Stats'!AJ$42)*('Verbal Log'!$E$5:$E$1004='Verbal Stats'!$B$71))</f>
        <v>#DIV/0!</v>
      </c>
      <c r="AK75" s="23" t="e">
        <f ca="1">+SUMPRODUCT(('Verbal Log'!$C$5:$C$1004='Verbal Stats'!$B75)*('Verbal Log'!$I$5:$I$1004='Verbal Stats'!AK$42)*('Verbal Log'!$E$5:$E$1004='Verbal Stats'!$B$71)*'Verbal Log'!$P$5:$P$1004)/SUMPRODUCT(('Verbal Log'!$C$5:$C$1004='Verbal Stats'!$B75)*('Verbal Log'!$I$5:$I$1004='Verbal Stats'!AK$42)*('Verbal Log'!$E$5:$E$1004='Verbal Stats'!$B$71))</f>
        <v>#DIV/0!</v>
      </c>
      <c r="AL75" s="23" t="e">
        <f ca="1">+SUMPRODUCT(('Verbal Log'!$C$5:$C$1004='Verbal Stats'!$B75)*('Verbal Log'!$I$5:$I$1004='Verbal Stats'!AL$42)*('Verbal Log'!$E$5:$E$1004='Verbal Stats'!$B$71)*'Verbal Log'!$P$5:$P$1004)/SUMPRODUCT(('Verbal Log'!$C$5:$C$1004='Verbal Stats'!$B75)*('Verbal Log'!$I$5:$I$1004='Verbal Stats'!AL$42)*('Verbal Log'!$E$5:$E$1004='Verbal Stats'!$B$71))</f>
        <v>#DIV/0!</v>
      </c>
      <c r="AM75" s="23" t="e">
        <f ca="1">+SUMPRODUCT(('Verbal Log'!$C$5:$C$1004='Verbal Stats'!$B75)*('Verbal Log'!$I$5:$I$1004='Verbal Stats'!AM$42)*('Verbal Log'!$E$5:$E$1004='Verbal Stats'!$B$71)*'Verbal Log'!$P$5:$P$1004)/SUMPRODUCT(('Verbal Log'!$C$5:$C$1004='Verbal Stats'!$B75)*('Verbal Log'!$I$5:$I$1004='Verbal Stats'!AM$42)*('Verbal Log'!$E$5:$E$1004='Verbal Stats'!$B$71))</f>
        <v>#DIV/0!</v>
      </c>
      <c r="AN75" s="23" t="e">
        <f ca="1">+SUMPRODUCT(('Verbal Log'!$C$5:$C$1004='Verbal Stats'!$B75)*('Verbal Log'!$I$5:$I$1004='Verbal Stats'!AN$42)*('Verbal Log'!$E$5:$E$1004='Verbal Stats'!$B$71)*'Verbal Log'!$P$5:$P$1004)/SUMPRODUCT(('Verbal Log'!$C$5:$C$1004='Verbal Stats'!$B75)*('Verbal Log'!$I$5:$I$1004='Verbal Stats'!AN$42)*('Verbal Log'!$E$5:$E$1004='Verbal Stats'!$B$71))</f>
        <v>#DIV/0!</v>
      </c>
      <c r="AO75" s="23" t="e">
        <f ca="1">+SUMPRODUCT(('Verbal Log'!$C$5:$C$1004='Verbal Stats'!$B75)*('Verbal Log'!$I$5:$I$1004='Verbal Stats'!AO$42)*('Verbal Log'!$E$5:$E$1004='Verbal Stats'!$B$71)*'Verbal Log'!$P$5:$P$1004)/SUMPRODUCT(('Verbal Log'!$C$5:$C$1004='Verbal Stats'!$B75)*('Verbal Log'!$I$5:$I$1004='Verbal Stats'!AO$42)*('Verbal Log'!$E$5:$E$1004='Verbal Stats'!$B$71))</f>
        <v>#DIV/0!</v>
      </c>
      <c r="AP75" s="24" t="e">
        <f ca="1">+SUMPRODUCT(('Verbal Log'!$C$5:$C$1004='Verbal Stats'!$B75)*('Verbal Log'!$E$5:$E$1004='Verbal Stats'!$B$71)*'Verbal Log'!$P$5:$P$1004)/SUMPRODUCT(('Verbal Log'!$C$5:$C$1004='Verbal Stats'!$B75)*('Verbal Log'!$E$5:$E$1004='Verbal Stats'!$B$71))</f>
        <v>#DIV/0!</v>
      </c>
    </row>
    <row r="76" spans="2:42" ht="15.75" thickBot="1">
      <c r="B76" s="19" t="str">
        <f ca="1">db!D8</f>
        <v>Official Guide - V</v>
      </c>
      <c r="D76" s="55" t="str">
        <f t="shared" si="44"/>
        <v>n/a</v>
      </c>
      <c r="E76" s="55" t="str">
        <f t="shared" si="45"/>
        <v>n/a</v>
      </c>
      <c r="F76" s="55" t="str">
        <f t="shared" si="46"/>
        <v>n/a</v>
      </c>
      <c r="G76" s="55" t="str">
        <f t="shared" si="47"/>
        <v>n/a</v>
      </c>
      <c r="H76" s="55" t="str">
        <f t="shared" si="48"/>
        <v>n/a</v>
      </c>
      <c r="I76" s="55" t="str">
        <f t="shared" si="49"/>
        <v>n/a</v>
      </c>
      <c r="J76" s="55" t="str">
        <f t="shared" si="50"/>
        <v>n/a</v>
      </c>
      <c r="K76" s="55" t="str">
        <f t="shared" si="51"/>
        <v>n/a</v>
      </c>
      <c r="L76" s="55" t="str">
        <f t="shared" si="52"/>
        <v>n/a</v>
      </c>
      <c r="M76" s="55" t="str">
        <f t="shared" si="53"/>
        <v>n/a</v>
      </c>
      <c r="N76" s="55" t="str">
        <f t="shared" si="54"/>
        <v>n/a</v>
      </c>
      <c r="O76" s="55" t="str">
        <f t="shared" si="55"/>
        <v>n/a</v>
      </c>
      <c r="P76" s="55" t="str">
        <f t="shared" si="56"/>
        <v>n/a</v>
      </c>
      <c r="Q76" s="55" t="str">
        <f t="shared" si="57"/>
        <v>n/a</v>
      </c>
      <c r="R76" s="55" t="str">
        <f t="shared" si="58"/>
        <v>n/a</v>
      </c>
      <c r="S76" s="55" t="str">
        <f t="shared" si="59"/>
        <v>n/a</v>
      </c>
      <c r="T76" s="55" t="str">
        <f t="shared" si="60"/>
        <v>n/a</v>
      </c>
      <c r="U76" s="55" t="str">
        <f t="shared" si="61"/>
        <v>n/a</v>
      </c>
      <c r="V76" s="57" t="str">
        <f t="shared" si="61"/>
        <v>n/a</v>
      </c>
      <c r="X76" s="23" t="e">
        <f ca="1">+SUMPRODUCT(('Verbal Log'!$C$5:$C$1004='Verbal Stats'!$B76)*('Verbal Log'!$I$5:$I$1004='Verbal Stats'!X$42)*('Verbal Log'!$E$5:$E$1004='Verbal Stats'!$B$71)*'Verbal Log'!$P$5:$P$1004)/SUMPRODUCT(('Verbal Log'!$C$5:$C$1004='Verbal Stats'!$B76)*('Verbal Log'!$I$5:$I$1004='Verbal Stats'!X$42)*('Verbal Log'!$E$5:$E$1004='Verbal Stats'!$B$71))</f>
        <v>#DIV/0!</v>
      </c>
      <c r="Y76" s="23" t="e">
        <f ca="1">+SUMPRODUCT(('Verbal Log'!$C$5:$C$1004='Verbal Stats'!$B76)*('Verbal Log'!$I$5:$I$1004='Verbal Stats'!Y$42)*('Verbal Log'!$E$5:$E$1004='Verbal Stats'!$B$71)*'Verbal Log'!$P$5:$P$1004)/SUMPRODUCT(('Verbal Log'!$C$5:$C$1004='Verbal Stats'!$B76)*('Verbal Log'!$I$5:$I$1004='Verbal Stats'!Y$42)*('Verbal Log'!$E$5:$E$1004='Verbal Stats'!$B$71))</f>
        <v>#DIV/0!</v>
      </c>
      <c r="Z76" s="23" t="e">
        <f ca="1">+SUMPRODUCT(('Verbal Log'!$C$5:$C$1004='Verbal Stats'!$B76)*('Verbal Log'!$I$5:$I$1004='Verbal Stats'!Z$42)*('Verbal Log'!$E$5:$E$1004='Verbal Stats'!$B$71)*'Verbal Log'!$P$5:$P$1004)/SUMPRODUCT(('Verbal Log'!$C$5:$C$1004='Verbal Stats'!$B76)*('Verbal Log'!$I$5:$I$1004='Verbal Stats'!Z$42)*('Verbal Log'!$E$5:$E$1004='Verbal Stats'!$B$71))</f>
        <v>#DIV/0!</v>
      </c>
      <c r="AA76" s="23" t="e">
        <f ca="1">+SUMPRODUCT(('Verbal Log'!$C$5:$C$1004='Verbal Stats'!$B76)*('Verbal Log'!$I$5:$I$1004='Verbal Stats'!AA$42)*('Verbal Log'!$E$5:$E$1004='Verbal Stats'!$B$71)*'Verbal Log'!$P$5:$P$1004)/SUMPRODUCT(('Verbal Log'!$C$5:$C$1004='Verbal Stats'!$B76)*('Verbal Log'!$I$5:$I$1004='Verbal Stats'!AA$42)*('Verbal Log'!$E$5:$E$1004='Verbal Stats'!$B$71))</f>
        <v>#DIV/0!</v>
      </c>
      <c r="AB76" s="23" t="e">
        <f ca="1">+SUMPRODUCT(('Verbal Log'!$C$5:$C$1004='Verbal Stats'!$B76)*('Verbal Log'!$I$5:$I$1004='Verbal Stats'!AB$42)*('Verbal Log'!$E$5:$E$1004='Verbal Stats'!$B$71)*'Verbal Log'!$P$5:$P$1004)/SUMPRODUCT(('Verbal Log'!$C$5:$C$1004='Verbal Stats'!$B76)*('Verbal Log'!$I$5:$I$1004='Verbal Stats'!AB$42)*('Verbal Log'!$E$5:$E$1004='Verbal Stats'!$B$71))</f>
        <v>#DIV/0!</v>
      </c>
      <c r="AC76" s="23" t="e">
        <f ca="1">+SUMPRODUCT(('Verbal Log'!$C$5:$C$1004='Verbal Stats'!$B76)*('Verbal Log'!$I$5:$I$1004='Verbal Stats'!AC$42)*('Verbal Log'!$E$5:$E$1004='Verbal Stats'!$B$71)*'Verbal Log'!$P$5:$P$1004)/SUMPRODUCT(('Verbal Log'!$C$5:$C$1004='Verbal Stats'!$B76)*('Verbal Log'!$I$5:$I$1004='Verbal Stats'!AC$42)*('Verbal Log'!$E$5:$E$1004='Verbal Stats'!$B$71))</f>
        <v>#DIV/0!</v>
      </c>
      <c r="AD76" s="23" t="e">
        <f ca="1">+SUMPRODUCT(('Verbal Log'!$C$5:$C$1004='Verbal Stats'!$B76)*('Verbal Log'!$I$5:$I$1004='Verbal Stats'!AD$42)*('Verbal Log'!$E$5:$E$1004='Verbal Stats'!$B$71)*'Verbal Log'!$P$5:$P$1004)/SUMPRODUCT(('Verbal Log'!$C$5:$C$1004='Verbal Stats'!$B76)*('Verbal Log'!$I$5:$I$1004='Verbal Stats'!AD$42)*('Verbal Log'!$E$5:$E$1004='Verbal Stats'!$B$71))</f>
        <v>#DIV/0!</v>
      </c>
      <c r="AE76" s="23" t="e">
        <f ca="1">+SUMPRODUCT(('Verbal Log'!$C$5:$C$1004='Verbal Stats'!$B76)*('Verbal Log'!$I$5:$I$1004='Verbal Stats'!AE$42)*('Verbal Log'!$E$5:$E$1004='Verbal Stats'!$B$71)*'Verbal Log'!$P$5:$P$1004)/SUMPRODUCT(('Verbal Log'!$C$5:$C$1004='Verbal Stats'!$B76)*('Verbal Log'!$I$5:$I$1004='Verbal Stats'!AE$42)*('Verbal Log'!$E$5:$E$1004='Verbal Stats'!$B$71))</f>
        <v>#DIV/0!</v>
      </c>
      <c r="AF76" s="23" t="e">
        <f ca="1">+SUMPRODUCT(('Verbal Log'!$C$5:$C$1004='Verbal Stats'!$B76)*('Verbal Log'!$I$5:$I$1004='Verbal Stats'!AF$42)*('Verbal Log'!$E$5:$E$1004='Verbal Stats'!$B$71)*'Verbal Log'!$P$5:$P$1004)/SUMPRODUCT(('Verbal Log'!$C$5:$C$1004='Verbal Stats'!$B76)*('Verbal Log'!$I$5:$I$1004='Verbal Stats'!AF$42)*('Verbal Log'!$E$5:$E$1004='Verbal Stats'!$B$71))</f>
        <v>#DIV/0!</v>
      </c>
      <c r="AG76" s="23" t="e">
        <f ca="1">+SUMPRODUCT(('Verbal Log'!$C$5:$C$1004='Verbal Stats'!$B76)*('Verbal Log'!$I$5:$I$1004='Verbal Stats'!AG$42)*('Verbal Log'!$E$5:$E$1004='Verbal Stats'!$B$71)*'Verbal Log'!$P$5:$P$1004)/SUMPRODUCT(('Verbal Log'!$C$5:$C$1004='Verbal Stats'!$B76)*('Verbal Log'!$I$5:$I$1004='Verbal Stats'!AG$42)*('Verbal Log'!$E$5:$E$1004='Verbal Stats'!$B$71))</f>
        <v>#DIV/0!</v>
      </c>
      <c r="AH76" s="23" t="e">
        <f ca="1">+SUMPRODUCT(('Verbal Log'!$C$5:$C$1004='Verbal Stats'!$B76)*('Verbal Log'!$I$5:$I$1004='Verbal Stats'!AH$42)*('Verbal Log'!$E$5:$E$1004='Verbal Stats'!$B$71)*'Verbal Log'!$P$5:$P$1004)/SUMPRODUCT(('Verbal Log'!$C$5:$C$1004='Verbal Stats'!$B76)*('Verbal Log'!$I$5:$I$1004='Verbal Stats'!AH$42)*('Verbal Log'!$E$5:$E$1004='Verbal Stats'!$B$71))</f>
        <v>#DIV/0!</v>
      </c>
      <c r="AI76" s="23" t="e">
        <f ca="1">+SUMPRODUCT(('Verbal Log'!$C$5:$C$1004='Verbal Stats'!$B76)*('Verbal Log'!$I$5:$I$1004='Verbal Stats'!AI$42)*('Verbal Log'!$E$5:$E$1004='Verbal Stats'!$B$71)*'Verbal Log'!$P$5:$P$1004)/SUMPRODUCT(('Verbal Log'!$C$5:$C$1004='Verbal Stats'!$B76)*('Verbal Log'!$I$5:$I$1004='Verbal Stats'!AI$42)*('Verbal Log'!$E$5:$E$1004='Verbal Stats'!$B$71))</f>
        <v>#DIV/0!</v>
      </c>
      <c r="AJ76" s="23" t="e">
        <f ca="1">+SUMPRODUCT(('Verbal Log'!$C$5:$C$1004='Verbal Stats'!$B76)*('Verbal Log'!$I$5:$I$1004='Verbal Stats'!AJ$42)*('Verbal Log'!$E$5:$E$1004='Verbal Stats'!$B$71)*'Verbal Log'!$P$5:$P$1004)/SUMPRODUCT(('Verbal Log'!$C$5:$C$1004='Verbal Stats'!$B76)*('Verbal Log'!$I$5:$I$1004='Verbal Stats'!AJ$42)*('Verbal Log'!$E$5:$E$1004='Verbal Stats'!$B$71))</f>
        <v>#DIV/0!</v>
      </c>
      <c r="AK76" s="23" t="e">
        <f ca="1">+SUMPRODUCT(('Verbal Log'!$C$5:$C$1004='Verbal Stats'!$B76)*('Verbal Log'!$I$5:$I$1004='Verbal Stats'!AK$42)*('Verbal Log'!$E$5:$E$1004='Verbal Stats'!$B$71)*'Verbal Log'!$P$5:$P$1004)/SUMPRODUCT(('Verbal Log'!$C$5:$C$1004='Verbal Stats'!$B76)*('Verbal Log'!$I$5:$I$1004='Verbal Stats'!AK$42)*('Verbal Log'!$E$5:$E$1004='Verbal Stats'!$B$71))</f>
        <v>#DIV/0!</v>
      </c>
      <c r="AL76" s="23" t="e">
        <f ca="1">+SUMPRODUCT(('Verbal Log'!$C$5:$C$1004='Verbal Stats'!$B76)*('Verbal Log'!$I$5:$I$1004='Verbal Stats'!AL$42)*('Verbal Log'!$E$5:$E$1004='Verbal Stats'!$B$71)*'Verbal Log'!$P$5:$P$1004)/SUMPRODUCT(('Verbal Log'!$C$5:$C$1004='Verbal Stats'!$B76)*('Verbal Log'!$I$5:$I$1004='Verbal Stats'!AL$42)*('Verbal Log'!$E$5:$E$1004='Verbal Stats'!$B$71))</f>
        <v>#DIV/0!</v>
      </c>
      <c r="AM76" s="23" t="e">
        <f ca="1">+SUMPRODUCT(('Verbal Log'!$C$5:$C$1004='Verbal Stats'!$B76)*('Verbal Log'!$I$5:$I$1004='Verbal Stats'!AM$42)*('Verbal Log'!$E$5:$E$1004='Verbal Stats'!$B$71)*'Verbal Log'!$P$5:$P$1004)/SUMPRODUCT(('Verbal Log'!$C$5:$C$1004='Verbal Stats'!$B76)*('Verbal Log'!$I$5:$I$1004='Verbal Stats'!AM$42)*('Verbal Log'!$E$5:$E$1004='Verbal Stats'!$B$71))</f>
        <v>#DIV/0!</v>
      </c>
      <c r="AN76" s="23" t="e">
        <f ca="1">+SUMPRODUCT(('Verbal Log'!$C$5:$C$1004='Verbal Stats'!$B76)*('Verbal Log'!$I$5:$I$1004='Verbal Stats'!AN$42)*('Verbal Log'!$E$5:$E$1004='Verbal Stats'!$B$71)*'Verbal Log'!$P$5:$P$1004)/SUMPRODUCT(('Verbal Log'!$C$5:$C$1004='Verbal Stats'!$B76)*('Verbal Log'!$I$5:$I$1004='Verbal Stats'!AN$42)*('Verbal Log'!$E$5:$E$1004='Verbal Stats'!$B$71))</f>
        <v>#DIV/0!</v>
      </c>
      <c r="AO76" s="23" t="e">
        <f ca="1">+SUMPRODUCT(('Verbal Log'!$C$5:$C$1004='Verbal Stats'!$B76)*('Verbal Log'!$I$5:$I$1004='Verbal Stats'!AO$42)*('Verbal Log'!$E$5:$E$1004='Verbal Stats'!$B$71)*'Verbal Log'!$P$5:$P$1004)/SUMPRODUCT(('Verbal Log'!$C$5:$C$1004='Verbal Stats'!$B76)*('Verbal Log'!$I$5:$I$1004='Verbal Stats'!AO$42)*('Verbal Log'!$E$5:$E$1004='Verbal Stats'!$B$71))</f>
        <v>#DIV/0!</v>
      </c>
      <c r="AP76" s="24" t="e">
        <f ca="1">+SUMPRODUCT(('Verbal Log'!$C$5:$C$1004='Verbal Stats'!$B76)*('Verbal Log'!$E$5:$E$1004='Verbal Stats'!$B$71)*'Verbal Log'!$P$5:$P$1004)/SUMPRODUCT(('Verbal Log'!$C$5:$C$1004='Verbal Stats'!$B76)*('Verbal Log'!$E$5:$E$1004='Verbal Stats'!$B$71))</f>
        <v>#DIV/0!</v>
      </c>
    </row>
    <row r="77" spans="2:42" ht="15.75" thickBot="1">
      <c r="B77" s="19" t="str">
        <f ca="1">db!D9</f>
        <v>Princeton</v>
      </c>
      <c r="D77" s="52" t="str">
        <f t="shared" si="44"/>
        <v>n/a</v>
      </c>
      <c r="E77" s="52" t="str">
        <f t="shared" si="45"/>
        <v>n/a</v>
      </c>
      <c r="F77" s="52" t="str">
        <f t="shared" si="46"/>
        <v>n/a</v>
      </c>
      <c r="G77" s="52" t="str">
        <f t="shared" si="47"/>
        <v>n/a</v>
      </c>
      <c r="H77" s="52" t="str">
        <f t="shared" si="48"/>
        <v>n/a</v>
      </c>
      <c r="I77" s="52" t="str">
        <f t="shared" si="49"/>
        <v>n/a</v>
      </c>
      <c r="J77" s="52" t="str">
        <f t="shared" si="50"/>
        <v>n/a</v>
      </c>
      <c r="K77" s="52" t="str">
        <f t="shared" si="51"/>
        <v>n/a</v>
      </c>
      <c r="L77" s="52" t="str">
        <f t="shared" si="52"/>
        <v>n/a</v>
      </c>
      <c r="M77" s="52" t="str">
        <f t="shared" si="53"/>
        <v>n/a</v>
      </c>
      <c r="N77" s="52" t="str">
        <f t="shared" si="54"/>
        <v>n/a</v>
      </c>
      <c r="O77" s="52" t="str">
        <f t="shared" si="55"/>
        <v>n/a</v>
      </c>
      <c r="P77" s="52" t="str">
        <f t="shared" si="56"/>
        <v>n/a</v>
      </c>
      <c r="Q77" s="52" t="str">
        <f t="shared" si="57"/>
        <v>n/a</v>
      </c>
      <c r="R77" s="52" t="str">
        <f t="shared" si="58"/>
        <v>n/a</v>
      </c>
      <c r="S77" s="52" t="str">
        <f t="shared" si="59"/>
        <v>n/a</v>
      </c>
      <c r="T77" s="52" t="str">
        <f t="shared" si="60"/>
        <v>n/a</v>
      </c>
      <c r="U77" s="52" t="str">
        <f t="shared" si="61"/>
        <v>n/a</v>
      </c>
      <c r="V77" s="54" t="str">
        <f t="shared" si="61"/>
        <v>n/a</v>
      </c>
      <c r="X77" s="23" t="e">
        <f ca="1">+SUMPRODUCT(('Verbal Log'!$C$5:$C$1004='Verbal Stats'!$B77)*('Verbal Log'!$I$5:$I$1004='Verbal Stats'!X$42)*('Verbal Log'!$E$5:$E$1004='Verbal Stats'!$B$71)*'Verbal Log'!$P$5:$P$1004)/SUMPRODUCT(('Verbal Log'!$C$5:$C$1004='Verbal Stats'!$B77)*('Verbal Log'!$I$5:$I$1004='Verbal Stats'!X$42)*('Verbal Log'!$E$5:$E$1004='Verbal Stats'!$B$71))</f>
        <v>#DIV/0!</v>
      </c>
      <c r="Y77" s="23" t="e">
        <f ca="1">+SUMPRODUCT(('Verbal Log'!$C$5:$C$1004='Verbal Stats'!$B77)*('Verbal Log'!$I$5:$I$1004='Verbal Stats'!Y$42)*('Verbal Log'!$E$5:$E$1004='Verbal Stats'!$B$71)*'Verbal Log'!$P$5:$P$1004)/SUMPRODUCT(('Verbal Log'!$C$5:$C$1004='Verbal Stats'!$B77)*('Verbal Log'!$I$5:$I$1004='Verbal Stats'!Y$42)*('Verbal Log'!$E$5:$E$1004='Verbal Stats'!$B$71))</f>
        <v>#DIV/0!</v>
      </c>
      <c r="Z77" s="23" t="e">
        <f ca="1">+SUMPRODUCT(('Verbal Log'!$C$5:$C$1004='Verbal Stats'!$B77)*('Verbal Log'!$I$5:$I$1004='Verbal Stats'!Z$42)*('Verbal Log'!$E$5:$E$1004='Verbal Stats'!$B$71)*'Verbal Log'!$P$5:$P$1004)/SUMPRODUCT(('Verbal Log'!$C$5:$C$1004='Verbal Stats'!$B77)*('Verbal Log'!$I$5:$I$1004='Verbal Stats'!Z$42)*('Verbal Log'!$E$5:$E$1004='Verbal Stats'!$B$71))</f>
        <v>#DIV/0!</v>
      </c>
      <c r="AA77" s="23" t="e">
        <f ca="1">+SUMPRODUCT(('Verbal Log'!$C$5:$C$1004='Verbal Stats'!$B77)*('Verbal Log'!$I$5:$I$1004='Verbal Stats'!AA$42)*('Verbal Log'!$E$5:$E$1004='Verbal Stats'!$B$71)*'Verbal Log'!$P$5:$P$1004)/SUMPRODUCT(('Verbal Log'!$C$5:$C$1004='Verbal Stats'!$B77)*('Verbal Log'!$I$5:$I$1004='Verbal Stats'!AA$42)*('Verbal Log'!$E$5:$E$1004='Verbal Stats'!$B$71))</f>
        <v>#DIV/0!</v>
      </c>
      <c r="AB77" s="23" t="e">
        <f ca="1">+SUMPRODUCT(('Verbal Log'!$C$5:$C$1004='Verbal Stats'!$B77)*('Verbal Log'!$I$5:$I$1004='Verbal Stats'!AB$42)*('Verbal Log'!$E$5:$E$1004='Verbal Stats'!$B$71)*'Verbal Log'!$P$5:$P$1004)/SUMPRODUCT(('Verbal Log'!$C$5:$C$1004='Verbal Stats'!$B77)*('Verbal Log'!$I$5:$I$1004='Verbal Stats'!AB$42)*('Verbal Log'!$E$5:$E$1004='Verbal Stats'!$B$71))</f>
        <v>#DIV/0!</v>
      </c>
      <c r="AC77" s="23" t="e">
        <f ca="1">+SUMPRODUCT(('Verbal Log'!$C$5:$C$1004='Verbal Stats'!$B77)*('Verbal Log'!$I$5:$I$1004='Verbal Stats'!AC$42)*('Verbal Log'!$E$5:$E$1004='Verbal Stats'!$B$71)*'Verbal Log'!$P$5:$P$1004)/SUMPRODUCT(('Verbal Log'!$C$5:$C$1004='Verbal Stats'!$B77)*('Verbal Log'!$I$5:$I$1004='Verbal Stats'!AC$42)*('Verbal Log'!$E$5:$E$1004='Verbal Stats'!$B$71))</f>
        <v>#DIV/0!</v>
      </c>
      <c r="AD77" s="23" t="e">
        <f ca="1">+SUMPRODUCT(('Verbal Log'!$C$5:$C$1004='Verbal Stats'!$B77)*('Verbal Log'!$I$5:$I$1004='Verbal Stats'!AD$42)*('Verbal Log'!$E$5:$E$1004='Verbal Stats'!$B$71)*'Verbal Log'!$P$5:$P$1004)/SUMPRODUCT(('Verbal Log'!$C$5:$C$1004='Verbal Stats'!$B77)*('Verbal Log'!$I$5:$I$1004='Verbal Stats'!AD$42)*('Verbal Log'!$E$5:$E$1004='Verbal Stats'!$B$71))</f>
        <v>#DIV/0!</v>
      </c>
      <c r="AE77" s="23" t="e">
        <f ca="1">+SUMPRODUCT(('Verbal Log'!$C$5:$C$1004='Verbal Stats'!$B77)*('Verbal Log'!$I$5:$I$1004='Verbal Stats'!AE$42)*('Verbal Log'!$E$5:$E$1004='Verbal Stats'!$B$71)*'Verbal Log'!$P$5:$P$1004)/SUMPRODUCT(('Verbal Log'!$C$5:$C$1004='Verbal Stats'!$B77)*('Verbal Log'!$I$5:$I$1004='Verbal Stats'!AE$42)*('Verbal Log'!$E$5:$E$1004='Verbal Stats'!$B$71))</f>
        <v>#DIV/0!</v>
      </c>
      <c r="AF77" s="23" t="e">
        <f ca="1">+SUMPRODUCT(('Verbal Log'!$C$5:$C$1004='Verbal Stats'!$B77)*('Verbal Log'!$I$5:$I$1004='Verbal Stats'!AF$42)*('Verbal Log'!$E$5:$E$1004='Verbal Stats'!$B$71)*'Verbal Log'!$P$5:$P$1004)/SUMPRODUCT(('Verbal Log'!$C$5:$C$1004='Verbal Stats'!$B77)*('Verbal Log'!$I$5:$I$1004='Verbal Stats'!AF$42)*('Verbal Log'!$E$5:$E$1004='Verbal Stats'!$B$71))</f>
        <v>#DIV/0!</v>
      </c>
      <c r="AG77" s="23" t="e">
        <f ca="1">+SUMPRODUCT(('Verbal Log'!$C$5:$C$1004='Verbal Stats'!$B77)*('Verbal Log'!$I$5:$I$1004='Verbal Stats'!AG$42)*('Verbal Log'!$E$5:$E$1004='Verbal Stats'!$B$71)*'Verbal Log'!$P$5:$P$1004)/SUMPRODUCT(('Verbal Log'!$C$5:$C$1004='Verbal Stats'!$B77)*('Verbal Log'!$I$5:$I$1004='Verbal Stats'!AG$42)*('Verbal Log'!$E$5:$E$1004='Verbal Stats'!$B$71))</f>
        <v>#DIV/0!</v>
      </c>
      <c r="AH77" s="23" t="e">
        <f ca="1">+SUMPRODUCT(('Verbal Log'!$C$5:$C$1004='Verbal Stats'!$B77)*('Verbal Log'!$I$5:$I$1004='Verbal Stats'!AH$42)*('Verbal Log'!$E$5:$E$1004='Verbal Stats'!$B$71)*'Verbal Log'!$P$5:$P$1004)/SUMPRODUCT(('Verbal Log'!$C$5:$C$1004='Verbal Stats'!$B77)*('Verbal Log'!$I$5:$I$1004='Verbal Stats'!AH$42)*('Verbal Log'!$E$5:$E$1004='Verbal Stats'!$B$71))</f>
        <v>#DIV/0!</v>
      </c>
      <c r="AI77" s="23" t="e">
        <f ca="1">+SUMPRODUCT(('Verbal Log'!$C$5:$C$1004='Verbal Stats'!$B77)*('Verbal Log'!$I$5:$I$1004='Verbal Stats'!AI$42)*('Verbal Log'!$E$5:$E$1004='Verbal Stats'!$B$71)*'Verbal Log'!$P$5:$P$1004)/SUMPRODUCT(('Verbal Log'!$C$5:$C$1004='Verbal Stats'!$B77)*('Verbal Log'!$I$5:$I$1004='Verbal Stats'!AI$42)*('Verbal Log'!$E$5:$E$1004='Verbal Stats'!$B$71))</f>
        <v>#DIV/0!</v>
      </c>
      <c r="AJ77" s="23" t="e">
        <f ca="1">+SUMPRODUCT(('Verbal Log'!$C$5:$C$1004='Verbal Stats'!$B77)*('Verbal Log'!$I$5:$I$1004='Verbal Stats'!AJ$42)*('Verbal Log'!$E$5:$E$1004='Verbal Stats'!$B$71)*'Verbal Log'!$P$5:$P$1004)/SUMPRODUCT(('Verbal Log'!$C$5:$C$1004='Verbal Stats'!$B77)*('Verbal Log'!$I$5:$I$1004='Verbal Stats'!AJ$42)*('Verbal Log'!$E$5:$E$1004='Verbal Stats'!$B$71))</f>
        <v>#DIV/0!</v>
      </c>
      <c r="AK77" s="23" t="e">
        <f ca="1">+SUMPRODUCT(('Verbal Log'!$C$5:$C$1004='Verbal Stats'!$B77)*('Verbal Log'!$I$5:$I$1004='Verbal Stats'!AK$42)*('Verbal Log'!$E$5:$E$1004='Verbal Stats'!$B$71)*'Verbal Log'!$P$5:$P$1004)/SUMPRODUCT(('Verbal Log'!$C$5:$C$1004='Verbal Stats'!$B77)*('Verbal Log'!$I$5:$I$1004='Verbal Stats'!AK$42)*('Verbal Log'!$E$5:$E$1004='Verbal Stats'!$B$71))</f>
        <v>#DIV/0!</v>
      </c>
      <c r="AL77" s="23" t="e">
        <f ca="1">+SUMPRODUCT(('Verbal Log'!$C$5:$C$1004='Verbal Stats'!$B77)*('Verbal Log'!$I$5:$I$1004='Verbal Stats'!AL$42)*('Verbal Log'!$E$5:$E$1004='Verbal Stats'!$B$71)*'Verbal Log'!$P$5:$P$1004)/SUMPRODUCT(('Verbal Log'!$C$5:$C$1004='Verbal Stats'!$B77)*('Verbal Log'!$I$5:$I$1004='Verbal Stats'!AL$42)*('Verbal Log'!$E$5:$E$1004='Verbal Stats'!$B$71))</f>
        <v>#DIV/0!</v>
      </c>
      <c r="AM77" s="23" t="e">
        <f ca="1">+SUMPRODUCT(('Verbal Log'!$C$5:$C$1004='Verbal Stats'!$B77)*('Verbal Log'!$I$5:$I$1004='Verbal Stats'!AM$42)*('Verbal Log'!$E$5:$E$1004='Verbal Stats'!$B$71)*'Verbal Log'!$P$5:$P$1004)/SUMPRODUCT(('Verbal Log'!$C$5:$C$1004='Verbal Stats'!$B77)*('Verbal Log'!$I$5:$I$1004='Verbal Stats'!AM$42)*('Verbal Log'!$E$5:$E$1004='Verbal Stats'!$B$71))</f>
        <v>#DIV/0!</v>
      </c>
      <c r="AN77" s="23" t="e">
        <f ca="1">+SUMPRODUCT(('Verbal Log'!$C$5:$C$1004='Verbal Stats'!$B77)*('Verbal Log'!$I$5:$I$1004='Verbal Stats'!AN$42)*('Verbal Log'!$E$5:$E$1004='Verbal Stats'!$B$71)*'Verbal Log'!$P$5:$P$1004)/SUMPRODUCT(('Verbal Log'!$C$5:$C$1004='Verbal Stats'!$B77)*('Verbal Log'!$I$5:$I$1004='Verbal Stats'!AN$42)*('Verbal Log'!$E$5:$E$1004='Verbal Stats'!$B$71))</f>
        <v>#DIV/0!</v>
      </c>
      <c r="AO77" s="23" t="e">
        <f ca="1">+SUMPRODUCT(('Verbal Log'!$C$5:$C$1004='Verbal Stats'!$B77)*('Verbal Log'!$I$5:$I$1004='Verbal Stats'!AO$42)*('Verbal Log'!$E$5:$E$1004='Verbal Stats'!$B$71)*'Verbal Log'!$P$5:$P$1004)/SUMPRODUCT(('Verbal Log'!$C$5:$C$1004='Verbal Stats'!$B77)*('Verbal Log'!$I$5:$I$1004='Verbal Stats'!AO$42)*('Verbal Log'!$E$5:$E$1004='Verbal Stats'!$B$71))</f>
        <v>#DIV/0!</v>
      </c>
      <c r="AP77" s="24" t="e">
        <f ca="1">+SUMPRODUCT(('Verbal Log'!$C$5:$C$1004='Verbal Stats'!$B77)*('Verbal Log'!$E$5:$E$1004='Verbal Stats'!$B$71)*'Verbal Log'!$P$5:$P$1004)/SUMPRODUCT(('Verbal Log'!$C$5:$C$1004='Verbal Stats'!$B77)*('Verbal Log'!$E$5:$E$1004='Verbal Stats'!$B$71))</f>
        <v>#DIV/0!</v>
      </c>
    </row>
    <row r="78" spans="2:42" ht="15.75" thickBot="1">
      <c r="B78" s="19" t="str">
        <f ca="1">db!D10</f>
        <v>Kaplan</v>
      </c>
      <c r="D78" s="55" t="str">
        <f t="shared" si="44"/>
        <v>n/a</v>
      </c>
      <c r="E78" s="55" t="str">
        <f t="shared" si="45"/>
        <v>n/a</v>
      </c>
      <c r="F78" s="55" t="str">
        <f t="shared" si="46"/>
        <v>n/a</v>
      </c>
      <c r="G78" s="55" t="str">
        <f t="shared" si="47"/>
        <v>n/a</v>
      </c>
      <c r="H78" s="55" t="str">
        <f t="shared" si="48"/>
        <v>n/a</v>
      </c>
      <c r="I78" s="55" t="str">
        <f t="shared" si="49"/>
        <v>n/a</v>
      </c>
      <c r="J78" s="55" t="str">
        <f t="shared" si="50"/>
        <v>n/a</v>
      </c>
      <c r="K78" s="55" t="str">
        <f t="shared" si="51"/>
        <v>n/a</v>
      </c>
      <c r="L78" s="55" t="str">
        <f t="shared" si="52"/>
        <v>n/a</v>
      </c>
      <c r="M78" s="55" t="str">
        <f t="shared" si="53"/>
        <v>n/a</v>
      </c>
      <c r="N78" s="55" t="str">
        <f t="shared" si="54"/>
        <v>n/a</v>
      </c>
      <c r="O78" s="55" t="str">
        <f t="shared" si="55"/>
        <v>n/a</v>
      </c>
      <c r="P78" s="55" t="str">
        <f t="shared" si="56"/>
        <v>n/a</v>
      </c>
      <c r="Q78" s="55" t="str">
        <f t="shared" si="57"/>
        <v>n/a</v>
      </c>
      <c r="R78" s="55" t="str">
        <f t="shared" si="58"/>
        <v>n/a</v>
      </c>
      <c r="S78" s="55" t="str">
        <f t="shared" si="59"/>
        <v>n/a</v>
      </c>
      <c r="T78" s="55" t="str">
        <f t="shared" si="60"/>
        <v>n/a</v>
      </c>
      <c r="U78" s="55" t="str">
        <f t="shared" si="61"/>
        <v>n/a</v>
      </c>
      <c r="V78" s="57" t="str">
        <f t="shared" si="61"/>
        <v>n/a</v>
      </c>
      <c r="X78" s="23" t="e">
        <f ca="1">+SUMPRODUCT(('Verbal Log'!$C$5:$C$1004='Verbal Stats'!$B78)*('Verbal Log'!$I$5:$I$1004='Verbal Stats'!X$42)*('Verbal Log'!$E$5:$E$1004='Verbal Stats'!$B$71)*'Verbal Log'!$P$5:$P$1004)/SUMPRODUCT(('Verbal Log'!$C$5:$C$1004='Verbal Stats'!$B78)*('Verbal Log'!$I$5:$I$1004='Verbal Stats'!X$42)*('Verbal Log'!$E$5:$E$1004='Verbal Stats'!$B$71))</f>
        <v>#DIV/0!</v>
      </c>
      <c r="Y78" s="23" t="e">
        <f ca="1">+SUMPRODUCT(('Verbal Log'!$C$5:$C$1004='Verbal Stats'!$B78)*('Verbal Log'!$I$5:$I$1004='Verbal Stats'!Y$42)*('Verbal Log'!$E$5:$E$1004='Verbal Stats'!$B$71)*'Verbal Log'!$P$5:$P$1004)/SUMPRODUCT(('Verbal Log'!$C$5:$C$1004='Verbal Stats'!$B78)*('Verbal Log'!$I$5:$I$1004='Verbal Stats'!Y$42)*('Verbal Log'!$E$5:$E$1004='Verbal Stats'!$B$71))</f>
        <v>#DIV/0!</v>
      </c>
      <c r="Z78" s="23" t="e">
        <f ca="1">+SUMPRODUCT(('Verbal Log'!$C$5:$C$1004='Verbal Stats'!$B78)*('Verbal Log'!$I$5:$I$1004='Verbal Stats'!Z$42)*('Verbal Log'!$E$5:$E$1004='Verbal Stats'!$B$71)*'Verbal Log'!$P$5:$P$1004)/SUMPRODUCT(('Verbal Log'!$C$5:$C$1004='Verbal Stats'!$B78)*('Verbal Log'!$I$5:$I$1004='Verbal Stats'!Z$42)*('Verbal Log'!$E$5:$E$1004='Verbal Stats'!$B$71))</f>
        <v>#DIV/0!</v>
      </c>
      <c r="AA78" s="23" t="e">
        <f ca="1">+SUMPRODUCT(('Verbal Log'!$C$5:$C$1004='Verbal Stats'!$B78)*('Verbal Log'!$I$5:$I$1004='Verbal Stats'!AA$42)*('Verbal Log'!$E$5:$E$1004='Verbal Stats'!$B$71)*'Verbal Log'!$P$5:$P$1004)/SUMPRODUCT(('Verbal Log'!$C$5:$C$1004='Verbal Stats'!$B78)*('Verbal Log'!$I$5:$I$1004='Verbal Stats'!AA$42)*('Verbal Log'!$E$5:$E$1004='Verbal Stats'!$B$71))</f>
        <v>#DIV/0!</v>
      </c>
      <c r="AB78" s="23" t="e">
        <f ca="1">+SUMPRODUCT(('Verbal Log'!$C$5:$C$1004='Verbal Stats'!$B78)*('Verbal Log'!$I$5:$I$1004='Verbal Stats'!AB$42)*('Verbal Log'!$E$5:$E$1004='Verbal Stats'!$B$71)*'Verbal Log'!$P$5:$P$1004)/SUMPRODUCT(('Verbal Log'!$C$5:$C$1004='Verbal Stats'!$B78)*('Verbal Log'!$I$5:$I$1004='Verbal Stats'!AB$42)*('Verbal Log'!$E$5:$E$1004='Verbal Stats'!$B$71))</f>
        <v>#DIV/0!</v>
      </c>
      <c r="AC78" s="23" t="e">
        <f ca="1">+SUMPRODUCT(('Verbal Log'!$C$5:$C$1004='Verbal Stats'!$B78)*('Verbal Log'!$I$5:$I$1004='Verbal Stats'!AC$42)*('Verbal Log'!$E$5:$E$1004='Verbal Stats'!$B$71)*'Verbal Log'!$P$5:$P$1004)/SUMPRODUCT(('Verbal Log'!$C$5:$C$1004='Verbal Stats'!$B78)*('Verbal Log'!$I$5:$I$1004='Verbal Stats'!AC$42)*('Verbal Log'!$E$5:$E$1004='Verbal Stats'!$B$71))</f>
        <v>#DIV/0!</v>
      </c>
      <c r="AD78" s="23" t="e">
        <f ca="1">+SUMPRODUCT(('Verbal Log'!$C$5:$C$1004='Verbal Stats'!$B78)*('Verbal Log'!$I$5:$I$1004='Verbal Stats'!AD$42)*('Verbal Log'!$E$5:$E$1004='Verbal Stats'!$B$71)*'Verbal Log'!$P$5:$P$1004)/SUMPRODUCT(('Verbal Log'!$C$5:$C$1004='Verbal Stats'!$B78)*('Verbal Log'!$I$5:$I$1004='Verbal Stats'!AD$42)*('Verbal Log'!$E$5:$E$1004='Verbal Stats'!$B$71))</f>
        <v>#DIV/0!</v>
      </c>
      <c r="AE78" s="23" t="e">
        <f ca="1">+SUMPRODUCT(('Verbal Log'!$C$5:$C$1004='Verbal Stats'!$B78)*('Verbal Log'!$I$5:$I$1004='Verbal Stats'!AE$42)*('Verbal Log'!$E$5:$E$1004='Verbal Stats'!$B$71)*'Verbal Log'!$P$5:$P$1004)/SUMPRODUCT(('Verbal Log'!$C$5:$C$1004='Verbal Stats'!$B78)*('Verbal Log'!$I$5:$I$1004='Verbal Stats'!AE$42)*('Verbal Log'!$E$5:$E$1004='Verbal Stats'!$B$71))</f>
        <v>#DIV/0!</v>
      </c>
      <c r="AF78" s="23" t="e">
        <f ca="1">+SUMPRODUCT(('Verbal Log'!$C$5:$C$1004='Verbal Stats'!$B78)*('Verbal Log'!$I$5:$I$1004='Verbal Stats'!AF$42)*('Verbal Log'!$E$5:$E$1004='Verbal Stats'!$B$71)*'Verbal Log'!$P$5:$P$1004)/SUMPRODUCT(('Verbal Log'!$C$5:$C$1004='Verbal Stats'!$B78)*('Verbal Log'!$I$5:$I$1004='Verbal Stats'!AF$42)*('Verbal Log'!$E$5:$E$1004='Verbal Stats'!$B$71))</f>
        <v>#DIV/0!</v>
      </c>
      <c r="AG78" s="23" t="e">
        <f ca="1">+SUMPRODUCT(('Verbal Log'!$C$5:$C$1004='Verbal Stats'!$B78)*('Verbal Log'!$I$5:$I$1004='Verbal Stats'!AG$42)*('Verbal Log'!$E$5:$E$1004='Verbal Stats'!$B$71)*'Verbal Log'!$P$5:$P$1004)/SUMPRODUCT(('Verbal Log'!$C$5:$C$1004='Verbal Stats'!$B78)*('Verbal Log'!$I$5:$I$1004='Verbal Stats'!AG$42)*('Verbal Log'!$E$5:$E$1004='Verbal Stats'!$B$71))</f>
        <v>#DIV/0!</v>
      </c>
      <c r="AH78" s="23" t="e">
        <f ca="1">+SUMPRODUCT(('Verbal Log'!$C$5:$C$1004='Verbal Stats'!$B78)*('Verbal Log'!$I$5:$I$1004='Verbal Stats'!AH$42)*('Verbal Log'!$E$5:$E$1004='Verbal Stats'!$B$71)*'Verbal Log'!$P$5:$P$1004)/SUMPRODUCT(('Verbal Log'!$C$5:$C$1004='Verbal Stats'!$B78)*('Verbal Log'!$I$5:$I$1004='Verbal Stats'!AH$42)*('Verbal Log'!$E$5:$E$1004='Verbal Stats'!$B$71))</f>
        <v>#DIV/0!</v>
      </c>
      <c r="AI78" s="23" t="e">
        <f ca="1">+SUMPRODUCT(('Verbal Log'!$C$5:$C$1004='Verbal Stats'!$B78)*('Verbal Log'!$I$5:$I$1004='Verbal Stats'!AI$42)*('Verbal Log'!$E$5:$E$1004='Verbal Stats'!$B$71)*'Verbal Log'!$P$5:$P$1004)/SUMPRODUCT(('Verbal Log'!$C$5:$C$1004='Verbal Stats'!$B78)*('Verbal Log'!$I$5:$I$1004='Verbal Stats'!AI$42)*('Verbal Log'!$E$5:$E$1004='Verbal Stats'!$B$71))</f>
        <v>#DIV/0!</v>
      </c>
      <c r="AJ78" s="23" t="e">
        <f ca="1">+SUMPRODUCT(('Verbal Log'!$C$5:$C$1004='Verbal Stats'!$B78)*('Verbal Log'!$I$5:$I$1004='Verbal Stats'!AJ$42)*('Verbal Log'!$E$5:$E$1004='Verbal Stats'!$B$71)*'Verbal Log'!$P$5:$P$1004)/SUMPRODUCT(('Verbal Log'!$C$5:$C$1004='Verbal Stats'!$B78)*('Verbal Log'!$I$5:$I$1004='Verbal Stats'!AJ$42)*('Verbal Log'!$E$5:$E$1004='Verbal Stats'!$B$71))</f>
        <v>#DIV/0!</v>
      </c>
      <c r="AK78" s="23" t="e">
        <f ca="1">+SUMPRODUCT(('Verbal Log'!$C$5:$C$1004='Verbal Stats'!$B78)*('Verbal Log'!$I$5:$I$1004='Verbal Stats'!AK$42)*('Verbal Log'!$E$5:$E$1004='Verbal Stats'!$B$71)*'Verbal Log'!$P$5:$P$1004)/SUMPRODUCT(('Verbal Log'!$C$5:$C$1004='Verbal Stats'!$B78)*('Verbal Log'!$I$5:$I$1004='Verbal Stats'!AK$42)*('Verbal Log'!$E$5:$E$1004='Verbal Stats'!$B$71))</f>
        <v>#DIV/0!</v>
      </c>
      <c r="AL78" s="23" t="e">
        <f ca="1">+SUMPRODUCT(('Verbal Log'!$C$5:$C$1004='Verbal Stats'!$B78)*('Verbal Log'!$I$5:$I$1004='Verbal Stats'!AL$42)*('Verbal Log'!$E$5:$E$1004='Verbal Stats'!$B$71)*'Verbal Log'!$P$5:$P$1004)/SUMPRODUCT(('Verbal Log'!$C$5:$C$1004='Verbal Stats'!$B78)*('Verbal Log'!$I$5:$I$1004='Verbal Stats'!AL$42)*('Verbal Log'!$E$5:$E$1004='Verbal Stats'!$B$71))</f>
        <v>#DIV/0!</v>
      </c>
      <c r="AM78" s="23" t="e">
        <f ca="1">+SUMPRODUCT(('Verbal Log'!$C$5:$C$1004='Verbal Stats'!$B78)*('Verbal Log'!$I$5:$I$1004='Verbal Stats'!AM$42)*('Verbal Log'!$E$5:$E$1004='Verbal Stats'!$B$71)*'Verbal Log'!$P$5:$P$1004)/SUMPRODUCT(('Verbal Log'!$C$5:$C$1004='Verbal Stats'!$B78)*('Verbal Log'!$I$5:$I$1004='Verbal Stats'!AM$42)*('Verbal Log'!$E$5:$E$1004='Verbal Stats'!$B$71))</f>
        <v>#DIV/0!</v>
      </c>
      <c r="AN78" s="23" t="e">
        <f ca="1">+SUMPRODUCT(('Verbal Log'!$C$5:$C$1004='Verbal Stats'!$B78)*('Verbal Log'!$I$5:$I$1004='Verbal Stats'!AN$42)*('Verbal Log'!$E$5:$E$1004='Verbal Stats'!$B$71)*'Verbal Log'!$P$5:$P$1004)/SUMPRODUCT(('Verbal Log'!$C$5:$C$1004='Verbal Stats'!$B78)*('Verbal Log'!$I$5:$I$1004='Verbal Stats'!AN$42)*('Verbal Log'!$E$5:$E$1004='Verbal Stats'!$B$71))</f>
        <v>#DIV/0!</v>
      </c>
      <c r="AO78" s="23" t="e">
        <f ca="1">+SUMPRODUCT(('Verbal Log'!$C$5:$C$1004='Verbal Stats'!$B78)*('Verbal Log'!$I$5:$I$1004='Verbal Stats'!AO$42)*('Verbal Log'!$E$5:$E$1004='Verbal Stats'!$B$71)*'Verbal Log'!$P$5:$P$1004)/SUMPRODUCT(('Verbal Log'!$C$5:$C$1004='Verbal Stats'!$B78)*('Verbal Log'!$I$5:$I$1004='Verbal Stats'!AO$42)*('Verbal Log'!$E$5:$E$1004='Verbal Stats'!$B$71))</f>
        <v>#DIV/0!</v>
      </c>
      <c r="AP78" s="24" t="e">
        <f ca="1">+SUMPRODUCT(('Verbal Log'!$C$5:$C$1004='Verbal Stats'!$B78)*('Verbal Log'!$E$5:$E$1004='Verbal Stats'!$B$71)*'Verbal Log'!$P$5:$P$1004)/SUMPRODUCT(('Verbal Log'!$C$5:$C$1004='Verbal Stats'!$B78)*('Verbal Log'!$E$5:$E$1004='Verbal Stats'!$B$71))</f>
        <v>#DIV/0!</v>
      </c>
    </row>
    <row r="79" spans="2:42" ht="15.75" thickBot="1">
      <c r="B79" s="19" t="str">
        <f ca="1">db!D11</f>
        <v>MGMAT</v>
      </c>
      <c r="D79" s="52" t="str">
        <f t="shared" si="44"/>
        <v>n/a</v>
      </c>
      <c r="E79" s="52" t="str">
        <f t="shared" si="45"/>
        <v>n/a</v>
      </c>
      <c r="F79" s="52" t="str">
        <f t="shared" si="46"/>
        <v>n/a</v>
      </c>
      <c r="G79" s="52" t="str">
        <f t="shared" si="47"/>
        <v>n/a</v>
      </c>
      <c r="H79" s="52" t="str">
        <f t="shared" si="48"/>
        <v>n/a</v>
      </c>
      <c r="I79" s="52" t="str">
        <f t="shared" si="49"/>
        <v>n/a</v>
      </c>
      <c r="J79" s="52" t="str">
        <f t="shared" si="50"/>
        <v>n/a</v>
      </c>
      <c r="K79" s="52" t="str">
        <f t="shared" si="51"/>
        <v>n/a</v>
      </c>
      <c r="L79" s="52" t="str">
        <f t="shared" si="52"/>
        <v>n/a</v>
      </c>
      <c r="M79" s="52" t="str">
        <f t="shared" si="53"/>
        <v>n/a</v>
      </c>
      <c r="N79" s="52" t="str">
        <f t="shared" si="54"/>
        <v>n/a</v>
      </c>
      <c r="O79" s="52" t="str">
        <f t="shared" si="55"/>
        <v>n/a</v>
      </c>
      <c r="P79" s="52" t="str">
        <f t="shared" si="56"/>
        <v>n/a</v>
      </c>
      <c r="Q79" s="52" t="str">
        <f t="shared" si="57"/>
        <v>n/a</v>
      </c>
      <c r="R79" s="52" t="str">
        <f t="shared" si="58"/>
        <v>n/a</v>
      </c>
      <c r="S79" s="52" t="str">
        <f t="shared" si="59"/>
        <v>n/a</v>
      </c>
      <c r="T79" s="52" t="str">
        <f t="shared" si="60"/>
        <v>n/a</v>
      </c>
      <c r="U79" s="52" t="str">
        <f t="shared" si="61"/>
        <v>n/a</v>
      </c>
      <c r="V79" s="54" t="str">
        <f t="shared" si="61"/>
        <v>n/a</v>
      </c>
      <c r="X79" s="23" t="e">
        <f ca="1">+SUMPRODUCT(('Verbal Log'!$C$5:$C$1004='Verbal Stats'!$B79)*('Verbal Log'!$I$5:$I$1004='Verbal Stats'!X$42)*('Verbal Log'!$E$5:$E$1004='Verbal Stats'!$B$71)*'Verbal Log'!$P$5:$P$1004)/SUMPRODUCT(('Verbal Log'!$C$5:$C$1004='Verbal Stats'!$B79)*('Verbal Log'!$I$5:$I$1004='Verbal Stats'!X$42)*('Verbal Log'!$E$5:$E$1004='Verbal Stats'!$B$71))</f>
        <v>#DIV/0!</v>
      </c>
      <c r="Y79" s="23" t="e">
        <f ca="1">+SUMPRODUCT(('Verbal Log'!$C$5:$C$1004='Verbal Stats'!$B79)*('Verbal Log'!$I$5:$I$1004='Verbal Stats'!Y$42)*('Verbal Log'!$E$5:$E$1004='Verbal Stats'!$B$71)*'Verbal Log'!$P$5:$P$1004)/SUMPRODUCT(('Verbal Log'!$C$5:$C$1004='Verbal Stats'!$B79)*('Verbal Log'!$I$5:$I$1004='Verbal Stats'!Y$42)*('Verbal Log'!$E$5:$E$1004='Verbal Stats'!$B$71))</f>
        <v>#DIV/0!</v>
      </c>
      <c r="Z79" s="23" t="e">
        <f ca="1">+SUMPRODUCT(('Verbal Log'!$C$5:$C$1004='Verbal Stats'!$B79)*('Verbal Log'!$I$5:$I$1004='Verbal Stats'!Z$42)*('Verbal Log'!$E$5:$E$1004='Verbal Stats'!$B$71)*'Verbal Log'!$P$5:$P$1004)/SUMPRODUCT(('Verbal Log'!$C$5:$C$1004='Verbal Stats'!$B79)*('Verbal Log'!$I$5:$I$1004='Verbal Stats'!Z$42)*('Verbal Log'!$E$5:$E$1004='Verbal Stats'!$B$71))</f>
        <v>#DIV/0!</v>
      </c>
      <c r="AA79" s="23" t="e">
        <f ca="1">+SUMPRODUCT(('Verbal Log'!$C$5:$C$1004='Verbal Stats'!$B79)*('Verbal Log'!$I$5:$I$1004='Verbal Stats'!AA$42)*('Verbal Log'!$E$5:$E$1004='Verbal Stats'!$B$71)*'Verbal Log'!$P$5:$P$1004)/SUMPRODUCT(('Verbal Log'!$C$5:$C$1004='Verbal Stats'!$B79)*('Verbal Log'!$I$5:$I$1004='Verbal Stats'!AA$42)*('Verbal Log'!$E$5:$E$1004='Verbal Stats'!$B$71))</f>
        <v>#DIV/0!</v>
      </c>
      <c r="AB79" s="23" t="e">
        <f ca="1">+SUMPRODUCT(('Verbal Log'!$C$5:$C$1004='Verbal Stats'!$B79)*('Verbal Log'!$I$5:$I$1004='Verbal Stats'!AB$42)*('Verbal Log'!$E$5:$E$1004='Verbal Stats'!$B$71)*'Verbal Log'!$P$5:$P$1004)/SUMPRODUCT(('Verbal Log'!$C$5:$C$1004='Verbal Stats'!$B79)*('Verbal Log'!$I$5:$I$1004='Verbal Stats'!AB$42)*('Verbal Log'!$E$5:$E$1004='Verbal Stats'!$B$71))</f>
        <v>#DIV/0!</v>
      </c>
      <c r="AC79" s="23" t="e">
        <f ca="1">+SUMPRODUCT(('Verbal Log'!$C$5:$C$1004='Verbal Stats'!$B79)*('Verbal Log'!$I$5:$I$1004='Verbal Stats'!AC$42)*('Verbal Log'!$E$5:$E$1004='Verbal Stats'!$B$71)*'Verbal Log'!$P$5:$P$1004)/SUMPRODUCT(('Verbal Log'!$C$5:$C$1004='Verbal Stats'!$B79)*('Verbal Log'!$I$5:$I$1004='Verbal Stats'!AC$42)*('Verbal Log'!$E$5:$E$1004='Verbal Stats'!$B$71))</f>
        <v>#DIV/0!</v>
      </c>
      <c r="AD79" s="23" t="e">
        <f ca="1">+SUMPRODUCT(('Verbal Log'!$C$5:$C$1004='Verbal Stats'!$B79)*('Verbal Log'!$I$5:$I$1004='Verbal Stats'!AD$42)*('Verbal Log'!$E$5:$E$1004='Verbal Stats'!$B$71)*'Verbal Log'!$P$5:$P$1004)/SUMPRODUCT(('Verbal Log'!$C$5:$C$1004='Verbal Stats'!$B79)*('Verbal Log'!$I$5:$I$1004='Verbal Stats'!AD$42)*('Verbal Log'!$E$5:$E$1004='Verbal Stats'!$B$71))</f>
        <v>#DIV/0!</v>
      </c>
      <c r="AE79" s="23" t="e">
        <f ca="1">+SUMPRODUCT(('Verbal Log'!$C$5:$C$1004='Verbal Stats'!$B79)*('Verbal Log'!$I$5:$I$1004='Verbal Stats'!AE$42)*('Verbal Log'!$E$5:$E$1004='Verbal Stats'!$B$71)*'Verbal Log'!$P$5:$P$1004)/SUMPRODUCT(('Verbal Log'!$C$5:$C$1004='Verbal Stats'!$B79)*('Verbal Log'!$I$5:$I$1004='Verbal Stats'!AE$42)*('Verbal Log'!$E$5:$E$1004='Verbal Stats'!$B$71))</f>
        <v>#DIV/0!</v>
      </c>
      <c r="AF79" s="23" t="e">
        <f ca="1">+SUMPRODUCT(('Verbal Log'!$C$5:$C$1004='Verbal Stats'!$B79)*('Verbal Log'!$I$5:$I$1004='Verbal Stats'!AF$42)*('Verbal Log'!$E$5:$E$1004='Verbal Stats'!$B$71)*'Verbal Log'!$P$5:$P$1004)/SUMPRODUCT(('Verbal Log'!$C$5:$C$1004='Verbal Stats'!$B79)*('Verbal Log'!$I$5:$I$1004='Verbal Stats'!AF$42)*('Verbal Log'!$E$5:$E$1004='Verbal Stats'!$B$71))</f>
        <v>#DIV/0!</v>
      </c>
      <c r="AG79" s="23" t="e">
        <f ca="1">+SUMPRODUCT(('Verbal Log'!$C$5:$C$1004='Verbal Stats'!$B79)*('Verbal Log'!$I$5:$I$1004='Verbal Stats'!AG$42)*('Verbal Log'!$E$5:$E$1004='Verbal Stats'!$B$71)*'Verbal Log'!$P$5:$P$1004)/SUMPRODUCT(('Verbal Log'!$C$5:$C$1004='Verbal Stats'!$B79)*('Verbal Log'!$I$5:$I$1004='Verbal Stats'!AG$42)*('Verbal Log'!$E$5:$E$1004='Verbal Stats'!$B$71))</f>
        <v>#DIV/0!</v>
      </c>
      <c r="AH79" s="23" t="e">
        <f ca="1">+SUMPRODUCT(('Verbal Log'!$C$5:$C$1004='Verbal Stats'!$B79)*('Verbal Log'!$I$5:$I$1004='Verbal Stats'!AH$42)*('Verbal Log'!$E$5:$E$1004='Verbal Stats'!$B$71)*'Verbal Log'!$P$5:$P$1004)/SUMPRODUCT(('Verbal Log'!$C$5:$C$1004='Verbal Stats'!$B79)*('Verbal Log'!$I$5:$I$1004='Verbal Stats'!AH$42)*('Verbal Log'!$E$5:$E$1004='Verbal Stats'!$B$71))</f>
        <v>#DIV/0!</v>
      </c>
      <c r="AI79" s="23" t="e">
        <f ca="1">+SUMPRODUCT(('Verbal Log'!$C$5:$C$1004='Verbal Stats'!$B79)*('Verbal Log'!$I$5:$I$1004='Verbal Stats'!AI$42)*('Verbal Log'!$E$5:$E$1004='Verbal Stats'!$B$71)*'Verbal Log'!$P$5:$P$1004)/SUMPRODUCT(('Verbal Log'!$C$5:$C$1004='Verbal Stats'!$B79)*('Verbal Log'!$I$5:$I$1004='Verbal Stats'!AI$42)*('Verbal Log'!$E$5:$E$1004='Verbal Stats'!$B$71))</f>
        <v>#DIV/0!</v>
      </c>
      <c r="AJ79" s="23" t="e">
        <f ca="1">+SUMPRODUCT(('Verbal Log'!$C$5:$C$1004='Verbal Stats'!$B79)*('Verbal Log'!$I$5:$I$1004='Verbal Stats'!AJ$42)*('Verbal Log'!$E$5:$E$1004='Verbal Stats'!$B$71)*'Verbal Log'!$P$5:$P$1004)/SUMPRODUCT(('Verbal Log'!$C$5:$C$1004='Verbal Stats'!$B79)*('Verbal Log'!$I$5:$I$1004='Verbal Stats'!AJ$42)*('Verbal Log'!$E$5:$E$1004='Verbal Stats'!$B$71))</f>
        <v>#DIV/0!</v>
      </c>
      <c r="AK79" s="23" t="e">
        <f ca="1">+SUMPRODUCT(('Verbal Log'!$C$5:$C$1004='Verbal Stats'!$B79)*('Verbal Log'!$I$5:$I$1004='Verbal Stats'!AK$42)*('Verbal Log'!$E$5:$E$1004='Verbal Stats'!$B$71)*'Verbal Log'!$P$5:$P$1004)/SUMPRODUCT(('Verbal Log'!$C$5:$C$1004='Verbal Stats'!$B79)*('Verbal Log'!$I$5:$I$1004='Verbal Stats'!AK$42)*('Verbal Log'!$E$5:$E$1004='Verbal Stats'!$B$71))</f>
        <v>#DIV/0!</v>
      </c>
      <c r="AL79" s="23" t="e">
        <f ca="1">+SUMPRODUCT(('Verbal Log'!$C$5:$C$1004='Verbal Stats'!$B79)*('Verbal Log'!$I$5:$I$1004='Verbal Stats'!AL$42)*('Verbal Log'!$E$5:$E$1004='Verbal Stats'!$B$71)*'Verbal Log'!$P$5:$P$1004)/SUMPRODUCT(('Verbal Log'!$C$5:$C$1004='Verbal Stats'!$B79)*('Verbal Log'!$I$5:$I$1004='Verbal Stats'!AL$42)*('Verbal Log'!$E$5:$E$1004='Verbal Stats'!$B$71))</f>
        <v>#DIV/0!</v>
      </c>
      <c r="AM79" s="23" t="e">
        <f ca="1">+SUMPRODUCT(('Verbal Log'!$C$5:$C$1004='Verbal Stats'!$B79)*('Verbal Log'!$I$5:$I$1004='Verbal Stats'!AM$42)*('Verbal Log'!$E$5:$E$1004='Verbal Stats'!$B$71)*'Verbal Log'!$P$5:$P$1004)/SUMPRODUCT(('Verbal Log'!$C$5:$C$1004='Verbal Stats'!$B79)*('Verbal Log'!$I$5:$I$1004='Verbal Stats'!AM$42)*('Verbal Log'!$E$5:$E$1004='Verbal Stats'!$B$71))</f>
        <v>#DIV/0!</v>
      </c>
      <c r="AN79" s="23" t="e">
        <f ca="1">+SUMPRODUCT(('Verbal Log'!$C$5:$C$1004='Verbal Stats'!$B79)*('Verbal Log'!$I$5:$I$1004='Verbal Stats'!AN$42)*('Verbal Log'!$E$5:$E$1004='Verbal Stats'!$B$71)*'Verbal Log'!$P$5:$P$1004)/SUMPRODUCT(('Verbal Log'!$C$5:$C$1004='Verbal Stats'!$B79)*('Verbal Log'!$I$5:$I$1004='Verbal Stats'!AN$42)*('Verbal Log'!$E$5:$E$1004='Verbal Stats'!$B$71))</f>
        <v>#DIV/0!</v>
      </c>
      <c r="AO79" s="23" t="e">
        <f ca="1">+SUMPRODUCT(('Verbal Log'!$C$5:$C$1004='Verbal Stats'!$B79)*('Verbal Log'!$I$5:$I$1004='Verbal Stats'!AO$42)*('Verbal Log'!$E$5:$E$1004='Verbal Stats'!$B$71)*'Verbal Log'!$P$5:$P$1004)/SUMPRODUCT(('Verbal Log'!$C$5:$C$1004='Verbal Stats'!$B79)*('Verbal Log'!$I$5:$I$1004='Verbal Stats'!AO$42)*('Verbal Log'!$E$5:$E$1004='Verbal Stats'!$B$71))</f>
        <v>#DIV/0!</v>
      </c>
      <c r="AP79" s="24" t="e">
        <f ca="1">+SUMPRODUCT(('Verbal Log'!$C$5:$C$1004='Verbal Stats'!$B79)*('Verbal Log'!$E$5:$E$1004='Verbal Stats'!$B$71)*'Verbal Log'!$P$5:$P$1004)/SUMPRODUCT(('Verbal Log'!$C$5:$C$1004='Verbal Stats'!$B79)*('Verbal Log'!$E$5:$E$1004='Verbal Stats'!$B$71))</f>
        <v>#DIV/0!</v>
      </c>
    </row>
    <row r="80" spans="2:42" ht="15.75" thickBot="1">
      <c r="B80" s="19" t="str">
        <f ca="1">db!D12</f>
        <v>GMAT Club</v>
      </c>
      <c r="D80" s="55" t="str">
        <f t="shared" si="44"/>
        <v>n/a</v>
      </c>
      <c r="E80" s="55" t="str">
        <f t="shared" si="45"/>
        <v>n/a</v>
      </c>
      <c r="F80" s="55" t="str">
        <f t="shared" si="46"/>
        <v>n/a</v>
      </c>
      <c r="G80" s="55" t="str">
        <f t="shared" si="47"/>
        <v>n/a</v>
      </c>
      <c r="H80" s="55" t="str">
        <f t="shared" si="48"/>
        <v>n/a</v>
      </c>
      <c r="I80" s="55" t="str">
        <f t="shared" si="49"/>
        <v>n/a</v>
      </c>
      <c r="J80" s="55" t="str">
        <f t="shared" si="50"/>
        <v>n/a</v>
      </c>
      <c r="K80" s="55" t="str">
        <f t="shared" si="51"/>
        <v>n/a</v>
      </c>
      <c r="L80" s="55" t="str">
        <f t="shared" si="52"/>
        <v>n/a</v>
      </c>
      <c r="M80" s="55" t="str">
        <f t="shared" si="53"/>
        <v>n/a</v>
      </c>
      <c r="N80" s="55" t="str">
        <f t="shared" si="54"/>
        <v>n/a</v>
      </c>
      <c r="O80" s="55" t="str">
        <f t="shared" si="55"/>
        <v>n/a</v>
      </c>
      <c r="P80" s="55" t="str">
        <f t="shared" si="56"/>
        <v>n/a</v>
      </c>
      <c r="Q80" s="55" t="str">
        <f t="shared" si="57"/>
        <v>n/a</v>
      </c>
      <c r="R80" s="55" t="str">
        <f t="shared" si="58"/>
        <v>n/a</v>
      </c>
      <c r="S80" s="55" t="str">
        <f t="shared" si="59"/>
        <v>n/a</v>
      </c>
      <c r="T80" s="55" t="str">
        <f t="shared" si="60"/>
        <v>n/a</v>
      </c>
      <c r="U80" s="55" t="str">
        <f t="shared" si="61"/>
        <v>n/a</v>
      </c>
      <c r="V80" s="57" t="str">
        <f t="shared" si="61"/>
        <v>n/a</v>
      </c>
      <c r="X80" s="23" t="e">
        <f ca="1">+SUMPRODUCT(('Verbal Log'!$C$5:$C$1004='Verbal Stats'!$B80)*('Verbal Log'!$I$5:$I$1004='Verbal Stats'!X$42)*('Verbal Log'!$E$5:$E$1004='Verbal Stats'!$B$71)*'Verbal Log'!$P$5:$P$1004)/SUMPRODUCT(('Verbal Log'!$C$5:$C$1004='Verbal Stats'!$B80)*('Verbal Log'!$I$5:$I$1004='Verbal Stats'!X$42)*('Verbal Log'!$E$5:$E$1004='Verbal Stats'!$B$71))</f>
        <v>#DIV/0!</v>
      </c>
      <c r="Y80" s="23" t="e">
        <f ca="1">+SUMPRODUCT(('Verbal Log'!$C$5:$C$1004='Verbal Stats'!$B80)*('Verbal Log'!$I$5:$I$1004='Verbal Stats'!Y$42)*('Verbal Log'!$E$5:$E$1004='Verbal Stats'!$B$71)*'Verbal Log'!$P$5:$P$1004)/SUMPRODUCT(('Verbal Log'!$C$5:$C$1004='Verbal Stats'!$B80)*('Verbal Log'!$I$5:$I$1004='Verbal Stats'!Y$42)*('Verbal Log'!$E$5:$E$1004='Verbal Stats'!$B$71))</f>
        <v>#DIV/0!</v>
      </c>
      <c r="Z80" s="23" t="e">
        <f ca="1">+SUMPRODUCT(('Verbal Log'!$C$5:$C$1004='Verbal Stats'!$B80)*('Verbal Log'!$I$5:$I$1004='Verbal Stats'!Z$42)*('Verbal Log'!$E$5:$E$1004='Verbal Stats'!$B$71)*'Verbal Log'!$P$5:$P$1004)/SUMPRODUCT(('Verbal Log'!$C$5:$C$1004='Verbal Stats'!$B80)*('Verbal Log'!$I$5:$I$1004='Verbal Stats'!Z$42)*('Verbal Log'!$E$5:$E$1004='Verbal Stats'!$B$71))</f>
        <v>#DIV/0!</v>
      </c>
      <c r="AA80" s="23" t="e">
        <f ca="1">+SUMPRODUCT(('Verbal Log'!$C$5:$C$1004='Verbal Stats'!$B80)*('Verbal Log'!$I$5:$I$1004='Verbal Stats'!AA$42)*('Verbal Log'!$E$5:$E$1004='Verbal Stats'!$B$71)*'Verbal Log'!$P$5:$P$1004)/SUMPRODUCT(('Verbal Log'!$C$5:$C$1004='Verbal Stats'!$B80)*('Verbal Log'!$I$5:$I$1004='Verbal Stats'!AA$42)*('Verbal Log'!$E$5:$E$1004='Verbal Stats'!$B$71))</f>
        <v>#DIV/0!</v>
      </c>
      <c r="AB80" s="23" t="e">
        <f ca="1">+SUMPRODUCT(('Verbal Log'!$C$5:$C$1004='Verbal Stats'!$B80)*('Verbal Log'!$I$5:$I$1004='Verbal Stats'!AB$42)*('Verbal Log'!$E$5:$E$1004='Verbal Stats'!$B$71)*'Verbal Log'!$P$5:$P$1004)/SUMPRODUCT(('Verbal Log'!$C$5:$C$1004='Verbal Stats'!$B80)*('Verbal Log'!$I$5:$I$1004='Verbal Stats'!AB$42)*('Verbal Log'!$E$5:$E$1004='Verbal Stats'!$B$71))</f>
        <v>#DIV/0!</v>
      </c>
      <c r="AC80" s="23" t="e">
        <f ca="1">+SUMPRODUCT(('Verbal Log'!$C$5:$C$1004='Verbal Stats'!$B80)*('Verbal Log'!$I$5:$I$1004='Verbal Stats'!AC$42)*('Verbal Log'!$E$5:$E$1004='Verbal Stats'!$B$71)*'Verbal Log'!$P$5:$P$1004)/SUMPRODUCT(('Verbal Log'!$C$5:$C$1004='Verbal Stats'!$B80)*('Verbal Log'!$I$5:$I$1004='Verbal Stats'!AC$42)*('Verbal Log'!$E$5:$E$1004='Verbal Stats'!$B$71))</f>
        <v>#DIV/0!</v>
      </c>
      <c r="AD80" s="23" t="e">
        <f ca="1">+SUMPRODUCT(('Verbal Log'!$C$5:$C$1004='Verbal Stats'!$B80)*('Verbal Log'!$I$5:$I$1004='Verbal Stats'!AD$42)*('Verbal Log'!$E$5:$E$1004='Verbal Stats'!$B$71)*'Verbal Log'!$P$5:$P$1004)/SUMPRODUCT(('Verbal Log'!$C$5:$C$1004='Verbal Stats'!$B80)*('Verbal Log'!$I$5:$I$1004='Verbal Stats'!AD$42)*('Verbal Log'!$E$5:$E$1004='Verbal Stats'!$B$71))</f>
        <v>#DIV/0!</v>
      </c>
      <c r="AE80" s="23" t="e">
        <f ca="1">+SUMPRODUCT(('Verbal Log'!$C$5:$C$1004='Verbal Stats'!$B80)*('Verbal Log'!$I$5:$I$1004='Verbal Stats'!AE$42)*('Verbal Log'!$E$5:$E$1004='Verbal Stats'!$B$71)*'Verbal Log'!$P$5:$P$1004)/SUMPRODUCT(('Verbal Log'!$C$5:$C$1004='Verbal Stats'!$B80)*('Verbal Log'!$I$5:$I$1004='Verbal Stats'!AE$42)*('Verbal Log'!$E$5:$E$1004='Verbal Stats'!$B$71))</f>
        <v>#DIV/0!</v>
      </c>
      <c r="AF80" s="23" t="e">
        <f ca="1">+SUMPRODUCT(('Verbal Log'!$C$5:$C$1004='Verbal Stats'!$B80)*('Verbal Log'!$I$5:$I$1004='Verbal Stats'!AF$42)*('Verbal Log'!$E$5:$E$1004='Verbal Stats'!$B$71)*'Verbal Log'!$P$5:$P$1004)/SUMPRODUCT(('Verbal Log'!$C$5:$C$1004='Verbal Stats'!$B80)*('Verbal Log'!$I$5:$I$1004='Verbal Stats'!AF$42)*('Verbal Log'!$E$5:$E$1004='Verbal Stats'!$B$71))</f>
        <v>#DIV/0!</v>
      </c>
      <c r="AG80" s="23" t="e">
        <f ca="1">+SUMPRODUCT(('Verbal Log'!$C$5:$C$1004='Verbal Stats'!$B80)*('Verbal Log'!$I$5:$I$1004='Verbal Stats'!AG$42)*('Verbal Log'!$E$5:$E$1004='Verbal Stats'!$B$71)*'Verbal Log'!$P$5:$P$1004)/SUMPRODUCT(('Verbal Log'!$C$5:$C$1004='Verbal Stats'!$B80)*('Verbal Log'!$I$5:$I$1004='Verbal Stats'!AG$42)*('Verbal Log'!$E$5:$E$1004='Verbal Stats'!$B$71))</f>
        <v>#DIV/0!</v>
      </c>
      <c r="AH80" s="23" t="e">
        <f ca="1">+SUMPRODUCT(('Verbal Log'!$C$5:$C$1004='Verbal Stats'!$B80)*('Verbal Log'!$I$5:$I$1004='Verbal Stats'!AH$42)*('Verbal Log'!$E$5:$E$1004='Verbal Stats'!$B$71)*'Verbal Log'!$P$5:$P$1004)/SUMPRODUCT(('Verbal Log'!$C$5:$C$1004='Verbal Stats'!$B80)*('Verbal Log'!$I$5:$I$1004='Verbal Stats'!AH$42)*('Verbal Log'!$E$5:$E$1004='Verbal Stats'!$B$71))</f>
        <v>#DIV/0!</v>
      </c>
      <c r="AI80" s="23" t="e">
        <f ca="1">+SUMPRODUCT(('Verbal Log'!$C$5:$C$1004='Verbal Stats'!$B80)*('Verbal Log'!$I$5:$I$1004='Verbal Stats'!AI$42)*('Verbal Log'!$E$5:$E$1004='Verbal Stats'!$B$71)*'Verbal Log'!$P$5:$P$1004)/SUMPRODUCT(('Verbal Log'!$C$5:$C$1004='Verbal Stats'!$B80)*('Verbal Log'!$I$5:$I$1004='Verbal Stats'!AI$42)*('Verbal Log'!$E$5:$E$1004='Verbal Stats'!$B$71))</f>
        <v>#DIV/0!</v>
      </c>
      <c r="AJ80" s="23" t="e">
        <f ca="1">+SUMPRODUCT(('Verbal Log'!$C$5:$C$1004='Verbal Stats'!$B80)*('Verbal Log'!$I$5:$I$1004='Verbal Stats'!AJ$42)*('Verbal Log'!$E$5:$E$1004='Verbal Stats'!$B$71)*'Verbal Log'!$P$5:$P$1004)/SUMPRODUCT(('Verbal Log'!$C$5:$C$1004='Verbal Stats'!$B80)*('Verbal Log'!$I$5:$I$1004='Verbal Stats'!AJ$42)*('Verbal Log'!$E$5:$E$1004='Verbal Stats'!$B$71))</f>
        <v>#DIV/0!</v>
      </c>
      <c r="AK80" s="23" t="e">
        <f ca="1">+SUMPRODUCT(('Verbal Log'!$C$5:$C$1004='Verbal Stats'!$B80)*('Verbal Log'!$I$5:$I$1004='Verbal Stats'!AK$42)*('Verbal Log'!$E$5:$E$1004='Verbal Stats'!$B$71)*'Verbal Log'!$P$5:$P$1004)/SUMPRODUCT(('Verbal Log'!$C$5:$C$1004='Verbal Stats'!$B80)*('Verbal Log'!$I$5:$I$1004='Verbal Stats'!AK$42)*('Verbal Log'!$E$5:$E$1004='Verbal Stats'!$B$71))</f>
        <v>#DIV/0!</v>
      </c>
      <c r="AL80" s="23" t="e">
        <f ca="1">+SUMPRODUCT(('Verbal Log'!$C$5:$C$1004='Verbal Stats'!$B80)*('Verbal Log'!$I$5:$I$1004='Verbal Stats'!AL$42)*('Verbal Log'!$E$5:$E$1004='Verbal Stats'!$B$71)*'Verbal Log'!$P$5:$P$1004)/SUMPRODUCT(('Verbal Log'!$C$5:$C$1004='Verbal Stats'!$B80)*('Verbal Log'!$I$5:$I$1004='Verbal Stats'!AL$42)*('Verbal Log'!$E$5:$E$1004='Verbal Stats'!$B$71))</f>
        <v>#DIV/0!</v>
      </c>
      <c r="AM80" s="23" t="e">
        <f ca="1">+SUMPRODUCT(('Verbal Log'!$C$5:$C$1004='Verbal Stats'!$B80)*('Verbal Log'!$I$5:$I$1004='Verbal Stats'!AM$42)*('Verbal Log'!$E$5:$E$1004='Verbal Stats'!$B$71)*'Verbal Log'!$P$5:$P$1004)/SUMPRODUCT(('Verbal Log'!$C$5:$C$1004='Verbal Stats'!$B80)*('Verbal Log'!$I$5:$I$1004='Verbal Stats'!AM$42)*('Verbal Log'!$E$5:$E$1004='Verbal Stats'!$B$71))</f>
        <v>#DIV/0!</v>
      </c>
      <c r="AN80" s="23" t="e">
        <f ca="1">+SUMPRODUCT(('Verbal Log'!$C$5:$C$1004='Verbal Stats'!$B80)*('Verbal Log'!$I$5:$I$1004='Verbal Stats'!AN$42)*('Verbal Log'!$E$5:$E$1004='Verbal Stats'!$B$71)*'Verbal Log'!$P$5:$P$1004)/SUMPRODUCT(('Verbal Log'!$C$5:$C$1004='Verbal Stats'!$B80)*('Verbal Log'!$I$5:$I$1004='Verbal Stats'!AN$42)*('Verbal Log'!$E$5:$E$1004='Verbal Stats'!$B$71))</f>
        <v>#DIV/0!</v>
      </c>
      <c r="AO80" s="23" t="e">
        <f ca="1">+SUMPRODUCT(('Verbal Log'!$C$5:$C$1004='Verbal Stats'!$B80)*('Verbal Log'!$I$5:$I$1004='Verbal Stats'!AO$42)*('Verbal Log'!$E$5:$E$1004='Verbal Stats'!$B$71)*'Verbal Log'!$P$5:$P$1004)/SUMPRODUCT(('Verbal Log'!$C$5:$C$1004='Verbal Stats'!$B80)*('Verbal Log'!$I$5:$I$1004='Verbal Stats'!AO$42)*('Verbal Log'!$E$5:$E$1004='Verbal Stats'!$B$71))</f>
        <v>#DIV/0!</v>
      </c>
      <c r="AP80" s="24" t="e">
        <f ca="1">+SUMPRODUCT(('Verbal Log'!$C$5:$C$1004='Verbal Stats'!$B80)*('Verbal Log'!$E$5:$E$1004='Verbal Stats'!$B$71)*'Verbal Log'!$P$5:$P$1004)/SUMPRODUCT(('Verbal Log'!$C$5:$C$1004='Verbal Stats'!$B80)*('Verbal Log'!$E$5:$E$1004='Verbal Stats'!$B$71))</f>
        <v>#DIV/0!</v>
      </c>
    </row>
    <row r="81" spans="2:42" ht="15.75" thickBot="1">
      <c r="B81" s="19" t="str">
        <f ca="1">db!D13</f>
        <v>Source 9</v>
      </c>
      <c r="D81" s="52" t="str">
        <f t="shared" si="44"/>
        <v>n/a</v>
      </c>
      <c r="E81" s="52" t="str">
        <f t="shared" si="45"/>
        <v>n/a</v>
      </c>
      <c r="F81" s="52" t="str">
        <f t="shared" si="46"/>
        <v>n/a</v>
      </c>
      <c r="G81" s="52" t="str">
        <f t="shared" si="47"/>
        <v>n/a</v>
      </c>
      <c r="H81" s="52" t="str">
        <f t="shared" si="48"/>
        <v>n/a</v>
      </c>
      <c r="I81" s="52" t="str">
        <f t="shared" si="49"/>
        <v>n/a</v>
      </c>
      <c r="J81" s="52" t="str">
        <f t="shared" si="50"/>
        <v>n/a</v>
      </c>
      <c r="K81" s="52" t="str">
        <f t="shared" si="51"/>
        <v>n/a</v>
      </c>
      <c r="L81" s="52" t="str">
        <f t="shared" si="52"/>
        <v>n/a</v>
      </c>
      <c r="M81" s="52" t="str">
        <f t="shared" si="53"/>
        <v>n/a</v>
      </c>
      <c r="N81" s="52" t="str">
        <f t="shared" si="54"/>
        <v>n/a</v>
      </c>
      <c r="O81" s="52" t="str">
        <f t="shared" si="55"/>
        <v>n/a</v>
      </c>
      <c r="P81" s="52" t="str">
        <f t="shared" si="56"/>
        <v>n/a</v>
      </c>
      <c r="Q81" s="52" t="str">
        <f t="shared" si="57"/>
        <v>n/a</v>
      </c>
      <c r="R81" s="52" t="str">
        <f t="shared" si="58"/>
        <v>n/a</v>
      </c>
      <c r="S81" s="52" t="str">
        <f t="shared" si="59"/>
        <v>n/a</v>
      </c>
      <c r="T81" s="52" t="str">
        <f t="shared" si="60"/>
        <v>n/a</v>
      </c>
      <c r="U81" s="52" t="str">
        <f t="shared" si="61"/>
        <v>n/a</v>
      </c>
      <c r="V81" s="54" t="str">
        <f t="shared" si="61"/>
        <v>n/a</v>
      </c>
      <c r="X81" s="23" t="e">
        <f ca="1">+SUMPRODUCT(('Verbal Log'!$C$5:$C$1004='Verbal Stats'!$B81)*('Verbal Log'!$I$5:$I$1004='Verbal Stats'!X$42)*('Verbal Log'!$E$5:$E$1004='Verbal Stats'!$B$71)*'Verbal Log'!$P$5:$P$1004)/SUMPRODUCT(('Verbal Log'!$C$5:$C$1004='Verbal Stats'!$B81)*('Verbal Log'!$I$5:$I$1004='Verbal Stats'!X$42)*('Verbal Log'!$E$5:$E$1004='Verbal Stats'!$B$71))</f>
        <v>#DIV/0!</v>
      </c>
      <c r="Y81" s="23" t="e">
        <f ca="1">+SUMPRODUCT(('Verbal Log'!$C$5:$C$1004='Verbal Stats'!$B81)*('Verbal Log'!$I$5:$I$1004='Verbal Stats'!Y$42)*('Verbal Log'!$E$5:$E$1004='Verbal Stats'!$B$71)*'Verbal Log'!$P$5:$P$1004)/SUMPRODUCT(('Verbal Log'!$C$5:$C$1004='Verbal Stats'!$B81)*('Verbal Log'!$I$5:$I$1004='Verbal Stats'!Y$42)*('Verbal Log'!$E$5:$E$1004='Verbal Stats'!$B$71))</f>
        <v>#DIV/0!</v>
      </c>
      <c r="Z81" s="23" t="e">
        <f ca="1">+SUMPRODUCT(('Verbal Log'!$C$5:$C$1004='Verbal Stats'!$B81)*('Verbal Log'!$I$5:$I$1004='Verbal Stats'!Z$42)*('Verbal Log'!$E$5:$E$1004='Verbal Stats'!$B$71)*'Verbal Log'!$P$5:$P$1004)/SUMPRODUCT(('Verbal Log'!$C$5:$C$1004='Verbal Stats'!$B81)*('Verbal Log'!$I$5:$I$1004='Verbal Stats'!Z$42)*('Verbal Log'!$E$5:$E$1004='Verbal Stats'!$B$71))</f>
        <v>#DIV/0!</v>
      </c>
      <c r="AA81" s="23" t="e">
        <f ca="1">+SUMPRODUCT(('Verbal Log'!$C$5:$C$1004='Verbal Stats'!$B81)*('Verbal Log'!$I$5:$I$1004='Verbal Stats'!AA$42)*('Verbal Log'!$E$5:$E$1004='Verbal Stats'!$B$71)*'Verbal Log'!$P$5:$P$1004)/SUMPRODUCT(('Verbal Log'!$C$5:$C$1004='Verbal Stats'!$B81)*('Verbal Log'!$I$5:$I$1004='Verbal Stats'!AA$42)*('Verbal Log'!$E$5:$E$1004='Verbal Stats'!$B$71))</f>
        <v>#DIV/0!</v>
      </c>
      <c r="AB81" s="23" t="e">
        <f ca="1">+SUMPRODUCT(('Verbal Log'!$C$5:$C$1004='Verbal Stats'!$B81)*('Verbal Log'!$I$5:$I$1004='Verbal Stats'!AB$42)*('Verbal Log'!$E$5:$E$1004='Verbal Stats'!$B$71)*'Verbal Log'!$P$5:$P$1004)/SUMPRODUCT(('Verbal Log'!$C$5:$C$1004='Verbal Stats'!$B81)*('Verbal Log'!$I$5:$I$1004='Verbal Stats'!AB$42)*('Verbal Log'!$E$5:$E$1004='Verbal Stats'!$B$71))</f>
        <v>#DIV/0!</v>
      </c>
      <c r="AC81" s="23" t="e">
        <f ca="1">+SUMPRODUCT(('Verbal Log'!$C$5:$C$1004='Verbal Stats'!$B81)*('Verbal Log'!$I$5:$I$1004='Verbal Stats'!AC$42)*('Verbal Log'!$E$5:$E$1004='Verbal Stats'!$B$71)*'Verbal Log'!$P$5:$P$1004)/SUMPRODUCT(('Verbal Log'!$C$5:$C$1004='Verbal Stats'!$B81)*('Verbal Log'!$I$5:$I$1004='Verbal Stats'!AC$42)*('Verbal Log'!$E$5:$E$1004='Verbal Stats'!$B$71))</f>
        <v>#DIV/0!</v>
      </c>
      <c r="AD81" s="23" t="e">
        <f ca="1">+SUMPRODUCT(('Verbal Log'!$C$5:$C$1004='Verbal Stats'!$B81)*('Verbal Log'!$I$5:$I$1004='Verbal Stats'!AD$42)*('Verbal Log'!$E$5:$E$1004='Verbal Stats'!$B$71)*'Verbal Log'!$P$5:$P$1004)/SUMPRODUCT(('Verbal Log'!$C$5:$C$1004='Verbal Stats'!$B81)*('Verbal Log'!$I$5:$I$1004='Verbal Stats'!AD$42)*('Verbal Log'!$E$5:$E$1004='Verbal Stats'!$B$71))</f>
        <v>#DIV/0!</v>
      </c>
      <c r="AE81" s="23" t="e">
        <f ca="1">+SUMPRODUCT(('Verbal Log'!$C$5:$C$1004='Verbal Stats'!$B81)*('Verbal Log'!$I$5:$I$1004='Verbal Stats'!AE$42)*('Verbal Log'!$E$5:$E$1004='Verbal Stats'!$B$71)*'Verbal Log'!$P$5:$P$1004)/SUMPRODUCT(('Verbal Log'!$C$5:$C$1004='Verbal Stats'!$B81)*('Verbal Log'!$I$5:$I$1004='Verbal Stats'!AE$42)*('Verbal Log'!$E$5:$E$1004='Verbal Stats'!$B$71))</f>
        <v>#DIV/0!</v>
      </c>
      <c r="AF81" s="23" t="e">
        <f ca="1">+SUMPRODUCT(('Verbal Log'!$C$5:$C$1004='Verbal Stats'!$B81)*('Verbal Log'!$I$5:$I$1004='Verbal Stats'!AF$42)*('Verbal Log'!$E$5:$E$1004='Verbal Stats'!$B$71)*'Verbal Log'!$P$5:$P$1004)/SUMPRODUCT(('Verbal Log'!$C$5:$C$1004='Verbal Stats'!$B81)*('Verbal Log'!$I$5:$I$1004='Verbal Stats'!AF$42)*('Verbal Log'!$E$5:$E$1004='Verbal Stats'!$B$71))</f>
        <v>#DIV/0!</v>
      </c>
      <c r="AG81" s="23" t="e">
        <f ca="1">+SUMPRODUCT(('Verbal Log'!$C$5:$C$1004='Verbal Stats'!$B81)*('Verbal Log'!$I$5:$I$1004='Verbal Stats'!AG$42)*('Verbal Log'!$E$5:$E$1004='Verbal Stats'!$B$71)*'Verbal Log'!$P$5:$P$1004)/SUMPRODUCT(('Verbal Log'!$C$5:$C$1004='Verbal Stats'!$B81)*('Verbal Log'!$I$5:$I$1004='Verbal Stats'!AG$42)*('Verbal Log'!$E$5:$E$1004='Verbal Stats'!$B$71))</f>
        <v>#DIV/0!</v>
      </c>
      <c r="AH81" s="23" t="e">
        <f ca="1">+SUMPRODUCT(('Verbal Log'!$C$5:$C$1004='Verbal Stats'!$B81)*('Verbal Log'!$I$5:$I$1004='Verbal Stats'!AH$42)*('Verbal Log'!$E$5:$E$1004='Verbal Stats'!$B$71)*'Verbal Log'!$P$5:$P$1004)/SUMPRODUCT(('Verbal Log'!$C$5:$C$1004='Verbal Stats'!$B81)*('Verbal Log'!$I$5:$I$1004='Verbal Stats'!AH$42)*('Verbal Log'!$E$5:$E$1004='Verbal Stats'!$B$71))</f>
        <v>#DIV/0!</v>
      </c>
      <c r="AI81" s="23" t="e">
        <f ca="1">+SUMPRODUCT(('Verbal Log'!$C$5:$C$1004='Verbal Stats'!$B81)*('Verbal Log'!$I$5:$I$1004='Verbal Stats'!AI$42)*('Verbal Log'!$E$5:$E$1004='Verbal Stats'!$B$71)*'Verbal Log'!$P$5:$P$1004)/SUMPRODUCT(('Verbal Log'!$C$5:$C$1004='Verbal Stats'!$B81)*('Verbal Log'!$I$5:$I$1004='Verbal Stats'!AI$42)*('Verbal Log'!$E$5:$E$1004='Verbal Stats'!$B$71))</f>
        <v>#DIV/0!</v>
      </c>
      <c r="AJ81" s="23" t="e">
        <f ca="1">+SUMPRODUCT(('Verbal Log'!$C$5:$C$1004='Verbal Stats'!$B81)*('Verbal Log'!$I$5:$I$1004='Verbal Stats'!AJ$42)*('Verbal Log'!$E$5:$E$1004='Verbal Stats'!$B$71)*'Verbal Log'!$P$5:$P$1004)/SUMPRODUCT(('Verbal Log'!$C$5:$C$1004='Verbal Stats'!$B81)*('Verbal Log'!$I$5:$I$1004='Verbal Stats'!AJ$42)*('Verbal Log'!$E$5:$E$1004='Verbal Stats'!$B$71))</f>
        <v>#DIV/0!</v>
      </c>
      <c r="AK81" s="23" t="e">
        <f ca="1">+SUMPRODUCT(('Verbal Log'!$C$5:$C$1004='Verbal Stats'!$B81)*('Verbal Log'!$I$5:$I$1004='Verbal Stats'!AK$42)*('Verbal Log'!$E$5:$E$1004='Verbal Stats'!$B$71)*'Verbal Log'!$P$5:$P$1004)/SUMPRODUCT(('Verbal Log'!$C$5:$C$1004='Verbal Stats'!$B81)*('Verbal Log'!$I$5:$I$1004='Verbal Stats'!AK$42)*('Verbal Log'!$E$5:$E$1004='Verbal Stats'!$B$71))</f>
        <v>#DIV/0!</v>
      </c>
      <c r="AL81" s="23" t="e">
        <f ca="1">+SUMPRODUCT(('Verbal Log'!$C$5:$C$1004='Verbal Stats'!$B81)*('Verbal Log'!$I$5:$I$1004='Verbal Stats'!AL$42)*('Verbal Log'!$E$5:$E$1004='Verbal Stats'!$B$71)*'Verbal Log'!$P$5:$P$1004)/SUMPRODUCT(('Verbal Log'!$C$5:$C$1004='Verbal Stats'!$B81)*('Verbal Log'!$I$5:$I$1004='Verbal Stats'!AL$42)*('Verbal Log'!$E$5:$E$1004='Verbal Stats'!$B$71))</f>
        <v>#DIV/0!</v>
      </c>
      <c r="AM81" s="23" t="e">
        <f ca="1">+SUMPRODUCT(('Verbal Log'!$C$5:$C$1004='Verbal Stats'!$B81)*('Verbal Log'!$I$5:$I$1004='Verbal Stats'!AM$42)*('Verbal Log'!$E$5:$E$1004='Verbal Stats'!$B$71)*'Verbal Log'!$P$5:$P$1004)/SUMPRODUCT(('Verbal Log'!$C$5:$C$1004='Verbal Stats'!$B81)*('Verbal Log'!$I$5:$I$1004='Verbal Stats'!AM$42)*('Verbal Log'!$E$5:$E$1004='Verbal Stats'!$B$71))</f>
        <v>#DIV/0!</v>
      </c>
      <c r="AN81" s="23" t="e">
        <f ca="1">+SUMPRODUCT(('Verbal Log'!$C$5:$C$1004='Verbal Stats'!$B81)*('Verbal Log'!$I$5:$I$1004='Verbal Stats'!AN$42)*('Verbal Log'!$E$5:$E$1004='Verbal Stats'!$B$71)*'Verbal Log'!$P$5:$P$1004)/SUMPRODUCT(('Verbal Log'!$C$5:$C$1004='Verbal Stats'!$B81)*('Verbal Log'!$I$5:$I$1004='Verbal Stats'!AN$42)*('Verbal Log'!$E$5:$E$1004='Verbal Stats'!$B$71))</f>
        <v>#DIV/0!</v>
      </c>
      <c r="AO81" s="23" t="e">
        <f ca="1">+SUMPRODUCT(('Verbal Log'!$C$5:$C$1004='Verbal Stats'!$B81)*('Verbal Log'!$I$5:$I$1004='Verbal Stats'!AO$42)*('Verbal Log'!$E$5:$E$1004='Verbal Stats'!$B$71)*'Verbal Log'!$P$5:$P$1004)/SUMPRODUCT(('Verbal Log'!$C$5:$C$1004='Verbal Stats'!$B81)*('Verbal Log'!$I$5:$I$1004='Verbal Stats'!AO$42)*('Verbal Log'!$E$5:$E$1004='Verbal Stats'!$B$71))</f>
        <v>#DIV/0!</v>
      </c>
      <c r="AP81" s="24" t="e">
        <f ca="1">+SUMPRODUCT(('Verbal Log'!$C$5:$C$1004='Verbal Stats'!$B81)*('Verbal Log'!$E$5:$E$1004='Verbal Stats'!$B$71)*'Verbal Log'!$P$5:$P$1004)/SUMPRODUCT(('Verbal Log'!$C$5:$C$1004='Verbal Stats'!$B81)*('Verbal Log'!$E$5:$E$1004='Verbal Stats'!$B$71))</f>
        <v>#DIV/0!</v>
      </c>
    </row>
    <row r="82" spans="2:42" ht="15.75" thickBot="1">
      <c r="B82" s="19" t="str">
        <f ca="1">db!D14</f>
        <v>Source 10</v>
      </c>
      <c r="D82" s="55" t="str">
        <f t="shared" si="44"/>
        <v>n/a</v>
      </c>
      <c r="E82" s="55" t="str">
        <f t="shared" si="45"/>
        <v>n/a</v>
      </c>
      <c r="F82" s="55" t="str">
        <f t="shared" si="46"/>
        <v>n/a</v>
      </c>
      <c r="G82" s="55" t="str">
        <f t="shared" si="47"/>
        <v>n/a</v>
      </c>
      <c r="H82" s="55" t="str">
        <f t="shared" si="48"/>
        <v>n/a</v>
      </c>
      <c r="I82" s="55" t="str">
        <f t="shared" si="49"/>
        <v>n/a</v>
      </c>
      <c r="J82" s="55" t="str">
        <f t="shared" si="50"/>
        <v>n/a</v>
      </c>
      <c r="K82" s="55" t="str">
        <f t="shared" si="51"/>
        <v>n/a</v>
      </c>
      <c r="L82" s="55" t="str">
        <f t="shared" si="52"/>
        <v>n/a</v>
      </c>
      <c r="M82" s="55" t="str">
        <f t="shared" si="53"/>
        <v>n/a</v>
      </c>
      <c r="N82" s="55" t="str">
        <f t="shared" si="54"/>
        <v>n/a</v>
      </c>
      <c r="O82" s="55" t="str">
        <f t="shared" si="55"/>
        <v>n/a</v>
      </c>
      <c r="P82" s="55" t="str">
        <f t="shared" si="56"/>
        <v>n/a</v>
      </c>
      <c r="Q82" s="55" t="str">
        <f t="shared" si="57"/>
        <v>n/a</v>
      </c>
      <c r="R82" s="55" t="str">
        <f t="shared" si="58"/>
        <v>n/a</v>
      </c>
      <c r="S82" s="55" t="str">
        <f t="shared" si="59"/>
        <v>n/a</v>
      </c>
      <c r="T82" s="55" t="str">
        <f t="shared" si="60"/>
        <v>n/a</v>
      </c>
      <c r="U82" s="55" t="str">
        <f t="shared" si="61"/>
        <v>n/a</v>
      </c>
      <c r="V82" s="57" t="str">
        <f t="shared" si="61"/>
        <v>n/a</v>
      </c>
      <c r="X82" s="23" t="e">
        <f ca="1">+SUMPRODUCT(('Verbal Log'!$C$5:$C$1004='Verbal Stats'!$B82)*('Verbal Log'!$I$5:$I$1004='Verbal Stats'!X$42)*('Verbal Log'!$E$5:$E$1004='Verbal Stats'!$B$71)*'Verbal Log'!$P$5:$P$1004)/SUMPRODUCT(('Verbal Log'!$C$5:$C$1004='Verbal Stats'!$B82)*('Verbal Log'!$I$5:$I$1004='Verbal Stats'!X$42)*('Verbal Log'!$E$5:$E$1004='Verbal Stats'!$B$71))</f>
        <v>#DIV/0!</v>
      </c>
      <c r="Y82" s="23" t="e">
        <f ca="1">+SUMPRODUCT(('Verbal Log'!$C$5:$C$1004='Verbal Stats'!$B82)*('Verbal Log'!$I$5:$I$1004='Verbal Stats'!Y$42)*('Verbal Log'!$E$5:$E$1004='Verbal Stats'!$B$71)*'Verbal Log'!$P$5:$P$1004)/SUMPRODUCT(('Verbal Log'!$C$5:$C$1004='Verbal Stats'!$B82)*('Verbal Log'!$I$5:$I$1004='Verbal Stats'!Y$42)*('Verbal Log'!$E$5:$E$1004='Verbal Stats'!$B$71))</f>
        <v>#DIV/0!</v>
      </c>
      <c r="Z82" s="23" t="e">
        <f ca="1">+SUMPRODUCT(('Verbal Log'!$C$5:$C$1004='Verbal Stats'!$B82)*('Verbal Log'!$I$5:$I$1004='Verbal Stats'!Z$42)*('Verbal Log'!$E$5:$E$1004='Verbal Stats'!$B$71)*'Verbal Log'!$P$5:$P$1004)/SUMPRODUCT(('Verbal Log'!$C$5:$C$1004='Verbal Stats'!$B82)*('Verbal Log'!$I$5:$I$1004='Verbal Stats'!Z$42)*('Verbal Log'!$E$5:$E$1004='Verbal Stats'!$B$71))</f>
        <v>#DIV/0!</v>
      </c>
      <c r="AA82" s="23" t="e">
        <f ca="1">+SUMPRODUCT(('Verbal Log'!$C$5:$C$1004='Verbal Stats'!$B82)*('Verbal Log'!$I$5:$I$1004='Verbal Stats'!AA$42)*('Verbal Log'!$E$5:$E$1004='Verbal Stats'!$B$71)*'Verbal Log'!$P$5:$P$1004)/SUMPRODUCT(('Verbal Log'!$C$5:$C$1004='Verbal Stats'!$B82)*('Verbal Log'!$I$5:$I$1004='Verbal Stats'!AA$42)*('Verbal Log'!$E$5:$E$1004='Verbal Stats'!$B$71))</f>
        <v>#DIV/0!</v>
      </c>
      <c r="AB82" s="23" t="e">
        <f ca="1">+SUMPRODUCT(('Verbal Log'!$C$5:$C$1004='Verbal Stats'!$B82)*('Verbal Log'!$I$5:$I$1004='Verbal Stats'!AB$42)*('Verbal Log'!$E$5:$E$1004='Verbal Stats'!$B$71)*'Verbal Log'!$P$5:$P$1004)/SUMPRODUCT(('Verbal Log'!$C$5:$C$1004='Verbal Stats'!$B82)*('Verbal Log'!$I$5:$I$1004='Verbal Stats'!AB$42)*('Verbal Log'!$E$5:$E$1004='Verbal Stats'!$B$71))</f>
        <v>#DIV/0!</v>
      </c>
      <c r="AC82" s="23" t="e">
        <f ca="1">+SUMPRODUCT(('Verbal Log'!$C$5:$C$1004='Verbal Stats'!$B82)*('Verbal Log'!$I$5:$I$1004='Verbal Stats'!AC$42)*('Verbal Log'!$E$5:$E$1004='Verbal Stats'!$B$71)*'Verbal Log'!$P$5:$P$1004)/SUMPRODUCT(('Verbal Log'!$C$5:$C$1004='Verbal Stats'!$B82)*('Verbal Log'!$I$5:$I$1004='Verbal Stats'!AC$42)*('Verbal Log'!$E$5:$E$1004='Verbal Stats'!$B$71))</f>
        <v>#DIV/0!</v>
      </c>
      <c r="AD82" s="23" t="e">
        <f ca="1">+SUMPRODUCT(('Verbal Log'!$C$5:$C$1004='Verbal Stats'!$B82)*('Verbal Log'!$I$5:$I$1004='Verbal Stats'!AD$42)*('Verbal Log'!$E$5:$E$1004='Verbal Stats'!$B$71)*'Verbal Log'!$P$5:$P$1004)/SUMPRODUCT(('Verbal Log'!$C$5:$C$1004='Verbal Stats'!$B82)*('Verbal Log'!$I$5:$I$1004='Verbal Stats'!AD$42)*('Verbal Log'!$E$5:$E$1004='Verbal Stats'!$B$71))</f>
        <v>#DIV/0!</v>
      </c>
      <c r="AE82" s="23" t="e">
        <f ca="1">+SUMPRODUCT(('Verbal Log'!$C$5:$C$1004='Verbal Stats'!$B82)*('Verbal Log'!$I$5:$I$1004='Verbal Stats'!AE$42)*('Verbal Log'!$E$5:$E$1004='Verbal Stats'!$B$71)*'Verbal Log'!$P$5:$P$1004)/SUMPRODUCT(('Verbal Log'!$C$5:$C$1004='Verbal Stats'!$B82)*('Verbal Log'!$I$5:$I$1004='Verbal Stats'!AE$42)*('Verbal Log'!$E$5:$E$1004='Verbal Stats'!$B$71))</f>
        <v>#DIV/0!</v>
      </c>
      <c r="AF82" s="23" t="e">
        <f ca="1">+SUMPRODUCT(('Verbal Log'!$C$5:$C$1004='Verbal Stats'!$B82)*('Verbal Log'!$I$5:$I$1004='Verbal Stats'!AF$42)*('Verbal Log'!$E$5:$E$1004='Verbal Stats'!$B$71)*'Verbal Log'!$P$5:$P$1004)/SUMPRODUCT(('Verbal Log'!$C$5:$C$1004='Verbal Stats'!$B82)*('Verbal Log'!$I$5:$I$1004='Verbal Stats'!AF$42)*('Verbal Log'!$E$5:$E$1004='Verbal Stats'!$B$71))</f>
        <v>#DIV/0!</v>
      </c>
      <c r="AG82" s="23" t="e">
        <f ca="1">+SUMPRODUCT(('Verbal Log'!$C$5:$C$1004='Verbal Stats'!$B82)*('Verbal Log'!$I$5:$I$1004='Verbal Stats'!AG$42)*('Verbal Log'!$E$5:$E$1004='Verbal Stats'!$B$71)*'Verbal Log'!$P$5:$P$1004)/SUMPRODUCT(('Verbal Log'!$C$5:$C$1004='Verbal Stats'!$B82)*('Verbal Log'!$I$5:$I$1004='Verbal Stats'!AG$42)*('Verbal Log'!$E$5:$E$1004='Verbal Stats'!$B$71))</f>
        <v>#DIV/0!</v>
      </c>
      <c r="AH82" s="23" t="e">
        <f ca="1">+SUMPRODUCT(('Verbal Log'!$C$5:$C$1004='Verbal Stats'!$B82)*('Verbal Log'!$I$5:$I$1004='Verbal Stats'!AH$42)*('Verbal Log'!$E$5:$E$1004='Verbal Stats'!$B$71)*'Verbal Log'!$P$5:$P$1004)/SUMPRODUCT(('Verbal Log'!$C$5:$C$1004='Verbal Stats'!$B82)*('Verbal Log'!$I$5:$I$1004='Verbal Stats'!AH$42)*('Verbal Log'!$E$5:$E$1004='Verbal Stats'!$B$71))</f>
        <v>#DIV/0!</v>
      </c>
      <c r="AI82" s="23" t="e">
        <f ca="1">+SUMPRODUCT(('Verbal Log'!$C$5:$C$1004='Verbal Stats'!$B82)*('Verbal Log'!$I$5:$I$1004='Verbal Stats'!AI$42)*('Verbal Log'!$E$5:$E$1004='Verbal Stats'!$B$71)*'Verbal Log'!$P$5:$P$1004)/SUMPRODUCT(('Verbal Log'!$C$5:$C$1004='Verbal Stats'!$B82)*('Verbal Log'!$I$5:$I$1004='Verbal Stats'!AI$42)*('Verbal Log'!$E$5:$E$1004='Verbal Stats'!$B$71))</f>
        <v>#DIV/0!</v>
      </c>
      <c r="AJ82" s="23" t="e">
        <f ca="1">+SUMPRODUCT(('Verbal Log'!$C$5:$C$1004='Verbal Stats'!$B82)*('Verbal Log'!$I$5:$I$1004='Verbal Stats'!AJ$42)*('Verbal Log'!$E$5:$E$1004='Verbal Stats'!$B$71)*'Verbal Log'!$P$5:$P$1004)/SUMPRODUCT(('Verbal Log'!$C$5:$C$1004='Verbal Stats'!$B82)*('Verbal Log'!$I$5:$I$1004='Verbal Stats'!AJ$42)*('Verbal Log'!$E$5:$E$1004='Verbal Stats'!$B$71))</f>
        <v>#DIV/0!</v>
      </c>
      <c r="AK82" s="23" t="e">
        <f ca="1">+SUMPRODUCT(('Verbal Log'!$C$5:$C$1004='Verbal Stats'!$B82)*('Verbal Log'!$I$5:$I$1004='Verbal Stats'!AK$42)*('Verbal Log'!$E$5:$E$1004='Verbal Stats'!$B$71)*'Verbal Log'!$P$5:$P$1004)/SUMPRODUCT(('Verbal Log'!$C$5:$C$1004='Verbal Stats'!$B82)*('Verbal Log'!$I$5:$I$1004='Verbal Stats'!AK$42)*('Verbal Log'!$E$5:$E$1004='Verbal Stats'!$B$71))</f>
        <v>#DIV/0!</v>
      </c>
      <c r="AL82" s="23" t="e">
        <f ca="1">+SUMPRODUCT(('Verbal Log'!$C$5:$C$1004='Verbal Stats'!$B82)*('Verbal Log'!$I$5:$I$1004='Verbal Stats'!AL$42)*('Verbal Log'!$E$5:$E$1004='Verbal Stats'!$B$71)*'Verbal Log'!$P$5:$P$1004)/SUMPRODUCT(('Verbal Log'!$C$5:$C$1004='Verbal Stats'!$B82)*('Verbal Log'!$I$5:$I$1004='Verbal Stats'!AL$42)*('Verbal Log'!$E$5:$E$1004='Verbal Stats'!$B$71))</f>
        <v>#DIV/0!</v>
      </c>
      <c r="AM82" s="23" t="e">
        <f ca="1">+SUMPRODUCT(('Verbal Log'!$C$5:$C$1004='Verbal Stats'!$B82)*('Verbal Log'!$I$5:$I$1004='Verbal Stats'!AM$42)*('Verbal Log'!$E$5:$E$1004='Verbal Stats'!$B$71)*'Verbal Log'!$P$5:$P$1004)/SUMPRODUCT(('Verbal Log'!$C$5:$C$1004='Verbal Stats'!$B82)*('Verbal Log'!$I$5:$I$1004='Verbal Stats'!AM$42)*('Verbal Log'!$E$5:$E$1004='Verbal Stats'!$B$71))</f>
        <v>#DIV/0!</v>
      </c>
      <c r="AN82" s="23" t="e">
        <f ca="1">+SUMPRODUCT(('Verbal Log'!$C$5:$C$1004='Verbal Stats'!$B82)*('Verbal Log'!$I$5:$I$1004='Verbal Stats'!AN$42)*('Verbal Log'!$E$5:$E$1004='Verbal Stats'!$B$71)*'Verbal Log'!$P$5:$P$1004)/SUMPRODUCT(('Verbal Log'!$C$5:$C$1004='Verbal Stats'!$B82)*('Verbal Log'!$I$5:$I$1004='Verbal Stats'!AN$42)*('Verbal Log'!$E$5:$E$1004='Verbal Stats'!$B$71))</f>
        <v>#DIV/0!</v>
      </c>
      <c r="AO82" s="23" t="e">
        <f ca="1">+SUMPRODUCT(('Verbal Log'!$C$5:$C$1004='Verbal Stats'!$B82)*('Verbal Log'!$I$5:$I$1004='Verbal Stats'!AO$42)*('Verbal Log'!$E$5:$E$1004='Verbal Stats'!$B$71)*'Verbal Log'!$P$5:$P$1004)/SUMPRODUCT(('Verbal Log'!$C$5:$C$1004='Verbal Stats'!$B82)*('Verbal Log'!$I$5:$I$1004='Verbal Stats'!AO$42)*('Verbal Log'!$E$5:$E$1004='Verbal Stats'!$B$71))</f>
        <v>#DIV/0!</v>
      </c>
      <c r="AP82" s="24" t="e">
        <f ca="1">+SUMPRODUCT(('Verbal Log'!$C$5:$C$1004='Verbal Stats'!$B82)*('Verbal Log'!$E$5:$E$1004='Verbal Stats'!$B$71)*'Verbal Log'!$P$5:$P$1004)/SUMPRODUCT(('Verbal Log'!$C$5:$C$1004='Verbal Stats'!$B82)*('Verbal Log'!$E$5:$E$1004='Verbal Stats'!$B$71))</f>
        <v>#DIV/0!</v>
      </c>
    </row>
    <row r="83" spans="2:42">
      <c r="B83" s="19" t="s">
        <v>73</v>
      </c>
      <c r="D83" s="58" t="str">
        <f t="shared" si="44"/>
        <v>n/a</v>
      </c>
      <c r="E83" s="58">
        <f t="shared" si="45"/>
        <v>1</v>
      </c>
      <c r="F83" s="58" t="str">
        <f t="shared" si="46"/>
        <v>n/a</v>
      </c>
      <c r="G83" s="58" t="str">
        <f t="shared" si="47"/>
        <v>n/a</v>
      </c>
      <c r="H83" s="58" t="str">
        <f t="shared" si="48"/>
        <v>n/a</v>
      </c>
      <c r="I83" s="58" t="str">
        <f t="shared" si="49"/>
        <v>n/a</v>
      </c>
      <c r="J83" s="58" t="str">
        <f t="shared" si="50"/>
        <v>n/a</v>
      </c>
      <c r="K83" s="58">
        <f t="shared" si="51"/>
        <v>1</v>
      </c>
      <c r="L83" s="58" t="str">
        <f t="shared" si="52"/>
        <v>n/a</v>
      </c>
      <c r="M83" s="58" t="str">
        <f t="shared" si="53"/>
        <v>n/a</v>
      </c>
      <c r="N83" s="58" t="str">
        <f t="shared" si="54"/>
        <v>n/a</v>
      </c>
      <c r="O83" s="58" t="str">
        <f t="shared" si="55"/>
        <v>n/a</v>
      </c>
      <c r="P83" s="58">
        <f t="shared" si="56"/>
        <v>1</v>
      </c>
      <c r="Q83" s="58" t="str">
        <f t="shared" si="57"/>
        <v>n/a</v>
      </c>
      <c r="R83" s="58" t="str">
        <f t="shared" si="58"/>
        <v>n/a</v>
      </c>
      <c r="S83" s="58" t="str">
        <f t="shared" si="59"/>
        <v>n/a</v>
      </c>
      <c r="T83" s="58">
        <f t="shared" si="60"/>
        <v>0</v>
      </c>
      <c r="U83" s="58" t="str">
        <f t="shared" si="61"/>
        <v>n/a</v>
      </c>
      <c r="V83" s="59">
        <f t="shared" si="61"/>
        <v>0.75</v>
      </c>
      <c r="X83" s="24" t="e">
        <f ca="1">+SUMPRODUCT(('Verbal Log'!$I$5:$I$1004='Verbal Stats'!X$42)*('Verbal Log'!$E$5:$E$1004='Verbal Stats'!$B$71)*'Verbal Log'!$P$5:$P$1004)/SUMPRODUCT(('Verbal Log'!$I$5:$I$1004='Verbal Stats'!X$42)*('Verbal Log'!$E$5:$E$1004='Verbal Stats'!$B$71))</f>
        <v>#DIV/0!</v>
      </c>
      <c r="Y83" s="24">
        <f ca="1">+SUMPRODUCT(('Verbal Log'!$I$5:$I$1004='Verbal Stats'!Y$42)*('Verbal Log'!$E$5:$E$1004='Verbal Stats'!$B$71)*'Verbal Log'!$P$5:$P$1004)/SUMPRODUCT(('Verbal Log'!$I$5:$I$1004='Verbal Stats'!Y$42)*('Verbal Log'!$E$5:$E$1004='Verbal Stats'!$B$71))</f>
        <v>1</v>
      </c>
      <c r="Z83" s="24" t="e">
        <f ca="1">+SUMPRODUCT(('Verbal Log'!$I$5:$I$1004='Verbal Stats'!Z$42)*('Verbal Log'!$E$5:$E$1004='Verbal Stats'!$B$71)*'Verbal Log'!$P$5:$P$1004)/SUMPRODUCT(('Verbal Log'!$I$5:$I$1004='Verbal Stats'!Z$42)*('Verbal Log'!$E$5:$E$1004='Verbal Stats'!$B$71))</f>
        <v>#DIV/0!</v>
      </c>
      <c r="AA83" s="24" t="e">
        <f ca="1">+SUMPRODUCT(('Verbal Log'!$I$5:$I$1004='Verbal Stats'!AA$42)*('Verbal Log'!$E$5:$E$1004='Verbal Stats'!$B$71)*'Verbal Log'!$P$5:$P$1004)/SUMPRODUCT(('Verbal Log'!$I$5:$I$1004='Verbal Stats'!AA$42)*('Verbal Log'!$E$5:$E$1004='Verbal Stats'!$B$71))</f>
        <v>#DIV/0!</v>
      </c>
      <c r="AB83" s="24" t="e">
        <f ca="1">+SUMPRODUCT(('Verbal Log'!$I$5:$I$1004='Verbal Stats'!AB$42)*('Verbal Log'!$E$5:$E$1004='Verbal Stats'!$B$71)*'Verbal Log'!$P$5:$P$1004)/SUMPRODUCT(('Verbal Log'!$I$5:$I$1004='Verbal Stats'!AB$42)*('Verbal Log'!$E$5:$E$1004='Verbal Stats'!$B$71))</f>
        <v>#DIV/0!</v>
      </c>
      <c r="AC83" s="24" t="e">
        <f ca="1">+SUMPRODUCT(('Verbal Log'!$I$5:$I$1004='Verbal Stats'!AC$42)*('Verbal Log'!$E$5:$E$1004='Verbal Stats'!$B$71)*'Verbal Log'!$P$5:$P$1004)/SUMPRODUCT(('Verbal Log'!$I$5:$I$1004='Verbal Stats'!AC$42)*('Verbal Log'!$E$5:$E$1004='Verbal Stats'!$B$71))</f>
        <v>#DIV/0!</v>
      </c>
      <c r="AD83" s="24" t="e">
        <f ca="1">+SUMPRODUCT(('Verbal Log'!$I$5:$I$1004='Verbal Stats'!AD$42)*('Verbal Log'!$E$5:$E$1004='Verbal Stats'!$B$71)*'Verbal Log'!$P$5:$P$1004)/SUMPRODUCT(('Verbal Log'!$I$5:$I$1004='Verbal Stats'!AD$42)*('Verbal Log'!$E$5:$E$1004='Verbal Stats'!$B$71))</f>
        <v>#DIV/0!</v>
      </c>
      <c r="AE83" s="24">
        <f ca="1">+SUMPRODUCT(('Verbal Log'!$I$5:$I$1004='Verbal Stats'!AE$42)*('Verbal Log'!$E$5:$E$1004='Verbal Stats'!$B$71)*'Verbal Log'!$P$5:$P$1004)/SUMPRODUCT(('Verbal Log'!$I$5:$I$1004='Verbal Stats'!AE$42)*('Verbal Log'!$E$5:$E$1004='Verbal Stats'!$B$71))</f>
        <v>1</v>
      </c>
      <c r="AF83" s="24" t="e">
        <f ca="1">+SUMPRODUCT(('Verbal Log'!$I$5:$I$1004='Verbal Stats'!AF$42)*('Verbal Log'!$E$5:$E$1004='Verbal Stats'!$B$71)*'Verbal Log'!$P$5:$P$1004)/SUMPRODUCT(('Verbal Log'!$I$5:$I$1004='Verbal Stats'!AF$42)*('Verbal Log'!$E$5:$E$1004='Verbal Stats'!$B$71))</f>
        <v>#DIV/0!</v>
      </c>
      <c r="AG83" s="24" t="e">
        <f ca="1">+SUMPRODUCT(('Verbal Log'!$I$5:$I$1004='Verbal Stats'!AG$42)*('Verbal Log'!$E$5:$E$1004='Verbal Stats'!$B$71)*'Verbal Log'!$P$5:$P$1004)/SUMPRODUCT(('Verbal Log'!$I$5:$I$1004='Verbal Stats'!AG$42)*('Verbal Log'!$E$5:$E$1004='Verbal Stats'!$B$71))</f>
        <v>#DIV/0!</v>
      </c>
      <c r="AH83" s="24" t="e">
        <f ca="1">+SUMPRODUCT(('Verbal Log'!$I$5:$I$1004='Verbal Stats'!AH$42)*('Verbal Log'!$E$5:$E$1004='Verbal Stats'!$B$71)*'Verbal Log'!$P$5:$P$1004)/SUMPRODUCT(('Verbal Log'!$I$5:$I$1004='Verbal Stats'!AH$42)*('Verbal Log'!$E$5:$E$1004='Verbal Stats'!$B$71))</f>
        <v>#DIV/0!</v>
      </c>
      <c r="AI83" s="24" t="e">
        <f ca="1">+SUMPRODUCT(('Verbal Log'!$I$5:$I$1004='Verbal Stats'!AI$42)*('Verbal Log'!$E$5:$E$1004='Verbal Stats'!$B$71)*'Verbal Log'!$P$5:$P$1004)/SUMPRODUCT(('Verbal Log'!$I$5:$I$1004='Verbal Stats'!AI$42)*('Verbal Log'!$E$5:$E$1004='Verbal Stats'!$B$71))</f>
        <v>#DIV/0!</v>
      </c>
      <c r="AJ83" s="24">
        <f ca="1">+SUMPRODUCT(('Verbal Log'!$I$5:$I$1004='Verbal Stats'!AJ$42)*('Verbal Log'!$E$5:$E$1004='Verbal Stats'!$B$71)*'Verbal Log'!$P$5:$P$1004)/SUMPRODUCT(('Verbal Log'!$I$5:$I$1004='Verbal Stats'!AJ$42)*('Verbal Log'!$E$5:$E$1004='Verbal Stats'!$B$71))</f>
        <v>1</v>
      </c>
      <c r="AK83" s="24" t="e">
        <f ca="1">+SUMPRODUCT(('Verbal Log'!$I$5:$I$1004='Verbal Stats'!AK$42)*('Verbal Log'!$E$5:$E$1004='Verbal Stats'!$B$71)*'Verbal Log'!$P$5:$P$1004)/SUMPRODUCT(('Verbal Log'!$I$5:$I$1004='Verbal Stats'!AK$42)*('Verbal Log'!$E$5:$E$1004='Verbal Stats'!$B$71))</f>
        <v>#DIV/0!</v>
      </c>
      <c r="AL83" s="24" t="e">
        <f ca="1">+SUMPRODUCT(('Verbal Log'!$I$5:$I$1004='Verbal Stats'!AL$42)*('Verbal Log'!$E$5:$E$1004='Verbal Stats'!$B$71)*'Verbal Log'!$P$5:$P$1004)/SUMPRODUCT(('Verbal Log'!$I$5:$I$1004='Verbal Stats'!AL$42)*('Verbal Log'!$E$5:$E$1004='Verbal Stats'!$B$71))</f>
        <v>#DIV/0!</v>
      </c>
      <c r="AM83" s="24" t="e">
        <f ca="1">+SUMPRODUCT(('Verbal Log'!$I$5:$I$1004='Verbal Stats'!AM$42)*('Verbal Log'!$E$5:$E$1004='Verbal Stats'!$B$71)*'Verbal Log'!$P$5:$P$1004)/SUMPRODUCT(('Verbal Log'!$I$5:$I$1004='Verbal Stats'!AM$42)*('Verbal Log'!$E$5:$E$1004='Verbal Stats'!$B$71))</f>
        <v>#DIV/0!</v>
      </c>
      <c r="AN83" s="24">
        <f ca="1">+SUMPRODUCT(('Verbal Log'!$I$5:$I$1004='Verbal Stats'!AN$42)*('Verbal Log'!$E$5:$E$1004='Verbal Stats'!$B$71)*'Verbal Log'!$P$5:$P$1004)/SUMPRODUCT(('Verbal Log'!$I$5:$I$1004='Verbal Stats'!AN$42)*('Verbal Log'!$E$5:$E$1004='Verbal Stats'!$B$71))</f>
        <v>0</v>
      </c>
      <c r="AO83" s="24" t="e">
        <f ca="1">+SUMPRODUCT(('Verbal Log'!$I$5:$I$1004='Verbal Stats'!AO$42)*('Verbal Log'!$E$5:$E$1004='Verbal Stats'!$B$71)*'Verbal Log'!$P$5:$P$1004)/SUMPRODUCT(('Verbal Log'!$I$5:$I$1004='Verbal Stats'!AO$42)*('Verbal Log'!$E$5:$E$1004='Verbal Stats'!$B$71))</f>
        <v>#DIV/0!</v>
      </c>
      <c r="AP83" s="24">
        <f ca="1">+SUMPRODUCT(('Verbal Log'!$E$5:$E$1004='Verbal Stats'!$B$71)*'Verbal Log'!$P$5:$P$1004)/COUNTIF('Verbal Log'!$E$5:$E$1004,'Verbal Stats'!$B$71)</f>
        <v>0.75</v>
      </c>
    </row>
    <row r="84" spans="2:42">
      <c r="X84" s="25"/>
      <c r="Y84" s="25"/>
      <c r="Z84" s="25"/>
    </row>
    <row r="85" spans="2:42" ht="18.75">
      <c r="B85" s="10" t="s">
        <v>140</v>
      </c>
      <c r="X85" s="25"/>
      <c r="Y85" s="25"/>
      <c r="Z85" s="25"/>
    </row>
    <row r="86" spans="2:42">
      <c r="B86" s="19"/>
      <c r="X86" s="25"/>
      <c r="Y86" s="25"/>
      <c r="Z86" s="25"/>
    </row>
    <row r="87" spans="2:42" ht="32.25" thickBot="1">
      <c r="D87" s="18" t="str">
        <f t="shared" ref="D87:V87" si="62">+X87</f>
        <v>Purpose</v>
      </c>
      <c r="E87" s="18" t="str">
        <f t="shared" si="62"/>
        <v>Inference</v>
      </c>
      <c r="F87" s="18" t="str">
        <f t="shared" si="62"/>
        <v>Tone</v>
      </c>
      <c r="G87" s="18" t="str">
        <f t="shared" si="62"/>
        <v>Main Idea</v>
      </c>
      <c r="H87" s="18" t="str">
        <f t="shared" si="62"/>
        <v>Specific detail</v>
      </c>
      <c r="I87" s="18" t="str">
        <f t="shared" si="62"/>
        <v>Assumption</v>
      </c>
      <c r="J87" s="18" t="str">
        <f t="shared" si="62"/>
        <v>Conclusion</v>
      </c>
      <c r="K87" s="18" t="str">
        <f t="shared" si="62"/>
        <v>Strengthten</v>
      </c>
      <c r="L87" s="18" t="str">
        <f t="shared" si="62"/>
        <v>Weaken</v>
      </c>
      <c r="M87" s="18" t="str">
        <f t="shared" si="62"/>
        <v>Minor type</v>
      </c>
      <c r="N87" s="18" t="str">
        <f t="shared" si="62"/>
        <v>GMC</v>
      </c>
      <c r="O87" s="18" t="str">
        <f t="shared" si="62"/>
        <v>Subject-verb</v>
      </c>
      <c r="P87" s="18" t="str">
        <f t="shared" si="62"/>
        <v>Parallelism</v>
      </c>
      <c r="Q87" s="18" t="str">
        <f t="shared" si="62"/>
        <v>Pronouns</v>
      </c>
      <c r="R87" s="18" t="str">
        <f t="shared" si="62"/>
        <v>Modifiers</v>
      </c>
      <c r="S87" s="18" t="str">
        <f t="shared" si="62"/>
        <v>Verbs</v>
      </c>
      <c r="T87" s="18" t="str">
        <f t="shared" si="62"/>
        <v>Idioms</v>
      </c>
      <c r="U87" s="18" t="str">
        <f t="shared" si="62"/>
        <v>Odds &amp; ends</v>
      </c>
      <c r="V87" s="18" t="str">
        <f t="shared" si="62"/>
        <v>Total Verbal</v>
      </c>
      <c r="X87" s="22" t="str">
        <f t="array" aca="1" ref="X87:AO87" ca="1">TRANSPOSE(Verbal)</f>
        <v>Purpose</v>
      </c>
      <c r="Y87" s="22" t="str">
        <f ca="1"/>
        <v>Inference</v>
      </c>
      <c r="Z87" s="22" t="str">
        <f ca="1"/>
        <v>Tone</v>
      </c>
      <c r="AA87" s="22" t="str">
        <f ca="1"/>
        <v>Main Idea</v>
      </c>
      <c r="AB87" s="22" t="str">
        <f ca="1"/>
        <v>Specific detail</v>
      </c>
      <c r="AC87" s="22" t="str">
        <f ca="1"/>
        <v>Assumption</v>
      </c>
      <c r="AD87" s="22" t="str">
        <f ca="1"/>
        <v>Conclusion</v>
      </c>
      <c r="AE87" s="22" t="str">
        <f ca="1"/>
        <v>Strengthten</v>
      </c>
      <c r="AF87" s="22" t="str">
        <f ca="1"/>
        <v>Weaken</v>
      </c>
      <c r="AG87" s="22" t="str">
        <f ca="1"/>
        <v>Minor type</v>
      </c>
      <c r="AH87" s="22" t="str">
        <f ca="1"/>
        <v>GMC</v>
      </c>
      <c r="AI87" s="22" t="str">
        <f ca="1"/>
        <v>Subject-verb</v>
      </c>
      <c r="AJ87" s="22" t="str">
        <f ca="1"/>
        <v>Parallelism</v>
      </c>
      <c r="AK87" s="22" t="str">
        <f ca="1"/>
        <v>Pronouns</v>
      </c>
      <c r="AL87" s="22" t="str">
        <f ca="1"/>
        <v>Modifiers</v>
      </c>
      <c r="AM87" s="22" t="str">
        <f ca="1"/>
        <v>Verbs</v>
      </c>
      <c r="AN87" s="22" t="str">
        <f ca="1"/>
        <v>Idioms</v>
      </c>
      <c r="AO87" s="22" t="str">
        <f ca="1"/>
        <v>Odds &amp; ends</v>
      </c>
      <c r="AP87" s="22" t="s">
        <v>141</v>
      </c>
    </row>
    <row r="88" spans="2:42" ht="15.75" thickBot="1">
      <c r="B88" s="19" t="str">
        <f>+$B$43</f>
        <v>Official Guide 11</v>
      </c>
      <c r="D88" s="52" t="str">
        <f>+IF(ISERROR(X88),"n/a",X88)</f>
        <v>n/a</v>
      </c>
      <c r="E88" s="52" t="str">
        <f t="shared" ref="E88:F98" si="63">+IF(ISERROR(Y88),"n/a",Y88)</f>
        <v>n/a</v>
      </c>
      <c r="F88" s="52" t="str">
        <f t="shared" si="63"/>
        <v>n/a</v>
      </c>
      <c r="G88" s="52" t="str">
        <f t="shared" ref="G88:G97" si="64">+IF(ISERROR(AH88),"n/a",AH88)</f>
        <v>n/a</v>
      </c>
      <c r="H88" s="52" t="str">
        <f t="shared" ref="H88:H97" si="65">+IF(ISERROR(AI88),"n/a",AI88)</f>
        <v>n/a</v>
      </c>
      <c r="I88" s="52" t="str">
        <f t="shared" ref="I88:I97" si="66">+IF(ISERROR(AJ88),"n/a",AJ88)</f>
        <v>n/a</v>
      </c>
      <c r="J88" s="52" t="str">
        <f t="shared" ref="J88:J97" si="67">+IF(ISERROR(AK88),"n/a",AK88)</f>
        <v>n/a</v>
      </c>
      <c r="K88" s="52" t="str">
        <f t="shared" ref="K88:K97" si="68">+IF(ISERROR(AL88),"n/a",AL88)</f>
        <v>n/a</v>
      </c>
      <c r="L88" s="52" t="str">
        <f t="shared" ref="L88:L97" si="69">+IF(ISERROR(AM88),"n/a",AM88)</f>
        <v>n/a</v>
      </c>
      <c r="M88" s="52" t="str">
        <f t="shared" ref="M88:M97" si="70">+IF(ISERROR(AO88),"n/a",AO88)</f>
        <v>n/a</v>
      </c>
      <c r="N88" s="52">
        <f t="shared" ref="N88:N97" si="71">+IF(ISERROR(AP88),"n/a",AP88)</f>
        <v>0.5</v>
      </c>
      <c r="O88" s="52">
        <f t="shared" ref="O88:O97" si="72">+IF(ISERROR(AQ88),"n/a",AQ88)</f>
        <v>0</v>
      </c>
      <c r="P88" s="52">
        <f t="shared" ref="P88:P97" si="73">+IF(ISERROR(AR88),"n/a",AR88)</f>
        <v>0</v>
      </c>
      <c r="Q88" s="52">
        <f t="shared" ref="Q88:Q97" si="74">+IF(ISERROR(AS88),"n/a",AS88)</f>
        <v>0</v>
      </c>
      <c r="R88" s="52">
        <f t="shared" ref="R88:R97" si="75">+IF(ISERROR(AT88),"n/a",AT88)</f>
        <v>0</v>
      </c>
      <c r="S88" s="52">
        <f t="shared" ref="S88:S97" si="76">+IF(ISERROR(AU88),"n/a",AU88)</f>
        <v>0</v>
      </c>
      <c r="T88" s="52">
        <f t="shared" ref="T88:T97" si="77">+IF(ISERROR(AV88),"n/a",AV88)</f>
        <v>0</v>
      </c>
      <c r="U88" s="52">
        <f t="shared" ref="U88:U97" si="78">+IF(ISERROR(AW88),"n/a",AW88)</f>
        <v>0</v>
      </c>
      <c r="V88" s="54">
        <f t="shared" ref="V88:V98" si="79">+IF(ISERROR(AP88),"n/a",AP88)</f>
        <v>0.5</v>
      </c>
      <c r="X88" s="23" t="e">
        <f ca="1">+SUMPRODUCT(('Verbal Log'!$C$5:$C$1004='Verbal Stats'!$B88)*('Verbal Log'!$I$5:$I$1004='Verbal Stats'!X$42)*'Verbal Log'!$P$5:$P$1004)/SUMPRODUCT(('Verbal Log'!$C$5:$C$1004='Verbal Stats'!$B88)*('Verbal Log'!$I$5:$I$1004='Verbal Stats'!X$42))</f>
        <v>#DIV/0!</v>
      </c>
      <c r="Y88" s="23" t="e">
        <f ca="1">+SUMPRODUCT(('Verbal Log'!$C$5:$C$1004='Verbal Stats'!$B88)*('Verbal Log'!$I$5:$I$1004='Verbal Stats'!Y$42)*'Verbal Log'!$P$5:$P$1004)/SUMPRODUCT(('Verbal Log'!$C$5:$C$1004='Verbal Stats'!$B88)*('Verbal Log'!$I$5:$I$1004='Verbal Stats'!Y$42))</f>
        <v>#DIV/0!</v>
      </c>
      <c r="Z88" s="23" t="e">
        <f ca="1">+SUMPRODUCT(('Verbal Log'!$C$5:$C$1004='Verbal Stats'!$B88)*('Verbal Log'!$I$5:$I$1004='Verbal Stats'!Z$42)*'Verbal Log'!$P$5:$P$1004)/SUMPRODUCT(('Verbal Log'!$C$5:$C$1004='Verbal Stats'!$B88)*('Verbal Log'!$I$5:$I$1004='Verbal Stats'!Z$42))</f>
        <v>#DIV/0!</v>
      </c>
      <c r="AA88" s="23" t="e">
        <f ca="1">+SUMPRODUCT(('Verbal Log'!$C$5:$C$1004='Verbal Stats'!$B88)*('Verbal Log'!$I$5:$I$1004='Verbal Stats'!AA$42)*'Verbal Log'!$P$5:$P$1004)/SUMPRODUCT(('Verbal Log'!$C$5:$C$1004='Verbal Stats'!$B88)*('Verbal Log'!$I$5:$I$1004='Verbal Stats'!AA$42))</f>
        <v>#DIV/0!</v>
      </c>
      <c r="AB88" s="23" t="e">
        <f ca="1">+SUMPRODUCT(('Verbal Log'!$C$5:$C$1004='Verbal Stats'!$B88)*('Verbal Log'!$I$5:$I$1004='Verbal Stats'!AB$42)*'Verbal Log'!$P$5:$P$1004)/SUMPRODUCT(('Verbal Log'!$C$5:$C$1004='Verbal Stats'!$B88)*('Verbal Log'!$I$5:$I$1004='Verbal Stats'!AB$42))</f>
        <v>#DIV/0!</v>
      </c>
      <c r="AC88" s="23" t="e">
        <f ca="1">+SUMPRODUCT(('Verbal Log'!$C$5:$C$1004='Verbal Stats'!$B88)*('Verbal Log'!$I$5:$I$1004='Verbal Stats'!AC$42)*'Verbal Log'!$P$5:$P$1004)/SUMPRODUCT(('Verbal Log'!$C$5:$C$1004='Verbal Stats'!$B88)*('Verbal Log'!$I$5:$I$1004='Verbal Stats'!AC$42))</f>
        <v>#DIV/0!</v>
      </c>
      <c r="AD88" s="23" t="e">
        <f ca="1">+SUMPRODUCT(('Verbal Log'!$C$5:$C$1004='Verbal Stats'!$B88)*('Verbal Log'!$I$5:$I$1004='Verbal Stats'!AD$42)*'Verbal Log'!$P$5:$P$1004)/SUMPRODUCT(('Verbal Log'!$C$5:$C$1004='Verbal Stats'!$B88)*('Verbal Log'!$I$5:$I$1004='Verbal Stats'!AD$42))</f>
        <v>#DIV/0!</v>
      </c>
      <c r="AE88" s="23">
        <f ca="1">+SUMPRODUCT(('Verbal Log'!$C$5:$C$1004='Verbal Stats'!$B88)*('Verbal Log'!$I$5:$I$1004='Verbal Stats'!AE$42)*'Verbal Log'!$P$5:$P$1004)/SUMPRODUCT(('Verbal Log'!$C$5:$C$1004='Verbal Stats'!$B88)*('Verbal Log'!$I$5:$I$1004='Verbal Stats'!AE$42))</f>
        <v>1</v>
      </c>
      <c r="AF88" s="23" t="e">
        <f ca="1">+SUMPRODUCT(('Verbal Log'!$C$5:$C$1004='Verbal Stats'!$B88)*('Verbal Log'!$I$5:$I$1004='Verbal Stats'!AF$42)*'Verbal Log'!$P$5:$P$1004)/SUMPRODUCT(('Verbal Log'!$C$5:$C$1004='Verbal Stats'!$B88)*('Verbal Log'!$I$5:$I$1004='Verbal Stats'!AF$42))</f>
        <v>#DIV/0!</v>
      </c>
      <c r="AG88" s="23" t="e">
        <f ca="1">+SUMPRODUCT(('Verbal Log'!$C$5:$C$1004='Verbal Stats'!$B88)*('Verbal Log'!$I$5:$I$1004='Verbal Stats'!AG$42)*'Verbal Log'!$P$5:$P$1004)/SUMPRODUCT(('Verbal Log'!$C$5:$C$1004='Verbal Stats'!$B88)*('Verbal Log'!$I$5:$I$1004='Verbal Stats'!AG$42))</f>
        <v>#DIV/0!</v>
      </c>
      <c r="AH88" s="23" t="e">
        <f ca="1">+SUMPRODUCT(('Verbal Log'!$C$5:$C$1004='Verbal Stats'!$B88)*('Verbal Log'!$I$5:$I$1004='Verbal Stats'!AH$42)*'Verbal Log'!$P$5:$P$1004)/SUMPRODUCT(('Verbal Log'!$C$5:$C$1004='Verbal Stats'!$B88)*('Verbal Log'!$I$5:$I$1004='Verbal Stats'!AH$42))</f>
        <v>#DIV/0!</v>
      </c>
      <c r="AI88" s="23" t="e">
        <f ca="1">+SUMPRODUCT(('Verbal Log'!$C$5:$C$1004='Verbal Stats'!$B88)*('Verbal Log'!$I$5:$I$1004='Verbal Stats'!AI$42)*'Verbal Log'!$P$5:$P$1004)/SUMPRODUCT(('Verbal Log'!$C$5:$C$1004='Verbal Stats'!$B88)*('Verbal Log'!$I$5:$I$1004='Verbal Stats'!AI$42))</f>
        <v>#DIV/0!</v>
      </c>
      <c r="AJ88" s="23" t="e">
        <f ca="1">+SUMPRODUCT(('Verbal Log'!$C$5:$C$1004='Verbal Stats'!$B88)*('Verbal Log'!$I$5:$I$1004='Verbal Stats'!AJ$42)*'Verbal Log'!$P$5:$P$1004)/SUMPRODUCT(('Verbal Log'!$C$5:$C$1004='Verbal Stats'!$B88)*('Verbal Log'!$I$5:$I$1004='Verbal Stats'!AJ$42))</f>
        <v>#DIV/0!</v>
      </c>
      <c r="AK88" s="23" t="e">
        <f ca="1">+SUMPRODUCT(('Verbal Log'!$C$5:$C$1004='Verbal Stats'!$B88)*('Verbal Log'!$I$5:$I$1004='Verbal Stats'!AK$42)*'Verbal Log'!$P$5:$P$1004)/SUMPRODUCT(('Verbal Log'!$C$5:$C$1004='Verbal Stats'!$B88)*('Verbal Log'!$I$5:$I$1004='Verbal Stats'!AK$42))</f>
        <v>#DIV/0!</v>
      </c>
      <c r="AL88" s="23" t="e">
        <f ca="1">+SUMPRODUCT(('Verbal Log'!$C$5:$C$1004='Verbal Stats'!$B88)*('Verbal Log'!$I$5:$I$1004='Verbal Stats'!AL$42)*'Verbal Log'!$P$5:$P$1004)/SUMPRODUCT(('Verbal Log'!$C$5:$C$1004='Verbal Stats'!$B88)*('Verbal Log'!$I$5:$I$1004='Verbal Stats'!AL$42))</f>
        <v>#DIV/0!</v>
      </c>
      <c r="AM88" s="23" t="e">
        <f ca="1">+SUMPRODUCT(('Verbal Log'!$C$5:$C$1004='Verbal Stats'!$B88)*('Verbal Log'!$I$5:$I$1004='Verbal Stats'!AM$42)*'Verbal Log'!$P$5:$P$1004)/SUMPRODUCT(('Verbal Log'!$C$5:$C$1004='Verbal Stats'!$B88)*('Verbal Log'!$I$5:$I$1004='Verbal Stats'!AM$42))</f>
        <v>#DIV/0!</v>
      </c>
      <c r="AN88" s="23">
        <f ca="1">+SUMPRODUCT(('Verbal Log'!$C$5:$C$1004='Verbal Stats'!$B88)*('Verbal Log'!$I$5:$I$1004='Verbal Stats'!AN$42)*'Verbal Log'!$P$5:$P$1004)/SUMPRODUCT(('Verbal Log'!$C$5:$C$1004='Verbal Stats'!$B88)*('Verbal Log'!$I$5:$I$1004='Verbal Stats'!AN$42))</f>
        <v>0</v>
      </c>
      <c r="AO88" s="23" t="e">
        <f ca="1">+SUMPRODUCT(('Verbal Log'!$C$5:$C$1004='Verbal Stats'!$B88)*('Verbal Log'!$I$5:$I$1004='Verbal Stats'!AO$42)*'Verbal Log'!$P$5:$P$1004)/SUMPRODUCT(('Verbal Log'!$C$5:$C$1004='Verbal Stats'!$B88)*('Verbal Log'!$I$5:$I$1004='Verbal Stats'!AO$42))</f>
        <v>#DIV/0!</v>
      </c>
      <c r="AP88" s="24">
        <f ca="1">+SUMPRODUCT(('Verbal Log'!$C$5:$C$1004='Verbal Stats'!$B88)*'Verbal Log'!$P$5:$P$1004)/COUNTIF('Verbal Log'!$C$5:$C$1004,'Verbal Stats'!$B88)</f>
        <v>0.5</v>
      </c>
    </row>
    <row r="89" spans="2:42" ht="15.75" customHeight="1" thickBot="1">
      <c r="B89" s="19" t="str">
        <f>+$B$44</f>
        <v>Official Guide 12</v>
      </c>
      <c r="D89" s="55" t="str">
        <f t="shared" ref="D89:D98" si="80">+IF(ISERROR(X89),"n/a",X89)</f>
        <v>n/a</v>
      </c>
      <c r="E89" s="55">
        <f t="shared" si="63"/>
        <v>0.33333333333333331</v>
      </c>
      <c r="F89" s="55">
        <f t="shared" si="63"/>
        <v>1</v>
      </c>
      <c r="G89" s="55" t="str">
        <f t="shared" si="64"/>
        <v>n/a</v>
      </c>
      <c r="H89" s="55" t="str">
        <f t="shared" si="65"/>
        <v>n/a</v>
      </c>
      <c r="I89" s="55">
        <f t="shared" si="66"/>
        <v>1</v>
      </c>
      <c r="J89" s="55" t="str">
        <f t="shared" si="67"/>
        <v>n/a</v>
      </c>
      <c r="K89" s="55" t="str">
        <f t="shared" si="68"/>
        <v>n/a</v>
      </c>
      <c r="L89" s="55" t="str">
        <f t="shared" si="69"/>
        <v>n/a</v>
      </c>
      <c r="M89" s="55" t="str">
        <f t="shared" si="70"/>
        <v>n/a</v>
      </c>
      <c r="N89" s="55">
        <f t="shared" si="71"/>
        <v>0.7857142857142857</v>
      </c>
      <c r="O89" s="55">
        <f t="shared" si="72"/>
        <v>0</v>
      </c>
      <c r="P89" s="55">
        <f t="shared" si="73"/>
        <v>0</v>
      </c>
      <c r="Q89" s="55">
        <f t="shared" si="74"/>
        <v>0</v>
      </c>
      <c r="R89" s="55">
        <f t="shared" si="75"/>
        <v>0</v>
      </c>
      <c r="S89" s="55">
        <f t="shared" si="76"/>
        <v>0</v>
      </c>
      <c r="T89" s="55">
        <f t="shared" si="77"/>
        <v>0</v>
      </c>
      <c r="U89" s="55">
        <f t="shared" si="78"/>
        <v>0</v>
      </c>
      <c r="V89" s="57">
        <f t="shared" si="79"/>
        <v>0.7857142857142857</v>
      </c>
      <c r="X89" s="23" t="e">
        <f ca="1">+SUMPRODUCT(('Verbal Log'!$C$5:$C$1004='Verbal Stats'!$B89)*('Verbal Log'!$I$5:$I$1004='Verbal Stats'!X$42)*'Verbal Log'!$P$5:$P$1004)/SUMPRODUCT(('Verbal Log'!$C$5:$C$1004='Verbal Stats'!$B89)*('Verbal Log'!$I$5:$I$1004='Verbal Stats'!X$42))</f>
        <v>#DIV/0!</v>
      </c>
      <c r="Y89" s="23">
        <f ca="1">+SUMPRODUCT(('Verbal Log'!$C$5:$C$1004='Verbal Stats'!$B89)*('Verbal Log'!$I$5:$I$1004='Verbal Stats'!Y$42)*'Verbal Log'!$P$5:$P$1004)/SUMPRODUCT(('Verbal Log'!$C$5:$C$1004='Verbal Stats'!$B89)*('Verbal Log'!$I$5:$I$1004='Verbal Stats'!Y$42))</f>
        <v>0.33333333333333331</v>
      </c>
      <c r="Z89" s="23">
        <f ca="1">+SUMPRODUCT(('Verbal Log'!$C$5:$C$1004='Verbal Stats'!$B89)*('Verbal Log'!$I$5:$I$1004='Verbal Stats'!Z$42)*'Verbal Log'!$P$5:$P$1004)/SUMPRODUCT(('Verbal Log'!$C$5:$C$1004='Verbal Stats'!$B89)*('Verbal Log'!$I$5:$I$1004='Verbal Stats'!Z$42))</f>
        <v>1</v>
      </c>
      <c r="AA89" s="23">
        <f ca="1">+SUMPRODUCT(('Verbal Log'!$C$5:$C$1004='Verbal Stats'!$B89)*('Verbal Log'!$I$5:$I$1004='Verbal Stats'!AA$42)*'Verbal Log'!$P$5:$P$1004)/SUMPRODUCT(('Verbal Log'!$C$5:$C$1004='Verbal Stats'!$B89)*('Verbal Log'!$I$5:$I$1004='Verbal Stats'!AA$42))</f>
        <v>1</v>
      </c>
      <c r="AB89" s="23">
        <f ca="1">+SUMPRODUCT(('Verbal Log'!$C$5:$C$1004='Verbal Stats'!$B89)*('Verbal Log'!$I$5:$I$1004='Verbal Stats'!AB$42)*'Verbal Log'!$P$5:$P$1004)/SUMPRODUCT(('Verbal Log'!$C$5:$C$1004='Verbal Stats'!$B89)*('Verbal Log'!$I$5:$I$1004='Verbal Stats'!AB$42))</f>
        <v>0</v>
      </c>
      <c r="AC89" s="23">
        <f ca="1">+SUMPRODUCT(('Verbal Log'!$C$5:$C$1004='Verbal Stats'!$B89)*('Verbal Log'!$I$5:$I$1004='Verbal Stats'!AC$42)*'Verbal Log'!$P$5:$P$1004)/SUMPRODUCT(('Verbal Log'!$C$5:$C$1004='Verbal Stats'!$B89)*('Verbal Log'!$I$5:$I$1004='Verbal Stats'!AC$42))</f>
        <v>1</v>
      </c>
      <c r="AD89" s="23">
        <f ca="1">+SUMPRODUCT(('Verbal Log'!$C$5:$C$1004='Verbal Stats'!$B89)*('Verbal Log'!$I$5:$I$1004='Verbal Stats'!AD$42)*'Verbal Log'!$P$5:$P$1004)/SUMPRODUCT(('Verbal Log'!$C$5:$C$1004='Verbal Stats'!$B89)*('Verbal Log'!$I$5:$I$1004='Verbal Stats'!AD$42))</f>
        <v>1</v>
      </c>
      <c r="AE89" s="23">
        <f ca="1">+SUMPRODUCT(('Verbal Log'!$C$5:$C$1004='Verbal Stats'!$B89)*('Verbal Log'!$I$5:$I$1004='Verbal Stats'!AE$42)*'Verbal Log'!$P$5:$P$1004)/SUMPRODUCT(('Verbal Log'!$C$5:$C$1004='Verbal Stats'!$B89)*('Verbal Log'!$I$5:$I$1004='Verbal Stats'!AE$42))</f>
        <v>1</v>
      </c>
      <c r="AF89" s="23" t="e">
        <f ca="1">+SUMPRODUCT(('Verbal Log'!$C$5:$C$1004='Verbal Stats'!$B89)*('Verbal Log'!$I$5:$I$1004='Verbal Stats'!AF$42)*'Verbal Log'!$P$5:$P$1004)/SUMPRODUCT(('Verbal Log'!$C$5:$C$1004='Verbal Stats'!$B89)*('Verbal Log'!$I$5:$I$1004='Verbal Stats'!AF$42))</f>
        <v>#DIV/0!</v>
      </c>
      <c r="AG89" s="23" t="e">
        <f ca="1">+SUMPRODUCT(('Verbal Log'!$C$5:$C$1004='Verbal Stats'!$B89)*('Verbal Log'!$I$5:$I$1004='Verbal Stats'!AG$42)*'Verbal Log'!$P$5:$P$1004)/SUMPRODUCT(('Verbal Log'!$C$5:$C$1004='Verbal Stats'!$B89)*('Verbal Log'!$I$5:$I$1004='Verbal Stats'!AG$42))</f>
        <v>#DIV/0!</v>
      </c>
      <c r="AH89" s="23" t="e">
        <f ca="1">+SUMPRODUCT(('Verbal Log'!$C$5:$C$1004='Verbal Stats'!$B89)*('Verbal Log'!$I$5:$I$1004='Verbal Stats'!AH$42)*'Verbal Log'!$P$5:$P$1004)/SUMPRODUCT(('Verbal Log'!$C$5:$C$1004='Verbal Stats'!$B89)*('Verbal Log'!$I$5:$I$1004='Verbal Stats'!AH$42))</f>
        <v>#DIV/0!</v>
      </c>
      <c r="AI89" s="23" t="e">
        <f ca="1">+SUMPRODUCT(('Verbal Log'!$C$5:$C$1004='Verbal Stats'!$B89)*('Verbal Log'!$I$5:$I$1004='Verbal Stats'!AI$42)*'Verbal Log'!$P$5:$P$1004)/SUMPRODUCT(('Verbal Log'!$C$5:$C$1004='Verbal Stats'!$B89)*('Verbal Log'!$I$5:$I$1004='Verbal Stats'!AI$42))</f>
        <v>#DIV/0!</v>
      </c>
      <c r="AJ89" s="23">
        <f ca="1">+SUMPRODUCT(('Verbal Log'!$C$5:$C$1004='Verbal Stats'!$B89)*('Verbal Log'!$I$5:$I$1004='Verbal Stats'!AJ$42)*'Verbal Log'!$P$5:$P$1004)/SUMPRODUCT(('Verbal Log'!$C$5:$C$1004='Verbal Stats'!$B89)*('Verbal Log'!$I$5:$I$1004='Verbal Stats'!AJ$42))</f>
        <v>1</v>
      </c>
      <c r="AK89" s="23" t="e">
        <f ca="1">+SUMPRODUCT(('Verbal Log'!$C$5:$C$1004='Verbal Stats'!$B89)*('Verbal Log'!$I$5:$I$1004='Verbal Stats'!AK$42)*'Verbal Log'!$P$5:$P$1004)/SUMPRODUCT(('Verbal Log'!$C$5:$C$1004='Verbal Stats'!$B89)*('Verbal Log'!$I$5:$I$1004='Verbal Stats'!AK$42))</f>
        <v>#DIV/0!</v>
      </c>
      <c r="AL89" s="23" t="e">
        <f ca="1">+SUMPRODUCT(('Verbal Log'!$C$5:$C$1004='Verbal Stats'!$B89)*('Verbal Log'!$I$5:$I$1004='Verbal Stats'!AL$42)*'Verbal Log'!$P$5:$P$1004)/SUMPRODUCT(('Verbal Log'!$C$5:$C$1004='Verbal Stats'!$B89)*('Verbal Log'!$I$5:$I$1004='Verbal Stats'!AL$42))</f>
        <v>#DIV/0!</v>
      </c>
      <c r="AM89" s="23" t="e">
        <f ca="1">+SUMPRODUCT(('Verbal Log'!$C$5:$C$1004='Verbal Stats'!$B89)*('Verbal Log'!$I$5:$I$1004='Verbal Stats'!AM$42)*'Verbal Log'!$P$5:$P$1004)/SUMPRODUCT(('Verbal Log'!$C$5:$C$1004='Verbal Stats'!$B89)*('Verbal Log'!$I$5:$I$1004='Verbal Stats'!AM$42))</f>
        <v>#DIV/0!</v>
      </c>
      <c r="AN89" s="23" t="e">
        <f ca="1">+SUMPRODUCT(('Verbal Log'!$C$5:$C$1004='Verbal Stats'!$B89)*('Verbal Log'!$I$5:$I$1004='Verbal Stats'!AN$42)*'Verbal Log'!$P$5:$P$1004)/SUMPRODUCT(('Verbal Log'!$C$5:$C$1004='Verbal Stats'!$B89)*('Verbal Log'!$I$5:$I$1004='Verbal Stats'!AN$42))</f>
        <v>#DIV/0!</v>
      </c>
      <c r="AO89" s="23" t="e">
        <f ca="1">+SUMPRODUCT(('Verbal Log'!$C$5:$C$1004='Verbal Stats'!$B89)*('Verbal Log'!$I$5:$I$1004='Verbal Stats'!AO$42)*'Verbal Log'!$P$5:$P$1004)/SUMPRODUCT(('Verbal Log'!$C$5:$C$1004='Verbal Stats'!$B89)*('Verbal Log'!$I$5:$I$1004='Verbal Stats'!AO$42))</f>
        <v>#DIV/0!</v>
      </c>
      <c r="AP89" s="24">
        <f ca="1">+SUMPRODUCT(('Verbal Log'!$C$5:$C$1004='Verbal Stats'!$B89)*'Verbal Log'!$P$5:$P$1004)/COUNTIF('Verbal Log'!$C$5:$C$1004,'Verbal Stats'!$B89)</f>
        <v>0.7857142857142857</v>
      </c>
    </row>
    <row r="90" spans="2:42" ht="15.75" thickBot="1">
      <c r="B90" s="19" t="str">
        <f>+$B$45</f>
        <v>Official Guide - Q</v>
      </c>
      <c r="D90" s="52" t="str">
        <f t="shared" si="80"/>
        <v>n/a</v>
      </c>
      <c r="E90" s="52" t="str">
        <f t="shared" si="63"/>
        <v>n/a</v>
      </c>
      <c r="F90" s="52" t="str">
        <f t="shared" si="63"/>
        <v>n/a</v>
      </c>
      <c r="G90" s="52" t="str">
        <f t="shared" si="64"/>
        <v>n/a</v>
      </c>
      <c r="H90" s="52" t="str">
        <f t="shared" si="65"/>
        <v>n/a</v>
      </c>
      <c r="I90" s="52" t="str">
        <f t="shared" si="66"/>
        <v>n/a</v>
      </c>
      <c r="J90" s="52" t="str">
        <f t="shared" si="67"/>
        <v>n/a</v>
      </c>
      <c r="K90" s="52" t="str">
        <f t="shared" si="68"/>
        <v>n/a</v>
      </c>
      <c r="L90" s="52" t="str">
        <f t="shared" si="69"/>
        <v>n/a</v>
      </c>
      <c r="M90" s="52" t="str">
        <f t="shared" si="70"/>
        <v>n/a</v>
      </c>
      <c r="N90" s="52" t="str">
        <f t="shared" si="71"/>
        <v>n/a</v>
      </c>
      <c r="O90" s="52">
        <f t="shared" si="72"/>
        <v>0</v>
      </c>
      <c r="P90" s="52">
        <f t="shared" si="73"/>
        <v>0</v>
      </c>
      <c r="Q90" s="52">
        <f t="shared" si="74"/>
        <v>0</v>
      </c>
      <c r="R90" s="52">
        <f t="shared" si="75"/>
        <v>0</v>
      </c>
      <c r="S90" s="52">
        <f t="shared" si="76"/>
        <v>0</v>
      </c>
      <c r="T90" s="52">
        <f t="shared" si="77"/>
        <v>0</v>
      </c>
      <c r="U90" s="52">
        <f t="shared" si="78"/>
        <v>0</v>
      </c>
      <c r="V90" s="54" t="str">
        <f t="shared" si="79"/>
        <v>n/a</v>
      </c>
      <c r="X90" s="23" t="e">
        <f ca="1">+SUMPRODUCT(('Verbal Log'!$C$5:$C$1004='Verbal Stats'!$B90)*('Verbal Log'!$I$5:$I$1004='Verbal Stats'!X$42)*'Verbal Log'!$P$5:$P$1004)/SUMPRODUCT(('Verbal Log'!$C$5:$C$1004='Verbal Stats'!$B90)*('Verbal Log'!$I$5:$I$1004='Verbal Stats'!X$42))</f>
        <v>#DIV/0!</v>
      </c>
      <c r="Y90" s="23" t="e">
        <f ca="1">+SUMPRODUCT(('Verbal Log'!$C$5:$C$1004='Verbal Stats'!$B90)*('Verbal Log'!$I$5:$I$1004='Verbal Stats'!Y$42)*'Verbal Log'!$P$5:$P$1004)/SUMPRODUCT(('Verbal Log'!$C$5:$C$1004='Verbal Stats'!$B90)*('Verbal Log'!$I$5:$I$1004='Verbal Stats'!Y$42))</f>
        <v>#DIV/0!</v>
      </c>
      <c r="Z90" s="23" t="e">
        <f ca="1">+SUMPRODUCT(('Verbal Log'!$C$5:$C$1004='Verbal Stats'!$B90)*('Verbal Log'!$I$5:$I$1004='Verbal Stats'!Z$42)*'Verbal Log'!$P$5:$P$1004)/SUMPRODUCT(('Verbal Log'!$C$5:$C$1004='Verbal Stats'!$B90)*('Verbal Log'!$I$5:$I$1004='Verbal Stats'!Z$42))</f>
        <v>#DIV/0!</v>
      </c>
      <c r="AA90" s="23" t="e">
        <f ca="1">+SUMPRODUCT(('Verbal Log'!$C$5:$C$1004='Verbal Stats'!$B90)*('Verbal Log'!$I$5:$I$1004='Verbal Stats'!AA$42)*'Verbal Log'!$P$5:$P$1004)/SUMPRODUCT(('Verbal Log'!$C$5:$C$1004='Verbal Stats'!$B90)*('Verbal Log'!$I$5:$I$1004='Verbal Stats'!AA$42))</f>
        <v>#DIV/0!</v>
      </c>
      <c r="AB90" s="23" t="e">
        <f ca="1">+SUMPRODUCT(('Verbal Log'!$C$5:$C$1004='Verbal Stats'!$B90)*('Verbal Log'!$I$5:$I$1004='Verbal Stats'!AB$42)*'Verbal Log'!$P$5:$P$1004)/SUMPRODUCT(('Verbal Log'!$C$5:$C$1004='Verbal Stats'!$B90)*('Verbal Log'!$I$5:$I$1004='Verbal Stats'!AB$42))</f>
        <v>#DIV/0!</v>
      </c>
      <c r="AC90" s="23" t="e">
        <f ca="1">+SUMPRODUCT(('Verbal Log'!$C$5:$C$1004='Verbal Stats'!$B90)*('Verbal Log'!$I$5:$I$1004='Verbal Stats'!AC$42)*'Verbal Log'!$P$5:$P$1004)/SUMPRODUCT(('Verbal Log'!$C$5:$C$1004='Verbal Stats'!$B90)*('Verbal Log'!$I$5:$I$1004='Verbal Stats'!AC$42))</f>
        <v>#DIV/0!</v>
      </c>
      <c r="AD90" s="23" t="e">
        <f ca="1">+SUMPRODUCT(('Verbal Log'!$C$5:$C$1004='Verbal Stats'!$B90)*('Verbal Log'!$I$5:$I$1004='Verbal Stats'!AD$42)*'Verbal Log'!$P$5:$P$1004)/SUMPRODUCT(('Verbal Log'!$C$5:$C$1004='Verbal Stats'!$B90)*('Verbal Log'!$I$5:$I$1004='Verbal Stats'!AD$42))</f>
        <v>#DIV/0!</v>
      </c>
      <c r="AE90" s="23" t="e">
        <f ca="1">+SUMPRODUCT(('Verbal Log'!$C$5:$C$1004='Verbal Stats'!$B90)*('Verbal Log'!$I$5:$I$1004='Verbal Stats'!AE$42)*'Verbal Log'!$P$5:$P$1004)/SUMPRODUCT(('Verbal Log'!$C$5:$C$1004='Verbal Stats'!$B90)*('Verbal Log'!$I$5:$I$1004='Verbal Stats'!AE$42))</f>
        <v>#DIV/0!</v>
      </c>
      <c r="AF90" s="23" t="e">
        <f ca="1">+SUMPRODUCT(('Verbal Log'!$C$5:$C$1004='Verbal Stats'!$B90)*('Verbal Log'!$I$5:$I$1004='Verbal Stats'!AF$42)*'Verbal Log'!$P$5:$P$1004)/SUMPRODUCT(('Verbal Log'!$C$5:$C$1004='Verbal Stats'!$B90)*('Verbal Log'!$I$5:$I$1004='Verbal Stats'!AF$42))</f>
        <v>#DIV/0!</v>
      </c>
      <c r="AG90" s="23" t="e">
        <f ca="1">+SUMPRODUCT(('Verbal Log'!$C$5:$C$1004='Verbal Stats'!$B90)*('Verbal Log'!$I$5:$I$1004='Verbal Stats'!AG$42)*'Verbal Log'!$P$5:$P$1004)/SUMPRODUCT(('Verbal Log'!$C$5:$C$1004='Verbal Stats'!$B90)*('Verbal Log'!$I$5:$I$1004='Verbal Stats'!AG$42))</f>
        <v>#DIV/0!</v>
      </c>
      <c r="AH90" s="23" t="e">
        <f ca="1">+SUMPRODUCT(('Verbal Log'!$C$5:$C$1004='Verbal Stats'!$B90)*('Verbal Log'!$I$5:$I$1004='Verbal Stats'!AH$42)*'Verbal Log'!$P$5:$P$1004)/SUMPRODUCT(('Verbal Log'!$C$5:$C$1004='Verbal Stats'!$B90)*('Verbal Log'!$I$5:$I$1004='Verbal Stats'!AH$42))</f>
        <v>#DIV/0!</v>
      </c>
      <c r="AI90" s="23" t="e">
        <f ca="1">+SUMPRODUCT(('Verbal Log'!$C$5:$C$1004='Verbal Stats'!$B90)*('Verbal Log'!$I$5:$I$1004='Verbal Stats'!AI$42)*'Verbal Log'!$P$5:$P$1004)/SUMPRODUCT(('Verbal Log'!$C$5:$C$1004='Verbal Stats'!$B90)*('Verbal Log'!$I$5:$I$1004='Verbal Stats'!AI$42))</f>
        <v>#DIV/0!</v>
      </c>
      <c r="AJ90" s="23" t="e">
        <f ca="1">+SUMPRODUCT(('Verbal Log'!$C$5:$C$1004='Verbal Stats'!$B90)*('Verbal Log'!$I$5:$I$1004='Verbal Stats'!AJ$42)*'Verbal Log'!$P$5:$P$1004)/SUMPRODUCT(('Verbal Log'!$C$5:$C$1004='Verbal Stats'!$B90)*('Verbal Log'!$I$5:$I$1004='Verbal Stats'!AJ$42))</f>
        <v>#DIV/0!</v>
      </c>
      <c r="AK90" s="23" t="e">
        <f ca="1">+SUMPRODUCT(('Verbal Log'!$C$5:$C$1004='Verbal Stats'!$B90)*('Verbal Log'!$I$5:$I$1004='Verbal Stats'!AK$42)*'Verbal Log'!$P$5:$P$1004)/SUMPRODUCT(('Verbal Log'!$C$5:$C$1004='Verbal Stats'!$B90)*('Verbal Log'!$I$5:$I$1004='Verbal Stats'!AK$42))</f>
        <v>#DIV/0!</v>
      </c>
      <c r="AL90" s="23" t="e">
        <f ca="1">+SUMPRODUCT(('Verbal Log'!$C$5:$C$1004='Verbal Stats'!$B90)*('Verbal Log'!$I$5:$I$1004='Verbal Stats'!AL$42)*'Verbal Log'!$P$5:$P$1004)/SUMPRODUCT(('Verbal Log'!$C$5:$C$1004='Verbal Stats'!$B90)*('Verbal Log'!$I$5:$I$1004='Verbal Stats'!AL$42))</f>
        <v>#DIV/0!</v>
      </c>
      <c r="AM90" s="23" t="e">
        <f ca="1">+SUMPRODUCT(('Verbal Log'!$C$5:$C$1004='Verbal Stats'!$B90)*('Verbal Log'!$I$5:$I$1004='Verbal Stats'!AM$42)*'Verbal Log'!$P$5:$P$1004)/SUMPRODUCT(('Verbal Log'!$C$5:$C$1004='Verbal Stats'!$B90)*('Verbal Log'!$I$5:$I$1004='Verbal Stats'!AM$42))</f>
        <v>#DIV/0!</v>
      </c>
      <c r="AN90" s="23" t="e">
        <f ca="1">+SUMPRODUCT(('Verbal Log'!$C$5:$C$1004='Verbal Stats'!$B90)*('Verbal Log'!$I$5:$I$1004='Verbal Stats'!AN$42)*'Verbal Log'!$P$5:$P$1004)/SUMPRODUCT(('Verbal Log'!$C$5:$C$1004='Verbal Stats'!$B90)*('Verbal Log'!$I$5:$I$1004='Verbal Stats'!AN$42))</f>
        <v>#DIV/0!</v>
      </c>
      <c r="AO90" s="23" t="e">
        <f ca="1">+SUMPRODUCT(('Verbal Log'!$C$5:$C$1004='Verbal Stats'!$B90)*('Verbal Log'!$I$5:$I$1004='Verbal Stats'!AO$42)*'Verbal Log'!$P$5:$P$1004)/SUMPRODUCT(('Verbal Log'!$C$5:$C$1004='Verbal Stats'!$B90)*('Verbal Log'!$I$5:$I$1004='Verbal Stats'!AO$42))</f>
        <v>#DIV/0!</v>
      </c>
      <c r="AP90" s="24" t="e">
        <f ca="1">+SUMPRODUCT(('Verbal Log'!$C$5:$C$1004='Verbal Stats'!$B90)*'Verbal Log'!$P$5:$P$1004)/COUNTIF('Verbal Log'!$C$5:$C$1004,'Verbal Stats'!$B90)</f>
        <v>#DIV/0!</v>
      </c>
    </row>
    <row r="91" spans="2:42" ht="15.75" thickBot="1">
      <c r="B91" s="19" t="str">
        <f>+$B$46</f>
        <v>Official Guide - V</v>
      </c>
      <c r="D91" s="55" t="str">
        <f t="shared" si="80"/>
        <v>n/a</v>
      </c>
      <c r="E91" s="55" t="str">
        <f t="shared" si="63"/>
        <v>n/a</v>
      </c>
      <c r="F91" s="55" t="str">
        <f t="shared" si="63"/>
        <v>n/a</v>
      </c>
      <c r="G91" s="55" t="str">
        <f t="shared" si="64"/>
        <v>n/a</v>
      </c>
      <c r="H91" s="55" t="str">
        <f t="shared" si="65"/>
        <v>n/a</v>
      </c>
      <c r="I91" s="55" t="str">
        <f t="shared" si="66"/>
        <v>n/a</v>
      </c>
      <c r="J91" s="55" t="str">
        <f t="shared" si="67"/>
        <v>n/a</v>
      </c>
      <c r="K91" s="55" t="str">
        <f t="shared" si="68"/>
        <v>n/a</v>
      </c>
      <c r="L91" s="55" t="str">
        <f t="shared" si="69"/>
        <v>n/a</v>
      </c>
      <c r="M91" s="55" t="str">
        <f t="shared" si="70"/>
        <v>n/a</v>
      </c>
      <c r="N91" s="55" t="str">
        <f t="shared" si="71"/>
        <v>n/a</v>
      </c>
      <c r="O91" s="55">
        <f t="shared" si="72"/>
        <v>0</v>
      </c>
      <c r="P91" s="55">
        <f t="shared" si="73"/>
        <v>0</v>
      </c>
      <c r="Q91" s="55">
        <f t="shared" si="74"/>
        <v>0</v>
      </c>
      <c r="R91" s="55">
        <f t="shared" si="75"/>
        <v>0</v>
      </c>
      <c r="S91" s="55">
        <f t="shared" si="76"/>
        <v>0</v>
      </c>
      <c r="T91" s="55">
        <f t="shared" si="77"/>
        <v>0</v>
      </c>
      <c r="U91" s="55">
        <f t="shared" si="78"/>
        <v>0</v>
      </c>
      <c r="V91" s="57" t="str">
        <f t="shared" si="79"/>
        <v>n/a</v>
      </c>
      <c r="X91" s="23" t="e">
        <f ca="1">+SUMPRODUCT(('Verbal Log'!$C$5:$C$1004='Verbal Stats'!$B91)*('Verbal Log'!$I$5:$I$1004='Verbal Stats'!X$42)*'Verbal Log'!$P$5:$P$1004)/SUMPRODUCT(('Verbal Log'!$C$5:$C$1004='Verbal Stats'!$B91)*('Verbal Log'!$I$5:$I$1004='Verbal Stats'!X$42))</f>
        <v>#DIV/0!</v>
      </c>
      <c r="Y91" s="23" t="e">
        <f ca="1">+SUMPRODUCT(('Verbal Log'!$C$5:$C$1004='Verbal Stats'!$B91)*('Verbal Log'!$I$5:$I$1004='Verbal Stats'!Y$42)*'Verbal Log'!$P$5:$P$1004)/SUMPRODUCT(('Verbal Log'!$C$5:$C$1004='Verbal Stats'!$B91)*('Verbal Log'!$I$5:$I$1004='Verbal Stats'!Y$42))</f>
        <v>#DIV/0!</v>
      </c>
      <c r="Z91" s="23" t="e">
        <f ca="1">+SUMPRODUCT(('Verbal Log'!$C$5:$C$1004='Verbal Stats'!$B91)*('Verbal Log'!$I$5:$I$1004='Verbal Stats'!Z$42)*'Verbal Log'!$P$5:$P$1004)/SUMPRODUCT(('Verbal Log'!$C$5:$C$1004='Verbal Stats'!$B91)*('Verbal Log'!$I$5:$I$1004='Verbal Stats'!Z$42))</f>
        <v>#DIV/0!</v>
      </c>
      <c r="AA91" s="23" t="e">
        <f ca="1">+SUMPRODUCT(('Verbal Log'!$C$5:$C$1004='Verbal Stats'!$B91)*('Verbal Log'!$I$5:$I$1004='Verbal Stats'!AA$42)*'Verbal Log'!$P$5:$P$1004)/SUMPRODUCT(('Verbal Log'!$C$5:$C$1004='Verbal Stats'!$B91)*('Verbal Log'!$I$5:$I$1004='Verbal Stats'!AA$42))</f>
        <v>#DIV/0!</v>
      </c>
      <c r="AB91" s="23" t="e">
        <f ca="1">+SUMPRODUCT(('Verbal Log'!$C$5:$C$1004='Verbal Stats'!$B91)*('Verbal Log'!$I$5:$I$1004='Verbal Stats'!AB$42)*'Verbal Log'!$P$5:$P$1004)/SUMPRODUCT(('Verbal Log'!$C$5:$C$1004='Verbal Stats'!$B91)*('Verbal Log'!$I$5:$I$1004='Verbal Stats'!AB$42))</f>
        <v>#DIV/0!</v>
      </c>
      <c r="AC91" s="23" t="e">
        <f ca="1">+SUMPRODUCT(('Verbal Log'!$C$5:$C$1004='Verbal Stats'!$B91)*('Verbal Log'!$I$5:$I$1004='Verbal Stats'!AC$42)*'Verbal Log'!$P$5:$P$1004)/SUMPRODUCT(('Verbal Log'!$C$5:$C$1004='Verbal Stats'!$B91)*('Verbal Log'!$I$5:$I$1004='Verbal Stats'!AC$42))</f>
        <v>#DIV/0!</v>
      </c>
      <c r="AD91" s="23" t="e">
        <f ca="1">+SUMPRODUCT(('Verbal Log'!$C$5:$C$1004='Verbal Stats'!$B91)*('Verbal Log'!$I$5:$I$1004='Verbal Stats'!AD$42)*'Verbal Log'!$P$5:$P$1004)/SUMPRODUCT(('Verbal Log'!$C$5:$C$1004='Verbal Stats'!$B91)*('Verbal Log'!$I$5:$I$1004='Verbal Stats'!AD$42))</f>
        <v>#DIV/0!</v>
      </c>
      <c r="AE91" s="23" t="e">
        <f ca="1">+SUMPRODUCT(('Verbal Log'!$C$5:$C$1004='Verbal Stats'!$B91)*('Verbal Log'!$I$5:$I$1004='Verbal Stats'!AE$42)*'Verbal Log'!$P$5:$P$1004)/SUMPRODUCT(('Verbal Log'!$C$5:$C$1004='Verbal Stats'!$B91)*('Verbal Log'!$I$5:$I$1004='Verbal Stats'!AE$42))</f>
        <v>#DIV/0!</v>
      </c>
      <c r="AF91" s="23" t="e">
        <f ca="1">+SUMPRODUCT(('Verbal Log'!$C$5:$C$1004='Verbal Stats'!$B91)*('Verbal Log'!$I$5:$I$1004='Verbal Stats'!AF$42)*'Verbal Log'!$P$5:$P$1004)/SUMPRODUCT(('Verbal Log'!$C$5:$C$1004='Verbal Stats'!$B91)*('Verbal Log'!$I$5:$I$1004='Verbal Stats'!AF$42))</f>
        <v>#DIV/0!</v>
      </c>
      <c r="AG91" s="23" t="e">
        <f ca="1">+SUMPRODUCT(('Verbal Log'!$C$5:$C$1004='Verbal Stats'!$B91)*('Verbal Log'!$I$5:$I$1004='Verbal Stats'!AG$42)*'Verbal Log'!$P$5:$P$1004)/SUMPRODUCT(('Verbal Log'!$C$5:$C$1004='Verbal Stats'!$B91)*('Verbal Log'!$I$5:$I$1004='Verbal Stats'!AG$42))</f>
        <v>#DIV/0!</v>
      </c>
      <c r="AH91" s="23" t="e">
        <f ca="1">+SUMPRODUCT(('Verbal Log'!$C$5:$C$1004='Verbal Stats'!$B91)*('Verbal Log'!$I$5:$I$1004='Verbal Stats'!AH$42)*'Verbal Log'!$P$5:$P$1004)/SUMPRODUCT(('Verbal Log'!$C$5:$C$1004='Verbal Stats'!$B91)*('Verbal Log'!$I$5:$I$1004='Verbal Stats'!AH$42))</f>
        <v>#DIV/0!</v>
      </c>
      <c r="AI91" s="23" t="e">
        <f ca="1">+SUMPRODUCT(('Verbal Log'!$C$5:$C$1004='Verbal Stats'!$B91)*('Verbal Log'!$I$5:$I$1004='Verbal Stats'!AI$42)*'Verbal Log'!$P$5:$P$1004)/SUMPRODUCT(('Verbal Log'!$C$5:$C$1004='Verbal Stats'!$B91)*('Verbal Log'!$I$5:$I$1004='Verbal Stats'!AI$42))</f>
        <v>#DIV/0!</v>
      </c>
      <c r="AJ91" s="23" t="e">
        <f ca="1">+SUMPRODUCT(('Verbal Log'!$C$5:$C$1004='Verbal Stats'!$B91)*('Verbal Log'!$I$5:$I$1004='Verbal Stats'!AJ$42)*'Verbal Log'!$P$5:$P$1004)/SUMPRODUCT(('Verbal Log'!$C$5:$C$1004='Verbal Stats'!$B91)*('Verbal Log'!$I$5:$I$1004='Verbal Stats'!AJ$42))</f>
        <v>#DIV/0!</v>
      </c>
      <c r="AK91" s="23" t="e">
        <f ca="1">+SUMPRODUCT(('Verbal Log'!$C$5:$C$1004='Verbal Stats'!$B91)*('Verbal Log'!$I$5:$I$1004='Verbal Stats'!AK$42)*'Verbal Log'!$P$5:$P$1004)/SUMPRODUCT(('Verbal Log'!$C$5:$C$1004='Verbal Stats'!$B91)*('Verbal Log'!$I$5:$I$1004='Verbal Stats'!AK$42))</f>
        <v>#DIV/0!</v>
      </c>
      <c r="AL91" s="23" t="e">
        <f ca="1">+SUMPRODUCT(('Verbal Log'!$C$5:$C$1004='Verbal Stats'!$B91)*('Verbal Log'!$I$5:$I$1004='Verbal Stats'!AL$42)*'Verbal Log'!$P$5:$P$1004)/SUMPRODUCT(('Verbal Log'!$C$5:$C$1004='Verbal Stats'!$B91)*('Verbal Log'!$I$5:$I$1004='Verbal Stats'!AL$42))</f>
        <v>#DIV/0!</v>
      </c>
      <c r="AM91" s="23" t="e">
        <f ca="1">+SUMPRODUCT(('Verbal Log'!$C$5:$C$1004='Verbal Stats'!$B91)*('Verbal Log'!$I$5:$I$1004='Verbal Stats'!AM$42)*'Verbal Log'!$P$5:$P$1004)/SUMPRODUCT(('Verbal Log'!$C$5:$C$1004='Verbal Stats'!$B91)*('Verbal Log'!$I$5:$I$1004='Verbal Stats'!AM$42))</f>
        <v>#DIV/0!</v>
      </c>
      <c r="AN91" s="23" t="e">
        <f ca="1">+SUMPRODUCT(('Verbal Log'!$C$5:$C$1004='Verbal Stats'!$B91)*('Verbal Log'!$I$5:$I$1004='Verbal Stats'!AN$42)*'Verbal Log'!$P$5:$P$1004)/SUMPRODUCT(('Verbal Log'!$C$5:$C$1004='Verbal Stats'!$B91)*('Verbal Log'!$I$5:$I$1004='Verbal Stats'!AN$42))</f>
        <v>#DIV/0!</v>
      </c>
      <c r="AO91" s="23" t="e">
        <f ca="1">+SUMPRODUCT(('Verbal Log'!$C$5:$C$1004='Verbal Stats'!$B91)*('Verbal Log'!$I$5:$I$1004='Verbal Stats'!AO$42)*'Verbal Log'!$P$5:$P$1004)/SUMPRODUCT(('Verbal Log'!$C$5:$C$1004='Verbal Stats'!$B91)*('Verbal Log'!$I$5:$I$1004='Verbal Stats'!AO$42))</f>
        <v>#DIV/0!</v>
      </c>
      <c r="AP91" s="24" t="e">
        <f ca="1">+SUMPRODUCT(('Verbal Log'!$C$5:$C$1004='Verbal Stats'!$B91)*'Verbal Log'!$P$5:$P$1004)/COUNTIF('Verbal Log'!$C$5:$C$1004,'Verbal Stats'!$B91)</f>
        <v>#DIV/0!</v>
      </c>
    </row>
    <row r="92" spans="2:42" ht="15.75" thickBot="1">
      <c r="B92" s="19" t="str">
        <f>+$B$47</f>
        <v>Princeton</v>
      </c>
      <c r="D92" s="52" t="str">
        <f t="shared" si="80"/>
        <v>n/a</v>
      </c>
      <c r="E92" s="52" t="str">
        <f t="shared" si="63"/>
        <v>n/a</v>
      </c>
      <c r="F92" s="52" t="str">
        <f t="shared" si="63"/>
        <v>n/a</v>
      </c>
      <c r="G92" s="52" t="str">
        <f t="shared" si="64"/>
        <v>n/a</v>
      </c>
      <c r="H92" s="52" t="str">
        <f t="shared" si="65"/>
        <v>n/a</v>
      </c>
      <c r="I92" s="52" t="str">
        <f t="shared" si="66"/>
        <v>n/a</v>
      </c>
      <c r="J92" s="52" t="str">
        <f t="shared" si="67"/>
        <v>n/a</v>
      </c>
      <c r="K92" s="52" t="str">
        <f t="shared" si="68"/>
        <v>n/a</v>
      </c>
      <c r="L92" s="52" t="str">
        <f t="shared" si="69"/>
        <v>n/a</v>
      </c>
      <c r="M92" s="52" t="str">
        <f t="shared" si="70"/>
        <v>n/a</v>
      </c>
      <c r="N92" s="52" t="str">
        <f t="shared" si="71"/>
        <v>n/a</v>
      </c>
      <c r="O92" s="52">
        <f t="shared" si="72"/>
        <v>0</v>
      </c>
      <c r="P92" s="52">
        <f t="shared" si="73"/>
        <v>0</v>
      </c>
      <c r="Q92" s="52">
        <f t="shared" si="74"/>
        <v>0</v>
      </c>
      <c r="R92" s="52">
        <f t="shared" si="75"/>
        <v>0</v>
      </c>
      <c r="S92" s="52">
        <f t="shared" si="76"/>
        <v>0</v>
      </c>
      <c r="T92" s="52">
        <f t="shared" si="77"/>
        <v>0</v>
      </c>
      <c r="U92" s="52">
        <f t="shared" si="78"/>
        <v>0</v>
      </c>
      <c r="V92" s="54" t="str">
        <f t="shared" si="79"/>
        <v>n/a</v>
      </c>
      <c r="X92" s="23" t="e">
        <f ca="1">+SUMPRODUCT(('Verbal Log'!$C$5:$C$1004='Verbal Stats'!$B92)*('Verbal Log'!$I$5:$I$1004='Verbal Stats'!X$42)*'Verbal Log'!$P$5:$P$1004)/SUMPRODUCT(('Verbal Log'!$C$5:$C$1004='Verbal Stats'!$B92)*('Verbal Log'!$I$5:$I$1004='Verbal Stats'!X$42))</f>
        <v>#DIV/0!</v>
      </c>
      <c r="Y92" s="23" t="e">
        <f ca="1">+SUMPRODUCT(('Verbal Log'!$C$5:$C$1004='Verbal Stats'!$B92)*('Verbal Log'!$I$5:$I$1004='Verbal Stats'!Y$42)*'Verbal Log'!$P$5:$P$1004)/SUMPRODUCT(('Verbal Log'!$C$5:$C$1004='Verbal Stats'!$B92)*('Verbal Log'!$I$5:$I$1004='Verbal Stats'!Y$42))</f>
        <v>#DIV/0!</v>
      </c>
      <c r="Z92" s="23" t="e">
        <f ca="1">+SUMPRODUCT(('Verbal Log'!$C$5:$C$1004='Verbal Stats'!$B92)*('Verbal Log'!$I$5:$I$1004='Verbal Stats'!Z$42)*'Verbal Log'!$P$5:$P$1004)/SUMPRODUCT(('Verbal Log'!$C$5:$C$1004='Verbal Stats'!$B92)*('Verbal Log'!$I$5:$I$1004='Verbal Stats'!Z$42))</f>
        <v>#DIV/0!</v>
      </c>
      <c r="AA92" s="23" t="e">
        <f ca="1">+SUMPRODUCT(('Verbal Log'!$C$5:$C$1004='Verbal Stats'!$B92)*('Verbal Log'!$I$5:$I$1004='Verbal Stats'!AA$42)*'Verbal Log'!$P$5:$P$1004)/SUMPRODUCT(('Verbal Log'!$C$5:$C$1004='Verbal Stats'!$B92)*('Verbal Log'!$I$5:$I$1004='Verbal Stats'!AA$42))</f>
        <v>#DIV/0!</v>
      </c>
      <c r="AB92" s="23" t="e">
        <f ca="1">+SUMPRODUCT(('Verbal Log'!$C$5:$C$1004='Verbal Stats'!$B92)*('Verbal Log'!$I$5:$I$1004='Verbal Stats'!AB$42)*'Verbal Log'!$P$5:$P$1004)/SUMPRODUCT(('Verbal Log'!$C$5:$C$1004='Verbal Stats'!$B92)*('Verbal Log'!$I$5:$I$1004='Verbal Stats'!AB$42))</f>
        <v>#DIV/0!</v>
      </c>
      <c r="AC92" s="23" t="e">
        <f ca="1">+SUMPRODUCT(('Verbal Log'!$C$5:$C$1004='Verbal Stats'!$B92)*('Verbal Log'!$I$5:$I$1004='Verbal Stats'!AC$42)*'Verbal Log'!$P$5:$P$1004)/SUMPRODUCT(('Verbal Log'!$C$5:$C$1004='Verbal Stats'!$B92)*('Verbal Log'!$I$5:$I$1004='Verbal Stats'!AC$42))</f>
        <v>#DIV/0!</v>
      </c>
      <c r="AD92" s="23" t="e">
        <f ca="1">+SUMPRODUCT(('Verbal Log'!$C$5:$C$1004='Verbal Stats'!$B92)*('Verbal Log'!$I$5:$I$1004='Verbal Stats'!AD$42)*'Verbal Log'!$P$5:$P$1004)/SUMPRODUCT(('Verbal Log'!$C$5:$C$1004='Verbal Stats'!$B92)*('Verbal Log'!$I$5:$I$1004='Verbal Stats'!AD$42))</f>
        <v>#DIV/0!</v>
      </c>
      <c r="AE92" s="23" t="e">
        <f ca="1">+SUMPRODUCT(('Verbal Log'!$C$5:$C$1004='Verbal Stats'!$B92)*('Verbal Log'!$I$5:$I$1004='Verbal Stats'!AE$42)*'Verbal Log'!$P$5:$P$1004)/SUMPRODUCT(('Verbal Log'!$C$5:$C$1004='Verbal Stats'!$B92)*('Verbal Log'!$I$5:$I$1004='Verbal Stats'!AE$42))</f>
        <v>#DIV/0!</v>
      </c>
      <c r="AF92" s="23" t="e">
        <f ca="1">+SUMPRODUCT(('Verbal Log'!$C$5:$C$1004='Verbal Stats'!$B92)*('Verbal Log'!$I$5:$I$1004='Verbal Stats'!AF$42)*'Verbal Log'!$P$5:$P$1004)/SUMPRODUCT(('Verbal Log'!$C$5:$C$1004='Verbal Stats'!$B92)*('Verbal Log'!$I$5:$I$1004='Verbal Stats'!AF$42))</f>
        <v>#DIV/0!</v>
      </c>
      <c r="AG92" s="23" t="e">
        <f ca="1">+SUMPRODUCT(('Verbal Log'!$C$5:$C$1004='Verbal Stats'!$B92)*('Verbal Log'!$I$5:$I$1004='Verbal Stats'!AG$42)*'Verbal Log'!$P$5:$P$1004)/SUMPRODUCT(('Verbal Log'!$C$5:$C$1004='Verbal Stats'!$B92)*('Verbal Log'!$I$5:$I$1004='Verbal Stats'!AG$42))</f>
        <v>#DIV/0!</v>
      </c>
      <c r="AH92" s="23" t="e">
        <f ca="1">+SUMPRODUCT(('Verbal Log'!$C$5:$C$1004='Verbal Stats'!$B92)*('Verbal Log'!$I$5:$I$1004='Verbal Stats'!AH$42)*'Verbal Log'!$P$5:$P$1004)/SUMPRODUCT(('Verbal Log'!$C$5:$C$1004='Verbal Stats'!$B92)*('Verbal Log'!$I$5:$I$1004='Verbal Stats'!AH$42))</f>
        <v>#DIV/0!</v>
      </c>
      <c r="AI92" s="23" t="e">
        <f ca="1">+SUMPRODUCT(('Verbal Log'!$C$5:$C$1004='Verbal Stats'!$B92)*('Verbal Log'!$I$5:$I$1004='Verbal Stats'!AI$42)*'Verbal Log'!$P$5:$P$1004)/SUMPRODUCT(('Verbal Log'!$C$5:$C$1004='Verbal Stats'!$B92)*('Verbal Log'!$I$5:$I$1004='Verbal Stats'!AI$42))</f>
        <v>#DIV/0!</v>
      </c>
      <c r="AJ92" s="23" t="e">
        <f ca="1">+SUMPRODUCT(('Verbal Log'!$C$5:$C$1004='Verbal Stats'!$B92)*('Verbal Log'!$I$5:$I$1004='Verbal Stats'!AJ$42)*'Verbal Log'!$P$5:$P$1004)/SUMPRODUCT(('Verbal Log'!$C$5:$C$1004='Verbal Stats'!$B92)*('Verbal Log'!$I$5:$I$1004='Verbal Stats'!AJ$42))</f>
        <v>#DIV/0!</v>
      </c>
      <c r="AK92" s="23" t="e">
        <f ca="1">+SUMPRODUCT(('Verbal Log'!$C$5:$C$1004='Verbal Stats'!$B92)*('Verbal Log'!$I$5:$I$1004='Verbal Stats'!AK$42)*'Verbal Log'!$P$5:$P$1004)/SUMPRODUCT(('Verbal Log'!$C$5:$C$1004='Verbal Stats'!$B92)*('Verbal Log'!$I$5:$I$1004='Verbal Stats'!AK$42))</f>
        <v>#DIV/0!</v>
      </c>
      <c r="AL92" s="23" t="e">
        <f ca="1">+SUMPRODUCT(('Verbal Log'!$C$5:$C$1004='Verbal Stats'!$B92)*('Verbal Log'!$I$5:$I$1004='Verbal Stats'!AL$42)*'Verbal Log'!$P$5:$P$1004)/SUMPRODUCT(('Verbal Log'!$C$5:$C$1004='Verbal Stats'!$B92)*('Verbal Log'!$I$5:$I$1004='Verbal Stats'!AL$42))</f>
        <v>#DIV/0!</v>
      </c>
      <c r="AM92" s="23" t="e">
        <f ca="1">+SUMPRODUCT(('Verbal Log'!$C$5:$C$1004='Verbal Stats'!$B92)*('Verbal Log'!$I$5:$I$1004='Verbal Stats'!AM$42)*'Verbal Log'!$P$5:$P$1004)/SUMPRODUCT(('Verbal Log'!$C$5:$C$1004='Verbal Stats'!$B92)*('Verbal Log'!$I$5:$I$1004='Verbal Stats'!AM$42))</f>
        <v>#DIV/0!</v>
      </c>
      <c r="AN92" s="23" t="e">
        <f ca="1">+SUMPRODUCT(('Verbal Log'!$C$5:$C$1004='Verbal Stats'!$B92)*('Verbal Log'!$I$5:$I$1004='Verbal Stats'!AN$42)*'Verbal Log'!$P$5:$P$1004)/SUMPRODUCT(('Verbal Log'!$C$5:$C$1004='Verbal Stats'!$B92)*('Verbal Log'!$I$5:$I$1004='Verbal Stats'!AN$42))</f>
        <v>#DIV/0!</v>
      </c>
      <c r="AO92" s="23" t="e">
        <f ca="1">+SUMPRODUCT(('Verbal Log'!$C$5:$C$1004='Verbal Stats'!$B92)*('Verbal Log'!$I$5:$I$1004='Verbal Stats'!AO$42)*'Verbal Log'!$P$5:$P$1004)/SUMPRODUCT(('Verbal Log'!$C$5:$C$1004='Verbal Stats'!$B92)*('Verbal Log'!$I$5:$I$1004='Verbal Stats'!AO$42))</f>
        <v>#DIV/0!</v>
      </c>
      <c r="AP92" s="24" t="e">
        <f ca="1">+SUMPRODUCT(('Verbal Log'!$C$5:$C$1004='Verbal Stats'!$B92)*'Verbal Log'!$P$5:$P$1004)/COUNTIF('Verbal Log'!$C$5:$C$1004,'Verbal Stats'!$B92)</f>
        <v>#DIV/0!</v>
      </c>
    </row>
    <row r="93" spans="2:42" ht="15.75" thickBot="1">
      <c r="B93" s="19" t="str">
        <f>+$B$48</f>
        <v>Kaplan</v>
      </c>
      <c r="D93" s="55" t="str">
        <f t="shared" si="80"/>
        <v>n/a</v>
      </c>
      <c r="E93" s="55" t="str">
        <f t="shared" si="63"/>
        <v>n/a</v>
      </c>
      <c r="F93" s="55" t="str">
        <f t="shared" si="63"/>
        <v>n/a</v>
      </c>
      <c r="G93" s="55" t="str">
        <f t="shared" si="64"/>
        <v>n/a</v>
      </c>
      <c r="H93" s="55" t="str">
        <f t="shared" si="65"/>
        <v>n/a</v>
      </c>
      <c r="I93" s="55" t="str">
        <f t="shared" si="66"/>
        <v>n/a</v>
      </c>
      <c r="J93" s="55" t="str">
        <f t="shared" si="67"/>
        <v>n/a</v>
      </c>
      <c r="K93" s="55" t="str">
        <f t="shared" si="68"/>
        <v>n/a</v>
      </c>
      <c r="L93" s="55" t="str">
        <f t="shared" si="69"/>
        <v>n/a</v>
      </c>
      <c r="M93" s="55" t="str">
        <f t="shared" si="70"/>
        <v>n/a</v>
      </c>
      <c r="N93" s="55" t="str">
        <f t="shared" si="71"/>
        <v>n/a</v>
      </c>
      <c r="O93" s="55">
        <f t="shared" si="72"/>
        <v>0</v>
      </c>
      <c r="P93" s="55">
        <f t="shared" si="73"/>
        <v>0</v>
      </c>
      <c r="Q93" s="55">
        <f t="shared" si="74"/>
        <v>0</v>
      </c>
      <c r="R93" s="55">
        <f t="shared" si="75"/>
        <v>0</v>
      </c>
      <c r="S93" s="55">
        <f t="shared" si="76"/>
        <v>0</v>
      </c>
      <c r="T93" s="55">
        <f t="shared" si="77"/>
        <v>0</v>
      </c>
      <c r="U93" s="55">
        <f t="shared" si="78"/>
        <v>0</v>
      </c>
      <c r="V93" s="57" t="str">
        <f t="shared" si="79"/>
        <v>n/a</v>
      </c>
      <c r="X93" s="23" t="e">
        <f ca="1">+SUMPRODUCT(('Verbal Log'!$C$5:$C$1004='Verbal Stats'!$B93)*('Verbal Log'!$I$5:$I$1004='Verbal Stats'!X$42)*'Verbal Log'!$P$5:$P$1004)/SUMPRODUCT(('Verbal Log'!$C$5:$C$1004='Verbal Stats'!$B93)*('Verbal Log'!$I$5:$I$1004='Verbal Stats'!X$42))</f>
        <v>#DIV/0!</v>
      </c>
      <c r="Y93" s="23" t="e">
        <f ca="1">+SUMPRODUCT(('Verbal Log'!$C$5:$C$1004='Verbal Stats'!$B93)*('Verbal Log'!$I$5:$I$1004='Verbal Stats'!Y$42)*'Verbal Log'!$P$5:$P$1004)/SUMPRODUCT(('Verbal Log'!$C$5:$C$1004='Verbal Stats'!$B93)*('Verbal Log'!$I$5:$I$1004='Verbal Stats'!Y$42))</f>
        <v>#DIV/0!</v>
      </c>
      <c r="Z93" s="23" t="e">
        <f ca="1">+SUMPRODUCT(('Verbal Log'!$C$5:$C$1004='Verbal Stats'!$B93)*('Verbal Log'!$I$5:$I$1004='Verbal Stats'!Z$42)*'Verbal Log'!$P$5:$P$1004)/SUMPRODUCT(('Verbal Log'!$C$5:$C$1004='Verbal Stats'!$B93)*('Verbal Log'!$I$5:$I$1004='Verbal Stats'!Z$42))</f>
        <v>#DIV/0!</v>
      </c>
      <c r="AA93" s="23" t="e">
        <f ca="1">+SUMPRODUCT(('Verbal Log'!$C$5:$C$1004='Verbal Stats'!$B93)*('Verbal Log'!$I$5:$I$1004='Verbal Stats'!AA$42)*'Verbal Log'!$P$5:$P$1004)/SUMPRODUCT(('Verbal Log'!$C$5:$C$1004='Verbal Stats'!$B93)*('Verbal Log'!$I$5:$I$1004='Verbal Stats'!AA$42))</f>
        <v>#DIV/0!</v>
      </c>
      <c r="AB93" s="23" t="e">
        <f ca="1">+SUMPRODUCT(('Verbal Log'!$C$5:$C$1004='Verbal Stats'!$B93)*('Verbal Log'!$I$5:$I$1004='Verbal Stats'!AB$42)*'Verbal Log'!$P$5:$P$1004)/SUMPRODUCT(('Verbal Log'!$C$5:$C$1004='Verbal Stats'!$B93)*('Verbal Log'!$I$5:$I$1004='Verbal Stats'!AB$42))</f>
        <v>#DIV/0!</v>
      </c>
      <c r="AC93" s="23" t="e">
        <f ca="1">+SUMPRODUCT(('Verbal Log'!$C$5:$C$1004='Verbal Stats'!$B93)*('Verbal Log'!$I$5:$I$1004='Verbal Stats'!AC$42)*'Verbal Log'!$P$5:$P$1004)/SUMPRODUCT(('Verbal Log'!$C$5:$C$1004='Verbal Stats'!$B93)*('Verbal Log'!$I$5:$I$1004='Verbal Stats'!AC$42))</f>
        <v>#DIV/0!</v>
      </c>
      <c r="AD93" s="23" t="e">
        <f ca="1">+SUMPRODUCT(('Verbal Log'!$C$5:$C$1004='Verbal Stats'!$B93)*('Verbal Log'!$I$5:$I$1004='Verbal Stats'!AD$42)*'Verbal Log'!$P$5:$P$1004)/SUMPRODUCT(('Verbal Log'!$C$5:$C$1004='Verbal Stats'!$B93)*('Verbal Log'!$I$5:$I$1004='Verbal Stats'!AD$42))</f>
        <v>#DIV/0!</v>
      </c>
      <c r="AE93" s="23" t="e">
        <f ca="1">+SUMPRODUCT(('Verbal Log'!$C$5:$C$1004='Verbal Stats'!$B93)*('Verbal Log'!$I$5:$I$1004='Verbal Stats'!AE$42)*'Verbal Log'!$P$5:$P$1004)/SUMPRODUCT(('Verbal Log'!$C$5:$C$1004='Verbal Stats'!$B93)*('Verbal Log'!$I$5:$I$1004='Verbal Stats'!AE$42))</f>
        <v>#DIV/0!</v>
      </c>
      <c r="AF93" s="23" t="e">
        <f ca="1">+SUMPRODUCT(('Verbal Log'!$C$5:$C$1004='Verbal Stats'!$B93)*('Verbal Log'!$I$5:$I$1004='Verbal Stats'!AF$42)*'Verbal Log'!$P$5:$P$1004)/SUMPRODUCT(('Verbal Log'!$C$5:$C$1004='Verbal Stats'!$B93)*('Verbal Log'!$I$5:$I$1004='Verbal Stats'!AF$42))</f>
        <v>#DIV/0!</v>
      </c>
      <c r="AG93" s="23" t="e">
        <f ca="1">+SUMPRODUCT(('Verbal Log'!$C$5:$C$1004='Verbal Stats'!$B93)*('Verbal Log'!$I$5:$I$1004='Verbal Stats'!AG$42)*'Verbal Log'!$P$5:$P$1004)/SUMPRODUCT(('Verbal Log'!$C$5:$C$1004='Verbal Stats'!$B93)*('Verbal Log'!$I$5:$I$1004='Verbal Stats'!AG$42))</f>
        <v>#DIV/0!</v>
      </c>
      <c r="AH93" s="23" t="e">
        <f ca="1">+SUMPRODUCT(('Verbal Log'!$C$5:$C$1004='Verbal Stats'!$B93)*('Verbal Log'!$I$5:$I$1004='Verbal Stats'!AH$42)*'Verbal Log'!$P$5:$P$1004)/SUMPRODUCT(('Verbal Log'!$C$5:$C$1004='Verbal Stats'!$B93)*('Verbal Log'!$I$5:$I$1004='Verbal Stats'!AH$42))</f>
        <v>#DIV/0!</v>
      </c>
      <c r="AI93" s="23" t="e">
        <f ca="1">+SUMPRODUCT(('Verbal Log'!$C$5:$C$1004='Verbal Stats'!$B93)*('Verbal Log'!$I$5:$I$1004='Verbal Stats'!AI$42)*'Verbal Log'!$P$5:$P$1004)/SUMPRODUCT(('Verbal Log'!$C$5:$C$1004='Verbal Stats'!$B93)*('Verbal Log'!$I$5:$I$1004='Verbal Stats'!AI$42))</f>
        <v>#DIV/0!</v>
      </c>
      <c r="AJ93" s="23" t="e">
        <f ca="1">+SUMPRODUCT(('Verbal Log'!$C$5:$C$1004='Verbal Stats'!$B93)*('Verbal Log'!$I$5:$I$1004='Verbal Stats'!AJ$42)*'Verbal Log'!$P$5:$P$1004)/SUMPRODUCT(('Verbal Log'!$C$5:$C$1004='Verbal Stats'!$B93)*('Verbal Log'!$I$5:$I$1004='Verbal Stats'!AJ$42))</f>
        <v>#DIV/0!</v>
      </c>
      <c r="AK93" s="23" t="e">
        <f ca="1">+SUMPRODUCT(('Verbal Log'!$C$5:$C$1004='Verbal Stats'!$B93)*('Verbal Log'!$I$5:$I$1004='Verbal Stats'!AK$42)*'Verbal Log'!$P$5:$P$1004)/SUMPRODUCT(('Verbal Log'!$C$5:$C$1004='Verbal Stats'!$B93)*('Verbal Log'!$I$5:$I$1004='Verbal Stats'!AK$42))</f>
        <v>#DIV/0!</v>
      </c>
      <c r="AL93" s="23" t="e">
        <f ca="1">+SUMPRODUCT(('Verbal Log'!$C$5:$C$1004='Verbal Stats'!$B93)*('Verbal Log'!$I$5:$I$1004='Verbal Stats'!AL$42)*'Verbal Log'!$P$5:$P$1004)/SUMPRODUCT(('Verbal Log'!$C$5:$C$1004='Verbal Stats'!$B93)*('Verbal Log'!$I$5:$I$1004='Verbal Stats'!AL$42))</f>
        <v>#DIV/0!</v>
      </c>
      <c r="AM93" s="23" t="e">
        <f ca="1">+SUMPRODUCT(('Verbal Log'!$C$5:$C$1004='Verbal Stats'!$B93)*('Verbal Log'!$I$5:$I$1004='Verbal Stats'!AM$42)*'Verbal Log'!$P$5:$P$1004)/SUMPRODUCT(('Verbal Log'!$C$5:$C$1004='Verbal Stats'!$B93)*('Verbal Log'!$I$5:$I$1004='Verbal Stats'!AM$42))</f>
        <v>#DIV/0!</v>
      </c>
      <c r="AN93" s="23" t="e">
        <f ca="1">+SUMPRODUCT(('Verbal Log'!$C$5:$C$1004='Verbal Stats'!$B93)*('Verbal Log'!$I$5:$I$1004='Verbal Stats'!AN$42)*'Verbal Log'!$P$5:$P$1004)/SUMPRODUCT(('Verbal Log'!$C$5:$C$1004='Verbal Stats'!$B93)*('Verbal Log'!$I$5:$I$1004='Verbal Stats'!AN$42))</f>
        <v>#DIV/0!</v>
      </c>
      <c r="AO93" s="23" t="e">
        <f ca="1">+SUMPRODUCT(('Verbal Log'!$C$5:$C$1004='Verbal Stats'!$B93)*('Verbal Log'!$I$5:$I$1004='Verbal Stats'!AO$42)*'Verbal Log'!$P$5:$P$1004)/SUMPRODUCT(('Verbal Log'!$C$5:$C$1004='Verbal Stats'!$B93)*('Verbal Log'!$I$5:$I$1004='Verbal Stats'!AO$42))</f>
        <v>#DIV/0!</v>
      </c>
      <c r="AP93" s="24" t="e">
        <f ca="1">+SUMPRODUCT(('Verbal Log'!$C$5:$C$1004='Verbal Stats'!$B93)*'Verbal Log'!$P$5:$P$1004)/COUNTIF('Verbal Log'!$C$5:$C$1004,'Verbal Stats'!$B93)</f>
        <v>#DIV/0!</v>
      </c>
    </row>
    <row r="94" spans="2:42" ht="15.75" thickBot="1">
      <c r="B94" s="19" t="str">
        <f>+$B$49</f>
        <v>MGMAT</v>
      </c>
      <c r="D94" s="52" t="str">
        <f t="shared" si="80"/>
        <v>n/a</v>
      </c>
      <c r="E94" s="52" t="str">
        <f t="shared" si="63"/>
        <v>n/a</v>
      </c>
      <c r="F94" s="52" t="str">
        <f t="shared" si="63"/>
        <v>n/a</v>
      </c>
      <c r="G94" s="52" t="str">
        <f t="shared" si="64"/>
        <v>n/a</v>
      </c>
      <c r="H94" s="52" t="str">
        <f t="shared" si="65"/>
        <v>n/a</v>
      </c>
      <c r="I94" s="52" t="str">
        <f t="shared" si="66"/>
        <v>n/a</v>
      </c>
      <c r="J94" s="52" t="str">
        <f t="shared" si="67"/>
        <v>n/a</v>
      </c>
      <c r="K94" s="52" t="str">
        <f t="shared" si="68"/>
        <v>n/a</v>
      </c>
      <c r="L94" s="52" t="str">
        <f t="shared" si="69"/>
        <v>n/a</v>
      </c>
      <c r="M94" s="52" t="str">
        <f t="shared" si="70"/>
        <v>n/a</v>
      </c>
      <c r="N94" s="52" t="str">
        <f t="shared" si="71"/>
        <v>n/a</v>
      </c>
      <c r="O94" s="52">
        <f t="shared" si="72"/>
        <v>0</v>
      </c>
      <c r="P94" s="52">
        <f t="shared" si="73"/>
        <v>0</v>
      </c>
      <c r="Q94" s="52">
        <f t="shared" si="74"/>
        <v>0</v>
      </c>
      <c r="R94" s="52">
        <f t="shared" si="75"/>
        <v>0</v>
      </c>
      <c r="S94" s="52">
        <f t="shared" si="76"/>
        <v>0</v>
      </c>
      <c r="T94" s="52">
        <f t="shared" si="77"/>
        <v>0</v>
      </c>
      <c r="U94" s="52">
        <f t="shared" si="78"/>
        <v>0</v>
      </c>
      <c r="V94" s="54" t="str">
        <f t="shared" si="79"/>
        <v>n/a</v>
      </c>
      <c r="X94" s="23" t="e">
        <f ca="1">+SUMPRODUCT(('Verbal Log'!$C$5:$C$1004='Verbal Stats'!$B94)*('Verbal Log'!$I$5:$I$1004='Verbal Stats'!X$42)*'Verbal Log'!$P$5:$P$1004)/SUMPRODUCT(('Verbal Log'!$C$5:$C$1004='Verbal Stats'!$B94)*('Verbal Log'!$I$5:$I$1004='Verbal Stats'!X$42))</f>
        <v>#DIV/0!</v>
      </c>
      <c r="Y94" s="23" t="e">
        <f ca="1">+SUMPRODUCT(('Verbal Log'!$C$5:$C$1004='Verbal Stats'!$B94)*('Verbal Log'!$I$5:$I$1004='Verbal Stats'!Y$42)*'Verbal Log'!$P$5:$P$1004)/SUMPRODUCT(('Verbal Log'!$C$5:$C$1004='Verbal Stats'!$B94)*('Verbal Log'!$I$5:$I$1004='Verbal Stats'!Y$42))</f>
        <v>#DIV/0!</v>
      </c>
      <c r="Z94" s="23" t="e">
        <f ca="1">+SUMPRODUCT(('Verbal Log'!$C$5:$C$1004='Verbal Stats'!$B94)*('Verbal Log'!$I$5:$I$1004='Verbal Stats'!Z$42)*'Verbal Log'!$P$5:$P$1004)/SUMPRODUCT(('Verbal Log'!$C$5:$C$1004='Verbal Stats'!$B94)*('Verbal Log'!$I$5:$I$1004='Verbal Stats'!Z$42))</f>
        <v>#DIV/0!</v>
      </c>
      <c r="AA94" s="23" t="e">
        <f ca="1">+SUMPRODUCT(('Verbal Log'!$C$5:$C$1004='Verbal Stats'!$B94)*('Verbal Log'!$I$5:$I$1004='Verbal Stats'!AA$42)*'Verbal Log'!$P$5:$P$1004)/SUMPRODUCT(('Verbal Log'!$C$5:$C$1004='Verbal Stats'!$B94)*('Verbal Log'!$I$5:$I$1004='Verbal Stats'!AA$42))</f>
        <v>#DIV/0!</v>
      </c>
      <c r="AB94" s="23" t="e">
        <f ca="1">+SUMPRODUCT(('Verbal Log'!$C$5:$C$1004='Verbal Stats'!$B94)*('Verbal Log'!$I$5:$I$1004='Verbal Stats'!AB$42)*'Verbal Log'!$P$5:$P$1004)/SUMPRODUCT(('Verbal Log'!$C$5:$C$1004='Verbal Stats'!$B94)*('Verbal Log'!$I$5:$I$1004='Verbal Stats'!AB$42))</f>
        <v>#DIV/0!</v>
      </c>
      <c r="AC94" s="23" t="e">
        <f ca="1">+SUMPRODUCT(('Verbal Log'!$C$5:$C$1004='Verbal Stats'!$B94)*('Verbal Log'!$I$5:$I$1004='Verbal Stats'!AC$42)*'Verbal Log'!$P$5:$P$1004)/SUMPRODUCT(('Verbal Log'!$C$5:$C$1004='Verbal Stats'!$B94)*('Verbal Log'!$I$5:$I$1004='Verbal Stats'!AC$42))</f>
        <v>#DIV/0!</v>
      </c>
      <c r="AD94" s="23" t="e">
        <f ca="1">+SUMPRODUCT(('Verbal Log'!$C$5:$C$1004='Verbal Stats'!$B94)*('Verbal Log'!$I$5:$I$1004='Verbal Stats'!AD$42)*'Verbal Log'!$P$5:$P$1004)/SUMPRODUCT(('Verbal Log'!$C$5:$C$1004='Verbal Stats'!$B94)*('Verbal Log'!$I$5:$I$1004='Verbal Stats'!AD$42))</f>
        <v>#DIV/0!</v>
      </c>
      <c r="AE94" s="23" t="e">
        <f ca="1">+SUMPRODUCT(('Verbal Log'!$C$5:$C$1004='Verbal Stats'!$B94)*('Verbal Log'!$I$5:$I$1004='Verbal Stats'!AE$42)*'Verbal Log'!$P$5:$P$1004)/SUMPRODUCT(('Verbal Log'!$C$5:$C$1004='Verbal Stats'!$B94)*('Verbal Log'!$I$5:$I$1004='Verbal Stats'!AE$42))</f>
        <v>#DIV/0!</v>
      </c>
      <c r="AF94" s="23" t="e">
        <f ca="1">+SUMPRODUCT(('Verbal Log'!$C$5:$C$1004='Verbal Stats'!$B94)*('Verbal Log'!$I$5:$I$1004='Verbal Stats'!AF$42)*'Verbal Log'!$P$5:$P$1004)/SUMPRODUCT(('Verbal Log'!$C$5:$C$1004='Verbal Stats'!$B94)*('Verbal Log'!$I$5:$I$1004='Verbal Stats'!AF$42))</f>
        <v>#DIV/0!</v>
      </c>
      <c r="AG94" s="23" t="e">
        <f ca="1">+SUMPRODUCT(('Verbal Log'!$C$5:$C$1004='Verbal Stats'!$B94)*('Verbal Log'!$I$5:$I$1004='Verbal Stats'!AG$42)*'Verbal Log'!$P$5:$P$1004)/SUMPRODUCT(('Verbal Log'!$C$5:$C$1004='Verbal Stats'!$B94)*('Verbal Log'!$I$5:$I$1004='Verbal Stats'!AG$42))</f>
        <v>#DIV/0!</v>
      </c>
      <c r="AH94" s="23" t="e">
        <f ca="1">+SUMPRODUCT(('Verbal Log'!$C$5:$C$1004='Verbal Stats'!$B94)*('Verbal Log'!$I$5:$I$1004='Verbal Stats'!AH$42)*'Verbal Log'!$P$5:$P$1004)/SUMPRODUCT(('Verbal Log'!$C$5:$C$1004='Verbal Stats'!$B94)*('Verbal Log'!$I$5:$I$1004='Verbal Stats'!AH$42))</f>
        <v>#DIV/0!</v>
      </c>
      <c r="AI94" s="23" t="e">
        <f ca="1">+SUMPRODUCT(('Verbal Log'!$C$5:$C$1004='Verbal Stats'!$B94)*('Verbal Log'!$I$5:$I$1004='Verbal Stats'!AI$42)*'Verbal Log'!$P$5:$P$1004)/SUMPRODUCT(('Verbal Log'!$C$5:$C$1004='Verbal Stats'!$B94)*('Verbal Log'!$I$5:$I$1004='Verbal Stats'!AI$42))</f>
        <v>#DIV/0!</v>
      </c>
      <c r="AJ94" s="23" t="e">
        <f ca="1">+SUMPRODUCT(('Verbal Log'!$C$5:$C$1004='Verbal Stats'!$B94)*('Verbal Log'!$I$5:$I$1004='Verbal Stats'!AJ$42)*'Verbal Log'!$P$5:$P$1004)/SUMPRODUCT(('Verbal Log'!$C$5:$C$1004='Verbal Stats'!$B94)*('Verbal Log'!$I$5:$I$1004='Verbal Stats'!AJ$42))</f>
        <v>#DIV/0!</v>
      </c>
      <c r="AK94" s="23" t="e">
        <f ca="1">+SUMPRODUCT(('Verbal Log'!$C$5:$C$1004='Verbal Stats'!$B94)*('Verbal Log'!$I$5:$I$1004='Verbal Stats'!AK$42)*'Verbal Log'!$P$5:$P$1004)/SUMPRODUCT(('Verbal Log'!$C$5:$C$1004='Verbal Stats'!$B94)*('Verbal Log'!$I$5:$I$1004='Verbal Stats'!AK$42))</f>
        <v>#DIV/0!</v>
      </c>
      <c r="AL94" s="23" t="e">
        <f ca="1">+SUMPRODUCT(('Verbal Log'!$C$5:$C$1004='Verbal Stats'!$B94)*('Verbal Log'!$I$5:$I$1004='Verbal Stats'!AL$42)*'Verbal Log'!$P$5:$P$1004)/SUMPRODUCT(('Verbal Log'!$C$5:$C$1004='Verbal Stats'!$B94)*('Verbal Log'!$I$5:$I$1004='Verbal Stats'!AL$42))</f>
        <v>#DIV/0!</v>
      </c>
      <c r="AM94" s="23" t="e">
        <f ca="1">+SUMPRODUCT(('Verbal Log'!$C$5:$C$1004='Verbal Stats'!$B94)*('Verbal Log'!$I$5:$I$1004='Verbal Stats'!AM$42)*'Verbal Log'!$P$5:$P$1004)/SUMPRODUCT(('Verbal Log'!$C$5:$C$1004='Verbal Stats'!$B94)*('Verbal Log'!$I$5:$I$1004='Verbal Stats'!AM$42))</f>
        <v>#DIV/0!</v>
      </c>
      <c r="AN94" s="23" t="e">
        <f ca="1">+SUMPRODUCT(('Verbal Log'!$C$5:$C$1004='Verbal Stats'!$B94)*('Verbal Log'!$I$5:$I$1004='Verbal Stats'!AN$42)*'Verbal Log'!$P$5:$P$1004)/SUMPRODUCT(('Verbal Log'!$C$5:$C$1004='Verbal Stats'!$B94)*('Verbal Log'!$I$5:$I$1004='Verbal Stats'!AN$42))</f>
        <v>#DIV/0!</v>
      </c>
      <c r="AO94" s="23" t="e">
        <f ca="1">+SUMPRODUCT(('Verbal Log'!$C$5:$C$1004='Verbal Stats'!$B94)*('Verbal Log'!$I$5:$I$1004='Verbal Stats'!AO$42)*'Verbal Log'!$P$5:$P$1004)/SUMPRODUCT(('Verbal Log'!$C$5:$C$1004='Verbal Stats'!$B94)*('Verbal Log'!$I$5:$I$1004='Verbal Stats'!AO$42))</f>
        <v>#DIV/0!</v>
      </c>
      <c r="AP94" s="24" t="e">
        <f ca="1">+SUMPRODUCT(('Verbal Log'!$C$5:$C$1004='Verbal Stats'!$B94)*'Verbal Log'!$P$5:$P$1004)/COUNTIF('Verbal Log'!$C$5:$C$1004,'Verbal Stats'!$B94)</f>
        <v>#DIV/0!</v>
      </c>
    </row>
    <row r="95" spans="2:42" ht="15.75" thickBot="1">
      <c r="B95" s="19" t="str">
        <f>+$B$50</f>
        <v>GMAT Club</v>
      </c>
      <c r="D95" s="55" t="str">
        <f t="shared" si="80"/>
        <v>n/a</v>
      </c>
      <c r="E95" s="55" t="str">
        <f t="shared" si="63"/>
        <v>n/a</v>
      </c>
      <c r="F95" s="55" t="str">
        <f t="shared" si="63"/>
        <v>n/a</v>
      </c>
      <c r="G95" s="55" t="str">
        <f t="shared" si="64"/>
        <v>n/a</v>
      </c>
      <c r="H95" s="55" t="str">
        <f t="shared" si="65"/>
        <v>n/a</v>
      </c>
      <c r="I95" s="55" t="str">
        <f t="shared" si="66"/>
        <v>n/a</v>
      </c>
      <c r="J95" s="55" t="str">
        <f t="shared" si="67"/>
        <v>n/a</v>
      </c>
      <c r="K95" s="55" t="str">
        <f t="shared" si="68"/>
        <v>n/a</v>
      </c>
      <c r="L95" s="55" t="str">
        <f t="shared" si="69"/>
        <v>n/a</v>
      </c>
      <c r="M95" s="55" t="str">
        <f t="shared" si="70"/>
        <v>n/a</v>
      </c>
      <c r="N95" s="55" t="str">
        <f t="shared" si="71"/>
        <v>n/a</v>
      </c>
      <c r="O95" s="55">
        <f t="shared" si="72"/>
        <v>0</v>
      </c>
      <c r="P95" s="55">
        <f t="shared" si="73"/>
        <v>0</v>
      </c>
      <c r="Q95" s="55">
        <f t="shared" si="74"/>
        <v>0</v>
      </c>
      <c r="R95" s="55">
        <f t="shared" si="75"/>
        <v>0</v>
      </c>
      <c r="S95" s="55">
        <f t="shared" si="76"/>
        <v>0</v>
      </c>
      <c r="T95" s="55">
        <f t="shared" si="77"/>
        <v>0</v>
      </c>
      <c r="U95" s="55">
        <f t="shared" si="78"/>
        <v>0</v>
      </c>
      <c r="V95" s="57" t="str">
        <f t="shared" si="79"/>
        <v>n/a</v>
      </c>
      <c r="X95" s="23" t="e">
        <f ca="1">+SUMPRODUCT(('Verbal Log'!$C$5:$C$1004='Verbal Stats'!$B95)*('Verbal Log'!$I$5:$I$1004='Verbal Stats'!X$42)*'Verbal Log'!$P$5:$P$1004)/SUMPRODUCT(('Verbal Log'!$C$5:$C$1004='Verbal Stats'!$B95)*('Verbal Log'!$I$5:$I$1004='Verbal Stats'!X$42))</f>
        <v>#DIV/0!</v>
      </c>
      <c r="Y95" s="23" t="e">
        <f ca="1">+SUMPRODUCT(('Verbal Log'!$C$5:$C$1004='Verbal Stats'!$B95)*('Verbal Log'!$I$5:$I$1004='Verbal Stats'!Y$42)*'Verbal Log'!$P$5:$P$1004)/SUMPRODUCT(('Verbal Log'!$C$5:$C$1004='Verbal Stats'!$B95)*('Verbal Log'!$I$5:$I$1004='Verbal Stats'!Y$42))</f>
        <v>#DIV/0!</v>
      </c>
      <c r="Z95" s="23" t="e">
        <f ca="1">+SUMPRODUCT(('Verbal Log'!$C$5:$C$1004='Verbal Stats'!$B95)*('Verbal Log'!$I$5:$I$1004='Verbal Stats'!Z$42)*'Verbal Log'!$P$5:$P$1004)/SUMPRODUCT(('Verbal Log'!$C$5:$C$1004='Verbal Stats'!$B95)*('Verbal Log'!$I$5:$I$1004='Verbal Stats'!Z$42))</f>
        <v>#DIV/0!</v>
      </c>
      <c r="AA95" s="23" t="e">
        <f ca="1">+SUMPRODUCT(('Verbal Log'!$C$5:$C$1004='Verbal Stats'!$B95)*('Verbal Log'!$I$5:$I$1004='Verbal Stats'!AA$42)*'Verbal Log'!$P$5:$P$1004)/SUMPRODUCT(('Verbal Log'!$C$5:$C$1004='Verbal Stats'!$B95)*('Verbal Log'!$I$5:$I$1004='Verbal Stats'!AA$42))</f>
        <v>#DIV/0!</v>
      </c>
      <c r="AB95" s="23" t="e">
        <f ca="1">+SUMPRODUCT(('Verbal Log'!$C$5:$C$1004='Verbal Stats'!$B95)*('Verbal Log'!$I$5:$I$1004='Verbal Stats'!AB$42)*'Verbal Log'!$P$5:$P$1004)/SUMPRODUCT(('Verbal Log'!$C$5:$C$1004='Verbal Stats'!$B95)*('Verbal Log'!$I$5:$I$1004='Verbal Stats'!AB$42))</f>
        <v>#DIV/0!</v>
      </c>
      <c r="AC95" s="23" t="e">
        <f ca="1">+SUMPRODUCT(('Verbal Log'!$C$5:$C$1004='Verbal Stats'!$B95)*('Verbal Log'!$I$5:$I$1004='Verbal Stats'!AC$42)*'Verbal Log'!$P$5:$P$1004)/SUMPRODUCT(('Verbal Log'!$C$5:$C$1004='Verbal Stats'!$B95)*('Verbal Log'!$I$5:$I$1004='Verbal Stats'!AC$42))</f>
        <v>#DIV/0!</v>
      </c>
      <c r="AD95" s="23" t="e">
        <f ca="1">+SUMPRODUCT(('Verbal Log'!$C$5:$C$1004='Verbal Stats'!$B95)*('Verbal Log'!$I$5:$I$1004='Verbal Stats'!AD$42)*'Verbal Log'!$P$5:$P$1004)/SUMPRODUCT(('Verbal Log'!$C$5:$C$1004='Verbal Stats'!$B95)*('Verbal Log'!$I$5:$I$1004='Verbal Stats'!AD$42))</f>
        <v>#DIV/0!</v>
      </c>
      <c r="AE95" s="23" t="e">
        <f ca="1">+SUMPRODUCT(('Verbal Log'!$C$5:$C$1004='Verbal Stats'!$B95)*('Verbal Log'!$I$5:$I$1004='Verbal Stats'!AE$42)*'Verbal Log'!$P$5:$P$1004)/SUMPRODUCT(('Verbal Log'!$C$5:$C$1004='Verbal Stats'!$B95)*('Verbal Log'!$I$5:$I$1004='Verbal Stats'!AE$42))</f>
        <v>#DIV/0!</v>
      </c>
      <c r="AF95" s="23" t="e">
        <f ca="1">+SUMPRODUCT(('Verbal Log'!$C$5:$C$1004='Verbal Stats'!$B95)*('Verbal Log'!$I$5:$I$1004='Verbal Stats'!AF$42)*'Verbal Log'!$P$5:$P$1004)/SUMPRODUCT(('Verbal Log'!$C$5:$C$1004='Verbal Stats'!$B95)*('Verbal Log'!$I$5:$I$1004='Verbal Stats'!AF$42))</f>
        <v>#DIV/0!</v>
      </c>
      <c r="AG95" s="23" t="e">
        <f ca="1">+SUMPRODUCT(('Verbal Log'!$C$5:$C$1004='Verbal Stats'!$B95)*('Verbal Log'!$I$5:$I$1004='Verbal Stats'!AG$42)*'Verbal Log'!$P$5:$P$1004)/SUMPRODUCT(('Verbal Log'!$C$5:$C$1004='Verbal Stats'!$B95)*('Verbal Log'!$I$5:$I$1004='Verbal Stats'!AG$42))</f>
        <v>#DIV/0!</v>
      </c>
      <c r="AH95" s="23" t="e">
        <f ca="1">+SUMPRODUCT(('Verbal Log'!$C$5:$C$1004='Verbal Stats'!$B95)*('Verbal Log'!$I$5:$I$1004='Verbal Stats'!AH$42)*'Verbal Log'!$P$5:$P$1004)/SUMPRODUCT(('Verbal Log'!$C$5:$C$1004='Verbal Stats'!$B95)*('Verbal Log'!$I$5:$I$1004='Verbal Stats'!AH$42))</f>
        <v>#DIV/0!</v>
      </c>
      <c r="AI95" s="23" t="e">
        <f ca="1">+SUMPRODUCT(('Verbal Log'!$C$5:$C$1004='Verbal Stats'!$B95)*('Verbal Log'!$I$5:$I$1004='Verbal Stats'!AI$42)*'Verbal Log'!$P$5:$P$1004)/SUMPRODUCT(('Verbal Log'!$C$5:$C$1004='Verbal Stats'!$B95)*('Verbal Log'!$I$5:$I$1004='Verbal Stats'!AI$42))</f>
        <v>#DIV/0!</v>
      </c>
      <c r="AJ95" s="23" t="e">
        <f ca="1">+SUMPRODUCT(('Verbal Log'!$C$5:$C$1004='Verbal Stats'!$B95)*('Verbal Log'!$I$5:$I$1004='Verbal Stats'!AJ$42)*'Verbal Log'!$P$5:$P$1004)/SUMPRODUCT(('Verbal Log'!$C$5:$C$1004='Verbal Stats'!$B95)*('Verbal Log'!$I$5:$I$1004='Verbal Stats'!AJ$42))</f>
        <v>#DIV/0!</v>
      </c>
      <c r="AK95" s="23" t="e">
        <f ca="1">+SUMPRODUCT(('Verbal Log'!$C$5:$C$1004='Verbal Stats'!$B95)*('Verbal Log'!$I$5:$I$1004='Verbal Stats'!AK$42)*'Verbal Log'!$P$5:$P$1004)/SUMPRODUCT(('Verbal Log'!$C$5:$C$1004='Verbal Stats'!$B95)*('Verbal Log'!$I$5:$I$1004='Verbal Stats'!AK$42))</f>
        <v>#DIV/0!</v>
      </c>
      <c r="AL95" s="23" t="e">
        <f ca="1">+SUMPRODUCT(('Verbal Log'!$C$5:$C$1004='Verbal Stats'!$B95)*('Verbal Log'!$I$5:$I$1004='Verbal Stats'!AL$42)*'Verbal Log'!$P$5:$P$1004)/SUMPRODUCT(('Verbal Log'!$C$5:$C$1004='Verbal Stats'!$B95)*('Verbal Log'!$I$5:$I$1004='Verbal Stats'!AL$42))</f>
        <v>#DIV/0!</v>
      </c>
      <c r="AM95" s="23" t="e">
        <f ca="1">+SUMPRODUCT(('Verbal Log'!$C$5:$C$1004='Verbal Stats'!$B95)*('Verbal Log'!$I$5:$I$1004='Verbal Stats'!AM$42)*'Verbal Log'!$P$5:$P$1004)/SUMPRODUCT(('Verbal Log'!$C$5:$C$1004='Verbal Stats'!$B95)*('Verbal Log'!$I$5:$I$1004='Verbal Stats'!AM$42))</f>
        <v>#DIV/0!</v>
      </c>
      <c r="AN95" s="23" t="e">
        <f ca="1">+SUMPRODUCT(('Verbal Log'!$C$5:$C$1004='Verbal Stats'!$B95)*('Verbal Log'!$I$5:$I$1004='Verbal Stats'!AN$42)*'Verbal Log'!$P$5:$P$1004)/SUMPRODUCT(('Verbal Log'!$C$5:$C$1004='Verbal Stats'!$B95)*('Verbal Log'!$I$5:$I$1004='Verbal Stats'!AN$42))</f>
        <v>#DIV/0!</v>
      </c>
      <c r="AO95" s="23" t="e">
        <f ca="1">+SUMPRODUCT(('Verbal Log'!$C$5:$C$1004='Verbal Stats'!$B95)*('Verbal Log'!$I$5:$I$1004='Verbal Stats'!AO$42)*'Verbal Log'!$P$5:$P$1004)/SUMPRODUCT(('Verbal Log'!$C$5:$C$1004='Verbal Stats'!$B95)*('Verbal Log'!$I$5:$I$1004='Verbal Stats'!AO$42))</f>
        <v>#DIV/0!</v>
      </c>
      <c r="AP95" s="24" t="e">
        <f ca="1">+SUMPRODUCT(('Verbal Log'!$C$5:$C$1004='Verbal Stats'!$B95)*'Verbal Log'!$P$5:$P$1004)/COUNTIF('Verbal Log'!$C$5:$C$1004,'Verbal Stats'!$B95)</f>
        <v>#DIV/0!</v>
      </c>
    </row>
    <row r="96" spans="2:42" ht="15.75" thickBot="1">
      <c r="B96" s="19" t="str">
        <f>+$B$51</f>
        <v>Source 9</v>
      </c>
      <c r="D96" s="52" t="str">
        <f t="shared" si="80"/>
        <v>n/a</v>
      </c>
      <c r="E96" s="52" t="str">
        <f t="shared" si="63"/>
        <v>n/a</v>
      </c>
      <c r="F96" s="52" t="str">
        <f t="shared" si="63"/>
        <v>n/a</v>
      </c>
      <c r="G96" s="52" t="str">
        <f t="shared" si="64"/>
        <v>n/a</v>
      </c>
      <c r="H96" s="52" t="str">
        <f t="shared" si="65"/>
        <v>n/a</v>
      </c>
      <c r="I96" s="52" t="str">
        <f t="shared" si="66"/>
        <v>n/a</v>
      </c>
      <c r="J96" s="52" t="str">
        <f t="shared" si="67"/>
        <v>n/a</v>
      </c>
      <c r="K96" s="52" t="str">
        <f t="shared" si="68"/>
        <v>n/a</v>
      </c>
      <c r="L96" s="52" t="str">
        <f t="shared" si="69"/>
        <v>n/a</v>
      </c>
      <c r="M96" s="52" t="str">
        <f t="shared" si="70"/>
        <v>n/a</v>
      </c>
      <c r="N96" s="52" t="str">
        <f t="shared" si="71"/>
        <v>n/a</v>
      </c>
      <c r="O96" s="52">
        <f t="shared" si="72"/>
        <v>0</v>
      </c>
      <c r="P96" s="52">
        <f t="shared" si="73"/>
        <v>0</v>
      </c>
      <c r="Q96" s="52">
        <f t="shared" si="74"/>
        <v>0</v>
      </c>
      <c r="R96" s="52">
        <f t="shared" si="75"/>
        <v>0</v>
      </c>
      <c r="S96" s="52">
        <f t="shared" si="76"/>
        <v>0</v>
      </c>
      <c r="T96" s="52">
        <f t="shared" si="77"/>
        <v>0</v>
      </c>
      <c r="U96" s="52">
        <f t="shared" si="78"/>
        <v>0</v>
      </c>
      <c r="V96" s="54" t="str">
        <f t="shared" si="79"/>
        <v>n/a</v>
      </c>
      <c r="X96" s="23" t="e">
        <f ca="1">+SUMPRODUCT(('Verbal Log'!$C$5:$C$1004='Verbal Stats'!$B96)*('Verbal Log'!$I$5:$I$1004='Verbal Stats'!X$42)*'Verbal Log'!$P$5:$P$1004)/SUMPRODUCT(('Verbal Log'!$C$5:$C$1004='Verbal Stats'!$B96)*('Verbal Log'!$I$5:$I$1004='Verbal Stats'!X$42))</f>
        <v>#DIV/0!</v>
      </c>
      <c r="Y96" s="23" t="e">
        <f ca="1">+SUMPRODUCT(('Verbal Log'!$C$5:$C$1004='Verbal Stats'!$B96)*('Verbal Log'!$I$5:$I$1004='Verbal Stats'!Y$42)*'Verbal Log'!$P$5:$P$1004)/SUMPRODUCT(('Verbal Log'!$C$5:$C$1004='Verbal Stats'!$B96)*('Verbal Log'!$I$5:$I$1004='Verbal Stats'!Y$42))</f>
        <v>#DIV/0!</v>
      </c>
      <c r="Z96" s="23" t="e">
        <f ca="1">+SUMPRODUCT(('Verbal Log'!$C$5:$C$1004='Verbal Stats'!$B96)*('Verbal Log'!$I$5:$I$1004='Verbal Stats'!Z$42)*'Verbal Log'!$P$5:$P$1004)/SUMPRODUCT(('Verbal Log'!$C$5:$C$1004='Verbal Stats'!$B96)*('Verbal Log'!$I$5:$I$1004='Verbal Stats'!Z$42))</f>
        <v>#DIV/0!</v>
      </c>
      <c r="AA96" s="23" t="e">
        <f ca="1">+SUMPRODUCT(('Verbal Log'!$C$5:$C$1004='Verbal Stats'!$B96)*('Verbal Log'!$I$5:$I$1004='Verbal Stats'!AA$42)*'Verbal Log'!$P$5:$P$1004)/SUMPRODUCT(('Verbal Log'!$C$5:$C$1004='Verbal Stats'!$B96)*('Verbal Log'!$I$5:$I$1004='Verbal Stats'!AA$42))</f>
        <v>#DIV/0!</v>
      </c>
      <c r="AB96" s="23" t="e">
        <f ca="1">+SUMPRODUCT(('Verbal Log'!$C$5:$C$1004='Verbal Stats'!$B96)*('Verbal Log'!$I$5:$I$1004='Verbal Stats'!AB$42)*'Verbal Log'!$P$5:$P$1004)/SUMPRODUCT(('Verbal Log'!$C$5:$C$1004='Verbal Stats'!$B96)*('Verbal Log'!$I$5:$I$1004='Verbal Stats'!AB$42))</f>
        <v>#DIV/0!</v>
      </c>
      <c r="AC96" s="23" t="e">
        <f ca="1">+SUMPRODUCT(('Verbal Log'!$C$5:$C$1004='Verbal Stats'!$B96)*('Verbal Log'!$I$5:$I$1004='Verbal Stats'!AC$42)*'Verbal Log'!$P$5:$P$1004)/SUMPRODUCT(('Verbal Log'!$C$5:$C$1004='Verbal Stats'!$B96)*('Verbal Log'!$I$5:$I$1004='Verbal Stats'!AC$42))</f>
        <v>#DIV/0!</v>
      </c>
      <c r="AD96" s="23" t="e">
        <f ca="1">+SUMPRODUCT(('Verbal Log'!$C$5:$C$1004='Verbal Stats'!$B96)*('Verbal Log'!$I$5:$I$1004='Verbal Stats'!AD$42)*'Verbal Log'!$P$5:$P$1004)/SUMPRODUCT(('Verbal Log'!$C$5:$C$1004='Verbal Stats'!$B96)*('Verbal Log'!$I$5:$I$1004='Verbal Stats'!AD$42))</f>
        <v>#DIV/0!</v>
      </c>
      <c r="AE96" s="23" t="e">
        <f ca="1">+SUMPRODUCT(('Verbal Log'!$C$5:$C$1004='Verbal Stats'!$B96)*('Verbal Log'!$I$5:$I$1004='Verbal Stats'!AE$42)*'Verbal Log'!$P$5:$P$1004)/SUMPRODUCT(('Verbal Log'!$C$5:$C$1004='Verbal Stats'!$B96)*('Verbal Log'!$I$5:$I$1004='Verbal Stats'!AE$42))</f>
        <v>#DIV/0!</v>
      </c>
      <c r="AF96" s="23" t="e">
        <f ca="1">+SUMPRODUCT(('Verbal Log'!$C$5:$C$1004='Verbal Stats'!$B96)*('Verbal Log'!$I$5:$I$1004='Verbal Stats'!AF$42)*'Verbal Log'!$P$5:$P$1004)/SUMPRODUCT(('Verbal Log'!$C$5:$C$1004='Verbal Stats'!$B96)*('Verbal Log'!$I$5:$I$1004='Verbal Stats'!AF$42))</f>
        <v>#DIV/0!</v>
      </c>
      <c r="AG96" s="23" t="e">
        <f ca="1">+SUMPRODUCT(('Verbal Log'!$C$5:$C$1004='Verbal Stats'!$B96)*('Verbal Log'!$I$5:$I$1004='Verbal Stats'!AG$42)*'Verbal Log'!$P$5:$P$1004)/SUMPRODUCT(('Verbal Log'!$C$5:$C$1004='Verbal Stats'!$B96)*('Verbal Log'!$I$5:$I$1004='Verbal Stats'!AG$42))</f>
        <v>#DIV/0!</v>
      </c>
      <c r="AH96" s="23" t="e">
        <f ca="1">+SUMPRODUCT(('Verbal Log'!$C$5:$C$1004='Verbal Stats'!$B96)*('Verbal Log'!$I$5:$I$1004='Verbal Stats'!AH$42)*'Verbal Log'!$P$5:$P$1004)/SUMPRODUCT(('Verbal Log'!$C$5:$C$1004='Verbal Stats'!$B96)*('Verbal Log'!$I$5:$I$1004='Verbal Stats'!AH$42))</f>
        <v>#DIV/0!</v>
      </c>
      <c r="AI96" s="23" t="e">
        <f ca="1">+SUMPRODUCT(('Verbal Log'!$C$5:$C$1004='Verbal Stats'!$B96)*('Verbal Log'!$I$5:$I$1004='Verbal Stats'!AI$42)*'Verbal Log'!$P$5:$P$1004)/SUMPRODUCT(('Verbal Log'!$C$5:$C$1004='Verbal Stats'!$B96)*('Verbal Log'!$I$5:$I$1004='Verbal Stats'!AI$42))</f>
        <v>#DIV/0!</v>
      </c>
      <c r="AJ96" s="23" t="e">
        <f ca="1">+SUMPRODUCT(('Verbal Log'!$C$5:$C$1004='Verbal Stats'!$B96)*('Verbal Log'!$I$5:$I$1004='Verbal Stats'!AJ$42)*'Verbal Log'!$P$5:$P$1004)/SUMPRODUCT(('Verbal Log'!$C$5:$C$1004='Verbal Stats'!$B96)*('Verbal Log'!$I$5:$I$1004='Verbal Stats'!AJ$42))</f>
        <v>#DIV/0!</v>
      </c>
      <c r="AK96" s="23" t="e">
        <f ca="1">+SUMPRODUCT(('Verbal Log'!$C$5:$C$1004='Verbal Stats'!$B96)*('Verbal Log'!$I$5:$I$1004='Verbal Stats'!AK$42)*'Verbal Log'!$P$5:$P$1004)/SUMPRODUCT(('Verbal Log'!$C$5:$C$1004='Verbal Stats'!$B96)*('Verbal Log'!$I$5:$I$1004='Verbal Stats'!AK$42))</f>
        <v>#DIV/0!</v>
      </c>
      <c r="AL96" s="23" t="e">
        <f ca="1">+SUMPRODUCT(('Verbal Log'!$C$5:$C$1004='Verbal Stats'!$B96)*('Verbal Log'!$I$5:$I$1004='Verbal Stats'!AL$42)*'Verbal Log'!$P$5:$P$1004)/SUMPRODUCT(('Verbal Log'!$C$5:$C$1004='Verbal Stats'!$B96)*('Verbal Log'!$I$5:$I$1004='Verbal Stats'!AL$42))</f>
        <v>#DIV/0!</v>
      </c>
      <c r="AM96" s="23" t="e">
        <f ca="1">+SUMPRODUCT(('Verbal Log'!$C$5:$C$1004='Verbal Stats'!$B96)*('Verbal Log'!$I$5:$I$1004='Verbal Stats'!AM$42)*'Verbal Log'!$P$5:$P$1004)/SUMPRODUCT(('Verbal Log'!$C$5:$C$1004='Verbal Stats'!$B96)*('Verbal Log'!$I$5:$I$1004='Verbal Stats'!AM$42))</f>
        <v>#DIV/0!</v>
      </c>
      <c r="AN96" s="23" t="e">
        <f ca="1">+SUMPRODUCT(('Verbal Log'!$C$5:$C$1004='Verbal Stats'!$B96)*('Verbal Log'!$I$5:$I$1004='Verbal Stats'!AN$42)*'Verbal Log'!$P$5:$P$1004)/SUMPRODUCT(('Verbal Log'!$C$5:$C$1004='Verbal Stats'!$B96)*('Verbal Log'!$I$5:$I$1004='Verbal Stats'!AN$42))</f>
        <v>#DIV/0!</v>
      </c>
      <c r="AO96" s="23" t="e">
        <f ca="1">+SUMPRODUCT(('Verbal Log'!$C$5:$C$1004='Verbal Stats'!$B96)*('Verbal Log'!$I$5:$I$1004='Verbal Stats'!AO$42)*'Verbal Log'!$P$5:$P$1004)/SUMPRODUCT(('Verbal Log'!$C$5:$C$1004='Verbal Stats'!$B96)*('Verbal Log'!$I$5:$I$1004='Verbal Stats'!AO$42))</f>
        <v>#DIV/0!</v>
      </c>
      <c r="AP96" s="24" t="e">
        <f ca="1">+SUMPRODUCT(('Verbal Log'!$C$5:$C$1004='Verbal Stats'!$B96)*'Verbal Log'!$P$5:$P$1004)/COUNTIF('Verbal Log'!$C$5:$C$1004,'Verbal Stats'!$B96)</f>
        <v>#DIV/0!</v>
      </c>
    </row>
    <row r="97" spans="2:42" ht="15.75" thickBot="1">
      <c r="B97" s="19" t="str">
        <f>+$B$52</f>
        <v>Source 10</v>
      </c>
      <c r="D97" s="55" t="str">
        <f t="shared" si="80"/>
        <v>n/a</v>
      </c>
      <c r="E97" s="55" t="str">
        <f t="shared" si="63"/>
        <v>n/a</v>
      </c>
      <c r="F97" s="55" t="str">
        <f t="shared" si="63"/>
        <v>n/a</v>
      </c>
      <c r="G97" s="55" t="str">
        <f t="shared" si="64"/>
        <v>n/a</v>
      </c>
      <c r="H97" s="55" t="str">
        <f t="shared" si="65"/>
        <v>n/a</v>
      </c>
      <c r="I97" s="55" t="str">
        <f t="shared" si="66"/>
        <v>n/a</v>
      </c>
      <c r="J97" s="55" t="str">
        <f t="shared" si="67"/>
        <v>n/a</v>
      </c>
      <c r="K97" s="55" t="str">
        <f t="shared" si="68"/>
        <v>n/a</v>
      </c>
      <c r="L97" s="55" t="str">
        <f t="shared" si="69"/>
        <v>n/a</v>
      </c>
      <c r="M97" s="55" t="str">
        <f t="shared" si="70"/>
        <v>n/a</v>
      </c>
      <c r="N97" s="55" t="str">
        <f t="shared" si="71"/>
        <v>n/a</v>
      </c>
      <c r="O97" s="55">
        <f t="shared" si="72"/>
        <v>0</v>
      </c>
      <c r="P97" s="55">
        <f t="shared" si="73"/>
        <v>0</v>
      </c>
      <c r="Q97" s="55">
        <f t="shared" si="74"/>
        <v>0</v>
      </c>
      <c r="R97" s="55">
        <f t="shared" si="75"/>
        <v>0</v>
      </c>
      <c r="S97" s="55">
        <f t="shared" si="76"/>
        <v>0</v>
      </c>
      <c r="T97" s="55">
        <f t="shared" si="77"/>
        <v>0</v>
      </c>
      <c r="U97" s="55">
        <f t="shared" si="78"/>
        <v>0</v>
      </c>
      <c r="V97" s="57" t="str">
        <f t="shared" si="79"/>
        <v>n/a</v>
      </c>
      <c r="X97" s="23" t="e">
        <f ca="1">+SUMPRODUCT(('Verbal Log'!$C$5:$C$1004='Verbal Stats'!$B97)*('Verbal Log'!$I$5:$I$1004='Verbal Stats'!X$42)*'Verbal Log'!$P$5:$P$1004)/SUMPRODUCT(('Verbal Log'!$C$5:$C$1004='Verbal Stats'!$B97)*('Verbal Log'!$I$5:$I$1004='Verbal Stats'!X$42))</f>
        <v>#DIV/0!</v>
      </c>
      <c r="Y97" s="23" t="e">
        <f ca="1">+SUMPRODUCT(('Verbal Log'!$C$5:$C$1004='Verbal Stats'!$B97)*('Verbal Log'!$I$5:$I$1004='Verbal Stats'!Y$42)*'Verbal Log'!$P$5:$P$1004)/SUMPRODUCT(('Verbal Log'!$C$5:$C$1004='Verbal Stats'!$B97)*('Verbal Log'!$I$5:$I$1004='Verbal Stats'!Y$42))</f>
        <v>#DIV/0!</v>
      </c>
      <c r="Z97" s="23" t="e">
        <f ca="1">+SUMPRODUCT(('Verbal Log'!$C$5:$C$1004='Verbal Stats'!$B97)*('Verbal Log'!$I$5:$I$1004='Verbal Stats'!Z$42)*'Verbal Log'!$P$5:$P$1004)/SUMPRODUCT(('Verbal Log'!$C$5:$C$1004='Verbal Stats'!$B97)*('Verbal Log'!$I$5:$I$1004='Verbal Stats'!Z$42))</f>
        <v>#DIV/0!</v>
      </c>
      <c r="AA97" s="23" t="e">
        <f ca="1">+SUMPRODUCT(('Verbal Log'!$C$5:$C$1004='Verbal Stats'!$B97)*('Verbal Log'!$I$5:$I$1004='Verbal Stats'!AA$42)*'Verbal Log'!$P$5:$P$1004)/SUMPRODUCT(('Verbal Log'!$C$5:$C$1004='Verbal Stats'!$B97)*('Verbal Log'!$I$5:$I$1004='Verbal Stats'!AA$42))</f>
        <v>#DIV/0!</v>
      </c>
      <c r="AB97" s="23" t="e">
        <f ca="1">+SUMPRODUCT(('Verbal Log'!$C$5:$C$1004='Verbal Stats'!$B97)*('Verbal Log'!$I$5:$I$1004='Verbal Stats'!AB$42)*'Verbal Log'!$P$5:$P$1004)/SUMPRODUCT(('Verbal Log'!$C$5:$C$1004='Verbal Stats'!$B97)*('Verbal Log'!$I$5:$I$1004='Verbal Stats'!AB$42))</f>
        <v>#DIV/0!</v>
      </c>
      <c r="AC97" s="23" t="e">
        <f ca="1">+SUMPRODUCT(('Verbal Log'!$C$5:$C$1004='Verbal Stats'!$B97)*('Verbal Log'!$I$5:$I$1004='Verbal Stats'!AC$42)*'Verbal Log'!$P$5:$P$1004)/SUMPRODUCT(('Verbal Log'!$C$5:$C$1004='Verbal Stats'!$B97)*('Verbal Log'!$I$5:$I$1004='Verbal Stats'!AC$42))</f>
        <v>#DIV/0!</v>
      </c>
      <c r="AD97" s="23" t="e">
        <f ca="1">+SUMPRODUCT(('Verbal Log'!$C$5:$C$1004='Verbal Stats'!$B97)*('Verbal Log'!$I$5:$I$1004='Verbal Stats'!AD$42)*'Verbal Log'!$P$5:$P$1004)/SUMPRODUCT(('Verbal Log'!$C$5:$C$1004='Verbal Stats'!$B97)*('Verbal Log'!$I$5:$I$1004='Verbal Stats'!AD$42))</f>
        <v>#DIV/0!</v>
      </c>
      <c r="AE97" s="23" t="e">
        <f ca="1">+SUMPRODUCT(('Verbal Log'!$C$5:$C$1004='Verbal Stats'!$B97)*('Verbal Log'!$I$5:$I$1004='Verbal Stats'!AE$42)*'Verbal Log'!$P$5:$P$1004)/SUMPRODUCT(('Verbal Log'!$C$5:$C$1004='Verbal Stats'!$B97)*('Verbal Log'!$I$5:$I$1004='Verbal Stats'!AE$42))</f>
        <v>#DIV/0!</v>
      </c>
      <c r="AF97" s="23" t="e">
        <f ca="1">+SUMPRODUCT(('Verbal Log'!$C$5:$C$1004='Verbal Stats'!$B97)*('Verbal Log'!$I$5:$I$1004='Verbal Stats'!AF$42)*'Verbal Log'!$P$5:$P$1004)/SUMPRODUCT(('Verbal Log'!$C$5:$C$1004='Verbal Stats'!$B97)*('Verbal Log'!$I$5:$I$1004='Verbal Stats'!AF$42))</f>
        <v>#DIV/0!</v>
      </c>
      <c r="AG97" s="23" t="e">
        <f ca="1">+SUMPRODUCT(('Verbal Log'!$C$5:$C$1004='Verbal Stats'!$B97)*('Verbal Log'!$I$5:$I$1004='Verbal Stats'!AG$42)*'Verbal Log'!$P$5:$P$1004)/SUMPRODUCT(('Verbal Log'!$C$5:$C$1004='Verbal Stats'!$B97)*('Verbal Log'!$I$5:$I$1004='Verbal Stats'!AG$42))</f>
        <v>#DIV/0!</v>
      </c>
      <c r="AH97" s="23" t="e">
        <f ca="1">+SUMPRODUCT(('Verbal Log'!$C$5:$C$1004='Verbal Stats'!$B97)*('Verbal Log'!$I$5:$I$1004='Verbal Stats'!AH$42)*'Verbal Log'!$P$5:$P$1004)/SUMPRODUCT(('Verbal Log'!$C$5:$C$1004='Verbal Stats'!$B97)*('Verbal Log'!$I$5:$I$1004='Verbal Stats'!AH$42))</f>
        <v>#DIV/0!</v>
      </c>
      <c r="AI97" s="23" t="e">
        <f ca="1">+SUMPRODUCT(('Verbal Log'!$C$5:$C$1004='Verbal Stats'!$B97)*('Verbal Log'!$I$5:$I$1004='Verbal Stats'!AI$42)*'Verbal Log'!$P$5:$P$1004)/SUMPRODUCT(('Verbal Log'!$C$5:$C$1004='Verbal Stats'!$B97)*('Verbal Log'!$I$5:$I$1004='Verbal Stats'!AI$42))</f>
        <v>#DIV/0!</v>
      </c>
      <c r="AJ97" s="23" t="e">
        <f ca="1">+SUMPRODUCT(('Verbal Log'!$C$5:$C$1004='Verbal Stats'!$B97)*('Verbal Log'!$I$5:$I$1004='Verbal Stats'!AJ$42)*'Verbal Log'!$P$5:$P$1004)/SUMPRODUCT(('Verbal Log'!$C$5:$C$1004='Verbal Stats'!$B97)*('Verbal Log'!$I$5:$I$1004='Verbal Stats'!AJ$42))</f>
        <v>#DIV/0!</v>
      </c>
      <c r="AK97" s="23" t="e">
        <f ca="1">+SUMPRODUCT(('Verbal Log'!$C$5:$C$1004='Verbal Stats'!$B97)*('Verbal Log'!$I$5:$I$1004='Verbal Stats'!AK$42)*'Verbal Log'!$P$5:$P$1004)/SUMPRODUCT(('Verbal Log'!$C$5:$C$1004='Verbal Stats'!$B97)*('Verbal Log'!$I$5:$I$1004='Verbal Stats'!AK$42))</f>
        <v>#DIV/0!</v>
      </c>
      <c r="AL97" s="23" t="e">
        <f ca="1">+SUMPRODUCT(('Verbal Log'!$C$5:$C$1004='Verbal Stats'!$B97)*('Verbal Log'!$I$5:$I$1004='Verbal Stats'!AL$42)*'Verbal Log'!$P$5:$P$1004)/SUMPRODUCT(('Verbal Log'!$C$5:$C$1004='Verbal Stats'!$B97)*('Verbal Log'!$I$5:$I$1004='Verbal Stats'!AL$42))</f>
        <v>#DIV/0!</v>
      </c>
      <c r="AM97" s="23" t="e">
        <f ca="1">+SUMPRODUCT(('Verbal Log'!$C$5:$C$1004='Verbal Stats'!$B97)*('Verbal Log'!$I$5:$I$1004='Verbal Stats'!AM$42)*'Verbal Log'!$P$5:$P$1004)/SUMPRODUCT(('Verbal Log'!$C$5:$C$1004='Verbal Stats'!$B97)*('Verbal Log'!$I$5:$I$1004='Verbal Stats'!AM$42))</f>
        <v>#DIV/0!</v>
      </c>
      <c r="AN97" s="23" t="e">
        <f ca="1">+SUMPRODUCT(('Verbal Log'!$C$5:$C$1004='Verbal Stats'!$B97)*('Verbal Log'!$I$5:$I$1004='Verbal Stats'!AN$42)*'Verbal Log'!$P$5:$P$1004)/SUMPRODUCT(('Verbal Log'!$C$5:$C$1004='Verbal Stats'!$B97)*('Verbal Log'!$I$5:$I$1004='Verbal Stats'!AN$42))</f>
        <v>#DIV/0!</v>
      </c>
      <c r="AO97" s="23" t="e">
        <f ca="1">+SUMPRODUCT(('Verbal Log'!$C$5:$C$1004='Verbal Stats'!$B97)*('Verbal Log'!$I$5:$I$1004='Verbal Stats'!AO$42)*'Verbal Log'!$P$5:$P$1004)/SUMPRODUCT(('Verbal Log'!$C$5:$C$1004='Verbal Stats'!$B97)*('Verbal Log'!$I$5:$I$1004='Verbal Stats'!AO$42))</f>
        <v>#DIV/0!</v>
      </c>
      <c r="AP97" s="24" t="e">
        <f ca="1">+SUMPRODUCT(('Verbal Log'!$C$5:$C$1004='Verbal Stats'!$B97)*'Verbal Log'!$P$5:$P$1004)/COUNTIF('Verbal Log'!$C$5:$C$1004,'Verbal Stats'!$B97)</f>
        <v>#DIV/0!</v>
      </c>
    </row>
    <row r="98" spans="2:42">
      <c r="B98" s="19" t="str">
        <f>+$B$53</f>
        <v>ALL</v>
      </c>
      <c r="D98" s="58" t="str">
        <f t="shared" si="80"/>
        <v>n/a</v>
      </c>
      <c r="E98" s="58">
        <f t="shared" si="63"/>
        <v>0.33333333333333331</v>
      </c>
      <c r="F98" s="58">
        <f t="shared" si="63"/>
        <v>1</v>
      </c>
      <c r="G98" s="58">
        <f t="shared" ref="G98:U98" si="81">+IF(ISERROR(AA98),"n/a",AA98)</f>
        <v>1</v>
      </c>
      <c r="H98" s="58">
        <f t="shared" si="81"/>
        <v>0</v>
      </c>
      <c r="I98" s="58">
        <f t="shared" si="81"/>
        <v>1</v>
      </c>
      <c r="J98" s="58">
        <f t="shared" si="81"/>
        <v>1</v>
      </c>
      <c r="K98" s="58">
        <f t="shared" si="81"/>
        <v>1</v>
      </c>
      <c r="L98" s="58" t="str">
        <f t="shared" si="81"/>
        <v>n/a</v>
      </c>
      <c r="M98" s="58" t="str">
        <f t="shared" si="81"/>
        <v>n/a</v>
      </c>
      <c r="N98" s="58" t="str">
        <f t="shared" si="81"/>
        <v>n/a</v>
      </c>
      <c r="O98" s="58" t="str">
        <f t="shared" si="81"/>
        <v>n/a</v>
      </c>
      <c r="P98" s="58">
        <f t="shared" si="81"/>
        <v>1</v>
      </c>
      <c r="Q98" s="58" t="str">
        <f t="shared" si="81"/>
        <v>n/a</v>
      </c>
      <c r="R98" s="58" t="str">
        <f t="shared" si="81"/>
        <v>n/a</v>
      </c>
      <c r="S98" s="58" t="str">
        <f t="shared" si="81"/>
        <v>n/a</v>
      </c>
      <c r="T98" s="58">
        <f t="shared" si="81"/>
        <v>0</v>
      </c>
      <c r="U98" s="58" t="str">
        <f t="shared" si="81"/>
        <v>n/a</v>
      </c>
      <c r="V98" s="59">
        <f t="shared" si="79"/>
        <v>0.75</v>
      </c>
      <c r="X98" s="24" t="e">
        <f ca="1">+SUMPRODUCT(('Verbal Log'!$I$5:$I$1004='Verbal Stats'!X$42)*'Verbal Log'!$P$5:$P$1004)/COUNTIF('Verbal Log'!$I$5:$I$1004,'Verbal Stats'!X$42)</f>
        <v>#DIV/0!</v>
      </c>
      <c r="Y98" s="24">
        <f ca="1">+SUMPRODUCT(('Verbal Log'!$I$5:$I$1004='Verbal Stats'!Y$42)*'Verbal Log'!$P$5:$P$1004)/COUNTIF('Verbal Log'!$I$5:$I$1004,'Verbal Stats'!Y$42)</f>
        <v>0.33333333333333331</v>
      </c>
      <c r="Z98" s="24">
        <f ca="1">+SUMPRODUCT(('Verbal Log'!$I$5:$I$1004='Verbal Stats'!Z$42)*'Verbal Log'!$P$5:$P$1004)/COUNTIF('Verbal Log'!$I$5:$I$1004,'Verbal Stats'!Z$42)</f>
        <v>1</v>
      </c>
      <c r="AA98" s="24">
        <f ca="1">+SUMPRODUCT(('Verbal Log'!$I$5:$I$1004='Verbal Stats'!AA$42)*'Verbal Log'!$P$5:$P$1004)/COUNTIF('Verbal Log'!$I$5:$I$1004,'Verbal Stats'!AA$42)</f>
        <v>1</v>
      </c>
      <c r="AB98" s="24">
        <f ca="1">+SUMPRODUCT(('Verbal Log'!$I$5:$I$1004='Verbal Stats'!AB$42)*'Verbal Log'!$P$5:$P$1004)/COUNTIF('Verbal Log'!$I$5:$I$1004,'Verbal Stats'!AB$42)</f>
        <v>0</v>
      </c>
      <c r="AC98" s="24">
        <f ca="1">+SUMPRODUCT(('Verbal Log'!$I$5:$I$1004='Verbal Stats'!AC$42)*'Verbal Log'!$P$5:$P$1004)/COUNTIF('Verbal Log'!$I$5:$I$1004,'Verbal Stats'!AC$42)</f>
        <v>1</v>
      </c>
      <c r="AD98" s="24">
        <f ca="1">+SUMPRODUCT(('Verbal Log'!$I$5:$I$1004='Verbal Stats'!AD$42)*'Verbal Log'!$P$5:$P$1004)/COUNTIF('Verbal Log'!$I$5:$I$1004,'Verbal Stats'!AD$42)</f>
        <v>1</v>
      </c>
      <c r="AE98" s="24">
        <f ca="1">+SUMPRODUCT(('Verbal Log'!$I$5:$I$1004='Verbal Stats'!AE$42)*'Verbal Log'!$P$5:$P$1004)/COUNTIF('Verbal Log'!$I$5:$I$1004,'Verbal Stats'!AE$42)</f>
        <v>1</v>
      </c>
      <c r="AF98" s="24" t="e">
        <f ca="1">+SUMPRODUCT(('Verbal Log'!$I$5:$I$1004='Verbal Stats'!AF$42)*'Verbal Log'!$P$5:$P$1004)/COUNTIF('Verbal Log'!$I$5:$I$1004,'Verbal Stats'!AF$42)</f>
        <v>#DIV/0!</v>
      </c>
      <c r="AG98" s="24" t="e">
        <f ca="1">+SUMPRODUCT(('Verbal Log'!$I$5:$I$1004='Verbal Stats'!AG$42)*'Verbal Log'!$P$5:$P$1004)/COUNTIF('Verbal Log'!$I$5:$I$1004,'Verbal Stats'!AG$42)</f>
        <v>#DIV/0!</v>
      </c>
      <c r="AH98" s="24" t="e">
        <f ca="1">+SUMPRODUCT(('Verbal Log'!$I$5:$I$1004='Verbal Stats'!AH$42)*'Verbal Log'!$P$5:$P$1004)/COUNTIF('Verbal Log'!$I$5:$I$1004,'Verbal Stats'!AH$42)</f>
        <v>#DIV/0!</v>
      </c>
      <c r="AI98" s="24" t="e">
        <f ca="1">+SUMPRODUCT(('Verbal Log'!$I$5:$I$1004='Verbal Stats'!AI$42)*'Verbal Log'!$P$5:$P$1004)/COUNTIF('Verbal Log'!$I$5:$I$1004,'Verbal Stats'!AI$42)</f>
        <v>#DIV/0!</v>
      </c>
      <c r="AJ98" s="24">
        <f ca="1">+SUMPRODUCT(('Verbal Log'!$I$5:$I$1004='Verbal Stats'!AJ$42)*'Verbal Log'!$P$5:$P$1004)/COUNTIF('Verbal Log'!$I$5:$I$1004,'Verbal Stats'!AJ$42)</f>
        <v>1</v>
      </c>
      <c r="AK98" s="24" t="e">
        <f ca="1">+SUMPRODUCT(('Verbal Log'!$I$5:$I$1004='Verbal Stats'!AK$42)*'Verbal Log'!$P$5:$P$1004)/COUNTIF('Verbal Log'!$I$5:$I$1004,'Verbal Stats'!AK$42)</f>
        <v>#DIV/0!</v>
      </c>
      <c r="AL98" s="24" t="e">
        <f ca="1">+SUMPRODUCT(('Verbal Log'!$I$5:$I$1004='Verbal Stats'!AL$42)*'Verbal Log'!$P$5:$P$1004)/COUNTIF('Verbal Log'!$I$5:$I$1004,'Verbal Stats'!AL$42)</f>
        <v>#DIV/0!</v>
      </c>
      <c r="AM98" s="24" t="e">
        <f ca="1">+SUMPRODUCT(('Verbal Log'!$I$5:$I$1004='Verbal Stats'!AM$42)*'Verbal Log'!$P$5:$P$1004)/COUNTIF('Verbal Log'!$I$5:$I$1004,'Verbal Stats'!AM$42)</f>
        <v>#DIV/0!</v>
      </c>
      <c r="AN98" s="24">
        <f ca="1">+SUMPRODUCT(('Verbal Log'!$I$5:$I$1004='Verbal Stats'!AN$42)*'Verbal Log'!$P$5:$P$1004)/COUNTIF('Verbal Log'!$I$5:$I$1004,'Verbal Stats'!AN$42)</f>
        <v>0</v>
      </c>
      <c r="AO98" s="24" t="e">
        <f ca="1">+SUMPRODUCT(('Verbal Log'!$I$5:$I$1004='Verbal Stats'!AO$42)*'Verbal Log'!$P$5:$P$1004)/COUNTIF('Verbal Log'!$I$5:$I$1004,'Verbal Stats'!AO$42)</f>
        <v>#DIV/0!</v>
      </c>
      <c r="AP98" s="24">
        <f ca="1">+SUM('Verbal Log'!P5:P1004)/COUNTA('Verbal Log'!$F$5:$F$1004)</f>
        <v>0.75</v>
      </c>
    </row>
    <row r="99" spans="2:42">
      <c r="X99" s="25"/>
      <c r="Y99" s="25"/>
      <c r="Z99" s="25"/>
    </row>
    <row r="100" spans="2:42">
      <c r="X100" s="25"/>
      <c r="Y100" s="25"/>
      <c r="Z100" s="25"/>
    </row>
    <row r="101" spans="2:42">
      <c r="X101" s="25"/>
      <c r="Y101" s="25"/>
      <c r="Z101" s="25"/>
    </row>
    <row r="104" spans="2:42" ht="15.75" customHeight="1"/>
    <row r="119" ht="15.75" customHeight="1"/>
  </sheetData>
  <mergeCells count="5">
    <mergeCell ref="N13:O13"/>
    <mergeCell ref="B1:I1"/>
    <mergeCell ref="B2:C2"/>
    <mergeCell ref="B4:C4"/>
    <mergeCell ref="F7:G7"/>
  </mergeCells>
  <phoneticPr fontId="14" type="noConversion"/>
  <dataValidations count="2">
    <dataValidation type="list" allowBlank="1" showInputMessage="1" showErrorMessage="1" sqref="E4">
      <formula1>$B$43:$B$53</formula1>
    </dataValidation>
    <dataValidation type="list" allowBlank="1" showInputMessage="1" showErrorMessage="1" sqref="D4">
      <formula1>db!$D$5:$D$22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B1:L606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1.85546875" style="1" customWidth="1"/>
    <col min="3" max="3" width="18.5703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>
      <c r="B1" s="70" t="s">
        <v>142</v>
      </c>
      <c r="C1" s="70"/>
      <c r="D1" s="70"/>
      <c r="E1" s="70"/>
      <c r="F1" s="70"/>
      <c r="G1" s="70"/>
      <c r="H1" s="70"/>
      <c r="I1" s="70"/>
    </row>
    <row r="2" spans="2:12" s="3" customFormat="1" ht="21.75" customHeight="1">
      <c r="B2" s="71" t="s">
        <v>41</v>
      </c>
      <c r="C2" s="71"/>
    </row>
    <row r="3" spans="2:12" ht="15.75" thickBot="1"/>
    <row r="4" spans="2:12" ht="32.25" customHeight="1" thickBot="1">
      <c r="B4" s="13" t="s">
        <v>44</v>
      </c>
      <c r="C4" s="13" t="s">
        <v>45</v>
      </c>
      <c r="D4" s="13" t="s">
        <v>46</v>
      </c>
      <c r="E4" s="17" t="s">
        <v>50</v>
      </c>
      <c r="F4" s="17" t="s">
        <v>59</v>
      </c>
      <c r="G4" s="13" t="s">
        <v>47</v>
      </c>
      <c r="H4" s="13" t="s">
        <v>48</v>
      </c>
      <c r="I4" s="11"/>
      <c r="J4" s="11"/>
      <c r="K4" s="11"/>
      <c r="L4" s="6"/>
    </row>
    <row r="5" spans="2:12" ht="15.75" thickBot="1">
      <c r="B5" s="7" t="s">
        <v>3</v>
      </c>
      <c r="C5" s="7" t="s">
        <v>6</v>
      </c>
      <c r="D5" s="7" t="s">
        <v>66</v>
      </c>
      <c r="E5" s="7" t="s">
        <v>56</v>
      </c>
      <c r="F5" s="7" t="s">
        <v>61</v>
      </c>
      <c r="G5" s="14" t="s">
        <v>10</v>
      </c>
      <c r="H5" s="14" t="s">
        <v>20</v>
      </c>
      <c r="I5" s="12"/>
      <c r="J5" s="12"/>
      <c r="K5" s="12"/>
      <c r="L5" s="6"/>
    </row>
    <row r="6" spans="2:12" ht="15.75" thickBot="1">
      <c r="B6" s="7" t="s">
        <v>8</v>
      </c>
      <c r="C6" s="7" t="s">
        <v>9</v>
      </c>
      <c r="D6" s="7" t="s">
        <v>67</v>
      </c>
      <c r="E6" s="7" t="s">
        <v>57</v>
      </c>
      <c r="F6" s="7" t="s">
        <v>18</v>
      </c>
      <c r="G6" s="14" t="s">
        <v>5</v>
      </c>
      <c r="H6" s="14" t="s">
        <v>28</v>
      </c>
      <c r="I6" s="12"/>
      <c r="J6" s="12"/>
      <c r="K6" s="12"/>
      <c r="L6" s="6"/>
    </row>
    <row r="7" spans="2:12" ht="15.75" thickBot="1">
      <c r="B7" s="7" t="s">
        <v>12</v>
      </c>
      <c r="C7" s="7" t="s">
        <v>19</v>
      </c>
      <c r="D7" s="7" t="s">
        <v>100</v>
      </c>
      <c r="E7" s="7" t="s">
        <v>58</v>
      </c>
      <c r="F7" s="7" t="s">
        <v>62</v>
      </c>
      <c r="G7" s="14" t="s">
        <v>16</v>
      </c>
      <c r="H7" s="14" t="s">
        <v>29</v>
      </c>
      <c r="I7" s="12"/>
      <c r="J7" s="12"/>
      <c r="K7" s="12"/>
      <c r="L7" s="6"/>
    </row>
    <row r="8" spans="2:12" ht="15.75" thickBot="1">
      <c r="B8" s="7" t="s">
        <v>13</v>
      </c>
      <c r="C8" s="7" t="s">
        <v>21</v>
      </c>
      <c r="D8" s="7" t="s">
        <v>101</v>
      </c>
      <c r="E8" s="28"/>
      <c r="F8" s="7" t="s">
        <v>63</v>
      </c>
      <c r="G8" s="14" t="s">
        <v>87</v>
      </c>
      <c r="H8" s="14" t="s">
        <v>30</v>
      </c>
      <c r="I8" s="12"/>
      <c r="J8" s="12"/>
      <c r="K8" s="12"/>
      <c r="L8" s="6"/>
    </row>
    <row r="9" spans="2:12" ht="15.75" thickBot="1">
      <c r="B9" s="7" t="s">
        <v>4</v>
      </c>
      <c r="C9" s="7" t="s">
        <v>24</v>
      </c>
      <c r="D9" s="7" t="s">
        <v>42</v>
      </c>
      <c r="E9" s="28"/>
      <c r="F9" s="28"/>
      <c r="G9" s="14" t="s">
        <v>90</v>
      </c>
      <c r="H9" s="14" t="s">
        <v>31</v>
      </c>
      <c r="I9" s="12"/>
      <c r="J9" s="12"/>
      <c r="K9" s="12"/>
      <c r="L9" s="6"/>
    </row>
    <row r="10" spans="2:12" ht="15.75" thickBot="1">
      <c r="B10" s="28"/>
      <c r="C10" s="28"/>
      <c r="D10" s="7" t="s">
        <v>14</v>
      </c>
      <c r="E10" s="28"/>
      <c r="F10" s="28"/>
      <c r="G10" s="14" t="s">
        <v>91</v>
      </c>
      <c r="H10" s="14" t="s">
        <v>22</v>
      </c>
      <c r="I10" s="12"/>
      <c r="J10" s="12"/>
      <c r="K10" s="12"/>
      <c r="L10" s="6"/>
    </row>
    <row r="11" spans="2:12" ht="15.75" thickBot="1">
      <c r="B11" s="28"/>
      <c r="C11" s="28"/>
      <c r="D11" s="7" t="s">
        <v>7</v>
      </c>
      <c r="E11" s="28"/>
      <c r="F11" s="28"/>
      <c r="G11" s="14" t="s">
        <v>89</v>
      </c>
      <c r="H11" s="14" t="s">
        <v>23</v>
      </c>
      <c r="I11" s="12"/>
      <c r="J11" s="12"/>
      <c r="K11" s="12"/>
      <c r="L11" s="6"/>
    </row>
    <row r="12" spans="2:12" ht="15.75" thickBot="1">
      <c r="B12" s="28"/>
      <c r="C12" s="28"/>
      <c r="D12" s="7" t="s">
        <v>43</v>
      </c>
      <c r="E12" s="28"/>
      <c r="F12" s="28"/>
      <c r="G12" s="14" t="s">
        <v>92</v>
      </c>
      <c r="H12" s="14" t="s">
        <v>32</v>
      </c>
      <c r="I12" s="12"/>
      <c r="J12" s="12"/>
      <c r="K12" s="12"/>
      <c r="L12" s="6"/>
    </row>
    <row r="13" spans="2:12" ht="15.75" thickBot="1">
      <c r="B13" s="28"/>
      <c r="C13" s="28"/>
      <c r="D13" s="7" t="s">
        <v>71</v>
      </c>
      <c r="E13" s="28"/>
      <c r="F13" s="28"/>
      <c r="G13" s="14" t="s">
        <v>93</v>
      </c>
      <c r="H13" s="14" t="s">
        <v>26</v>
      </c>
      <c r="I13" s="12"/>
      <c r="J13" s="12"/>
      <c r="K13" s="12"/>
      <c r="L13" s="6"/>
    </row>
    <row r="14" spans="2:12" ht="15.75" thickBot="1">
      <c r="B14" s="28"/>
      <c r="C14" s="28"/>
      <c r="D14" s="7" t="s">
        <v>70</v>
      </c>
      <c r="E14" s="28"/>
      <c r="F14" s="28"/>
      <c r="G14" s="14" t="s">
        <v>88</v>
      </c>
      <c r="H14" s="14" t="s">
        <v>33</v>
      </c>
      <c r="I14" s="12"/>
      <c r="J14" s="12"/>
      <c r="K14" s="12"/>
      <c r="L14" s="6"/>
    </row>
    <row r="15" spans="2:12" ht="15.75" thickBot="1">
      <c r="B15" s="28"/>
      <c r="C15" s="28"/>
      <c r="D15" s="28"/>
      <c r="E15" s="28"/>
      <c r="F15" s="28"/>
      <c r="G15" s="27"/>
      <c r="H15" s="14" t="s">
        <v>34</v>
      </c>
      <c r="I15" s="12"/>
      <c r="J15" s="12"/>
      <c r="K15" s="12"/>
      <c r="L15" s="6"/>
    </row>
    <row r="16" spans="2:12" ht="15.75" thickBot="1">
      <c r="B16" s="28"/>
      <c r="C16" s="28"/>
      <c r="D16" s="28"/>
      <c r="E16" s="28"/>
      <c r="F16" s="28"/>
      <c r="G16" s="27"/>
      <c r="H16" s="14" t="s">
        <v>35</v>
      </c>
      <c r="I16" s="12"/>
      <c r="J16" s="12"/>
      <c r="K16" s="12"/>
      <c r="L16" s="6"/>
    </row>
    <row r="17" spans="2:12" ht="15.75" thickBot="1">
      <c r="B17" s="28"/>
      <c r="C17" s="28"/>
      <c r="D17" s="28"/>
      <c r="E17" s="28"/>
      <c r="F17" s="28"/>
      <c r="G17" s="27"/>
      <c r="H17" s="14" t="s">
        <v>27</v>
      </c>
      <c r="I17" s="12"/>
      <c r="J17" s="12"/>
      <c r="K17" s="12"/>
      <c r="L17" s="6"/>
    </row>
    <row r="18" spans="2:12" ht="15.75" thickBot="1">
      <c r="B18" s="28"/>
      <c r="C18" s="28"/>
      <c r="D18" s="28"/>
      <c r="E18" s="28"/>
      <c r="F18" s="28"/>
      <c r="G18" s="27"/>
      <c r="H18" s="14" t="s">
        <v>36</v>
      </c>
      <c r="I18" s="12"/>
      <c r="J18" s="12"/>
      <c r="K18" s="12"/>
      <c r="L18" s="6"/>
    </row>
    <row r="19" spans="2:12" ht="15.75" thickBot="1">
      <c r="B19" s="28"/>
      <c r="C19" s="28"/>
      <c r="D19" s="28"/>
      <c r="E19" s="28"/>
      <c r="F19" s="28"/>
      <c r="G19" s="27"/>
      <c r="H19" s="14" t="s">
        <v>37</v>
      </c>
      <c r="I19" s="12"/>
      <c r="J19" s="12"/>
      <c r="K19" s="12"/>
      <c r="L19" s="6"/>
    </row>
    <row r="20" spans="2:12" ht="15.75" thickBot="1">
      <c r="B20" s="28"/>
      <c r="C20" s="28"/>
      <c r="D20" s="28"/>
      <c r="E20" s="28"/>
      <c r="F20" s="28"/>
      <c r="G20" s="27"/>
      <c r="H20" s="14" t="s">
        <v>38</v>
      </c>
      <c r="I20" s="12"/>
      <c r="J20" s="12"/>
      <c r="K20" s="12"/>
      <c r="L20" s="6"/>
    </row>
    <row r="21" spans="2:12" ht="15.75" thickBot="1">
      <c r="B21" s="28"/>
      <c r="C21" s="28"/>
      <c r="D21" s="28"/>
      <c r="E21" s="28"/>
      <c r="F21" s="28"/>
      <c r="G21" s="27"/>
      <c r="H21" s="14" t="s">
        <v>25</v>
      </c>
      <c r="I21" s="12"/>
      <c r="J21" s="12"/>
      <c r="K21" s="12"/>
      <c r="L21" s="6"/>
    </row>
    <row r="22" spans="2:12" ht="15.75" thickBot="1">
      <c r="B22" s="28"/>
      <c r="C22" s="28"/>
      <c r="D22" s="28"/>
      <c r="E22" s="28"/>
      <c r="F22" s="28"/>
      <c r="G22" s="27"/>
      <c r="H22" s="14" t="s">
        <v>39</v>
      </c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ht="19.5" thickBot="1">
      <c r="B24" s="10" t="s">
        <v>105</v>
      </c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ht="32.25" customHeight="1" thickBot="1">
      <c r="B25" s="13" t="s">
        <v>45</v>
      </c>
      <c r="C25" s="13" t="s">
        <v>97</v>
      </c>
      <c r="E25" s="13" t="s">
        <v>106</v>
      </c>
      <c r="F25" s="13" t="s">
        <v>107</v>
      </c>
      <c r="G25" s="12"/>
      <c r="H25" s="12"/>
      <c r="I25" s="12"/>
      <c r="J25" s="12"/>
      <c r="K25" s="12"/>
      <c r="L25" s="6"/>
    </row>
    <row r="26" spans="2:12" ht="15.75" thickBot="1">
      <c r="B26" s="36" t="s">
        <v>6</v>
      </c>
      <c r="C26" s="36">
        <v>120</v>
      </c>
      <c r="E26" s="36" t="s">
        <v>108</v>
      </c>
      <c r="F26" s="36">
        <v>650</v>
      </c>
      <c r="G26" s="12"/>
      <c r="H26" s="12"/>
      <c r="I26" s="12"/>
      <c r="J26" s="12"/>
      <c r="K26" s="12"/>
      <c r="L26" s="6"/>
    </row>
    <row r="27" spans="2:12" ht="15.75" thickBot="1">
      <c r="B27" s="38" t="s">
        <v>9</v>
      </c>
      <c r="C27" s="38">
        <v>120</v>
      </c>
      <c r="E27" s="38" t="s">
        <v>109</v>
      </c>
      <c r="F27" s="38">
        <v>655</v>
      </c>
      <c r="G27" s="12"/>
      <c r="H27" s="12"/>
      <c r="I27" s="12"/>
      <c r="J27" s="12"/>
      <c r="K27" s="12"/>
      <c r="L27" s="6"/>
    </row>
    <row r="28" spans="2:12" ht="15.75" thickBot="1">
      <c r="B28" s="36" t="s">
        <v>19</v>
      </c>
      <c r="C28" s="36">
        <v>120</v>
      </c>
      <c r="E28" s="36" t="s">
        <v>110</v>
      </c>
      <c r="F28" s="36">
        <v>660</v>
      </c>
      <c r="G28" s="12"/>
      <c r="H28" s="12"/>
      <c r="I28" s="12"/>
      <c r="J28" s="12"/>
      <c r="K28" s="12"/>
      <c r="L28" s="6"/>
    </row>
    <row r="29" spans="2:12" ht="15.75" thickBot="1">
      <c r="B29" s="38" t="s">
        <v>21</v>
      </c>
      <c r="C29" s="38">
        <v>120</v>
      </c>
      <c r="E29" s="38" t="s">
        <v>111</v>
      </c>
      <c r="F29" s="38">
        <v>665</v>
      </c>
      <c r="G29" s="12"/>
      <c r="H29" s="12"/>
      <c r="I29" s="12"/>
      <c r="J29" s="12"/>
      <c r="K29" s="12"/>
      <c r="L29" s="6"/>
    </row>
    <row r="30" spans="2:12" ht="15.75" thickBot="1">
      <c r="B30" s="36" t="s">
        <v>24</v>
      </c>
      <c r="C30" s="36">
        <v>120</v>
      </c>
      <c r="E30" s="36" t="s">
        <v>112</v>
      </c>
      <c r="F30" s="36">
        <v>670</v>
      </c>
      <c r="G30" s="12"/>
      <c r="H30" s="12"/>
      <c r="I30" s="12"/>
      <c r="J30" s="12"/>
      <c r="K30" s="12"/>
      <c r="L30" s="6"/>
    </row>
    <row r="31" spans="2:12" ht="15.75" thickBot="1">
      <c r="B31" s="12"/>
      <c r="C31" s="12"/>
      <c r="D31" s="12"/>
      <c r="E31" s="38" t="s">
        <v>113</v>
      </c>
      <c r="F31" s="38">
        <v>675</v>
      </c>
      <c r="G31" s="12"/>
      <c r="H31" s="12"/>
      <c r="I31" s="12"/>
      <c r="J31" s="12"/>
      <c r="K31" s="12"/>
      <c r="L31" s="6"/>
    </row>
    <row r="32" spans="2:12" ht="15.75" thickBot="1">
      <c r="B32" s="12"/>
      <c r="C32" s="12"/>
      <c r="D32" s="12"/>
      <c r="E32" s="36" t="s">
        <v>114</v>
      </c>
      <c r="F32" s="36">
        <v>680</v>
      </c>
      <c r="G32" s="12"/>
      <c r="H32" s="12"/>
      <c r="I32" s="12"/>
      <c r="J32" s="12"/>
      <c r="K32" s="12"/>
      <c r="L32" s="6"/>
    </row>
    <row r="33" spans="2:12" ht="15.75" thickBot="1">
      <c r="B33" s="12"/>
      <c r="C33" s="12"/>
      <c r="D33" s="12"/>
      <c r="E33" s="38" t="s">
        <v>115</v>
      </c>
      <c r="F33" s="38">
        <v>685</v>
      </c>
      <c r="G33" s="12"/>
      <c r="H33" s="12"/>
      <c r="I33" s="12"/>
      <c r="J33" s="12"/>
      <c r="K33" s="12"/>
      <c r="L33" s="6"/>
    </row>
    <row r="34" spans="2:12" ht="15.75" thickBot="1">
      <c r="B34" s="12"/>
      <c r="C34" s="12"/>
      <c r="D34" s="12"/>
      <c r="E34" s="36" t="s">
        <v>116</v>
      </c>
      <c r="F34" s="36">
        <v>690</v>
      </c>
      <c r="G34" s="12"/>
      <c r="H34" s="12"/>
      <c r="I34" s="12"/>
      <c r="J34" s="12"/>
      <c r="K34" s="12"/>
      <c r="L34" s="6"/>
    </row>
    <row r="35" spans="2:12" ht="15.75" thickBot="1">
      <c r="B35" s="12"/>
      <c r="C35" s="12"/>
      <c r="D35" s="12"/>
      <c r="E35" s="38" t="s">
        <v>117</v>
      </c>
      <c r="F35" s="38">
        <v>700</v>
      </c>
      <c r="G35" s="12"/>
      <c r="H35" s="12"/>
      <c r="I35" s="12"/>
      <c r="J35" s="12"/>
      <c r="K35" s="12"/>
      <c r="L35" s="6"/>
    </row>
    <row r="36" spans="2:12" ht="15.75" thickBot="1">
      <c r="B36" s="12"/>
      <c r="C36" s="12"/>
      <c r="D36" s="12"/>
      <c r="E36" s="36" t="s">
        <v>118</v>
      </c>
      <c r="F36" s="36">
        <v>700</v>
      </c>
      <c r="G36" s="12"/>
      <c r="H36" s="12"/>
      <c r="I36" s="12"/>
      <c r="J36" s="12"/>
      <c r="K36" s="12"/>
      <c r="L36" s="6"/>
    </row>
    <row r="37" spans="2:12" ht="15.75" thickBot="1">
      <c r="B37" s="12"/>
      <c r="C37" s="12"/>
      <c r="D37" s="12"/>
      <c r="E37" s="38" t="s">
        <v>119</v>
      </c>
      <c r="F37" s="38">
        <v>705</v>
      </c>
      <c r="G37" s="12"/>
      <c r="H37" s="12"/>
      <c r="I37" s="12"/>
      <c r="J37" s="12"/>
      <c r="K37" s="12"/>
      <c r="L37" s="6"/>
    </row>
    <row r="38" spans="2:12" ht="15.75" thickBot="1">
      <c r="B38" s="12"/>
      <c r="C38" s="12"/>
      <c r="D38" s="12"/>
      <c r="E38" s="36" t="s">
        <v>120</v>
      </c>
      <c r="F38" s="36">
        <v>710</v>
      </c>
      <c r="G38" s="12"/>
      <c r="H38" s="12"/>
      <c r="I38" s="12"/>
      <c r="J38" s="12"/>
      <c r="K38" s="12"/>
      <c r="L38" s="6"/>
    </row>
    <row r="39" spans="2:12" ht="15.75" thickBot="1">
      <c r="B39" s="12"/>
      <c r="C39" s="12"/>
      <c r="D39" s="12"/>
      <c r="E39" s="38" t="s">
        <v>121</v>
      </c>
      <c r="F39" s="38">
        <v>720</v>
      </c>
      <c r="G39" s="12"/>
      <c r="H39" s="12"/>
      <c r="I39" s="12"/>
      <c r="J39" s="12"/>
      <c r="K39" s="12"/>
      <c r="L39" s="6"/>
    </row>
    <row r="40" spans="2:12" ht="15.75" thickBot="1">
      <c r="B40" s="12"/>
      <c r="C40" s="12"/>
      <c r="D40" s="12"/>
      <c r="E40" s="36" t="s">
        <v>122</v>
      </c>
      <c r="F40" s="36">
        <v>725</v>
      </c>
      <c r="G40" s="12"/>
      <c r="H40" s="12"/>
      <c r="I40" s="12"/>
      <c r="J40" s="12"/>
      <c r="K40" s="12"/>
      <c r="L40" s="6"/>
    </row>
    <row r="41" spans="2:12" ht="15.75" thickBot="1">
      <c r="B41" s="12"/>
      <c r="C41" s="12"/>
      <c r="D41" s="12"/>
      <c r="E41" s="38" t="s">
        <v>122</v>
      </c>
      <c r="F41" s="38">
        <v>730</v>
      </c>
      <c r="G41" s="12"/>
      <c r="H41" s="12"/>
      <c r="I41" s="12"/>
      <c r="J41" s="12"/>
      <c r="K41" s="12"/>
      <c r="L41" s="6"/>
    </row>
    <row r="42" spans="2:12" ht="15.75" thickBot="1">
      <c r="B42" s="12"/>
      <c r="C42" s="12"/>
      <c r="D42" s="12"/>
      <c r="E42" s="36" t="s">
        <v>122</v>
      </c>
      <c r="F42" s="36">
        <v>730</v>
      </c>
      <c r="G42" s="12"/>
      <c r="H42" s="12"/>
      <c r="I42" s="12"/>
      <c r="J42" s="12"/>
      <c r="K42" s="12"/>
      <c r="L42" s="6"/>
    </row>
    <row r="43" spans="2:12" ht="15.75" thickBot="1">
      <c r="B43" s="12"/>
      <c r="C43" s="12"/>
      <c r="D43" s="12"/>
      <c r="E43" s="38" t="s">
        <v>122</v>
      </c>
      <c r="F43" s="38">
        <v>740</v>
      </c>
      <c r="G43" s="12"/>
      <c r="H43" s="12"/>
      <c r="I43" s="12"/>
      <c r="J43" s="12"/>
      <c r="K43" s="12"/>
      <c r="L43" s="6"/>
    </row>
    <row r="44" spans="2:12" ht="15.75" thickBot="1">
      <c r="B44" s="12"/>
      <c r="C44" s="12"/>
      <c r="D44" s="12"/>
      <c r="E44" s="36" t="s">
        <v>122</v>
      </c>
      <c r="F44" s="36">
        <v>745</v>
      </c>
      <c r="G44" s="12"/>
      <c r="H44" s="12"/>
      <c r="I44" s="12"/>
      <c r="J44" s="12"/>
      <c r="K44" s="12"/>
      <c r="L44" s="6"/>
    </row>
    <row r="45" spans="2:12" ht="15.75" thickBot="1">
      <c r="B45" s="12"/>
      <c r="C45" s="12"/>
      <c r="D45" s="12"/>
      <c r="E45" s="38" t="s">
        <v>122</v>
      </c>
      <c r="F45" s="38">
        <f>+F44+$G$27</f>
        <v>745</v>
      </c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B1:L606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>
      <c r="B1" s="70" t="s">
        <v>142</v>
      </c>
      <c r="C1" s="70"/>
      <c r="D1" s="70"/>
      <c r="E1" s="70"/>
      <c r="F1" s="70"/>
      <c r="G1" s="70"/>
      <c r="H1" s="70"/>
      <c r="I1" s="70"/>
    </row>
    <row r="2" spans="2:12" s="3" customFormat="1" ht="21.75" customHeight="1">
      <c r="B2" s="71" t="s">
        <v>40</v>
      </c>
      <c r="C2" s="71"/>
    </row>
    <row r="4" spans="2:12" ht="15.75">
      <c r="B4" s="11"/>
      <c r="C4" s="11"/>
      <c r="D4" s="11"/>
      <c r="E4" s="11"/>
      <c r="F4" s="11"/>
      <c r="G4" s="11"/>
      <c r="H4" s="11"/>
      <c r="I4" s="11"/>
      <c r="J4" s="11"/>
      <c r="K4" s="11"/>
      <c r="L4" s="6"/>
    </row>
    <row r="5" spans="2:12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>
      <c r="B6" s="15"/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1:I43"/>
  <sheetViews>
    <sheetView showGridLines="0" showRowColHeaders="0" zoomScaleNormal="100" workbookViewId="0"/>
  </sheetViews>
  <sheetFormatPr defaultColWidth="16.7109375" defaultRowHeight="15"/>
  <cols>
    <col min="1" max="1" width="3.7109375" style="33" customWidth="1"/>
    <col min="2" max="14" width="16.7109375" style="33" customWidth="1"/>
    <col min="15" max="16384" width="16.7109375" style="33"/>
  </cols>
  <sheetData>
    <row r="1" spans="2:9" s="2" customFormat="1" ht="80.25" customHeight="1">
      <c r="B1" s="70" t="s">
        <v>86</v>
      </c>
      <c r="C1" s="70"/>
      <c r="D1" s="70"/>
      <c r="E1" s="70"/>
      <c r="F1" s="70"/>
      <c r="G1" s="70"/>
      <c r="H1" s="70"/>
      <c r="I1" s="70"/>
    </row>
    <row r="2" spans="2:9" s="3" customFormat="1" ht="21.75" customHeight="1">
      <c r="B2" s="71" t="s">
        <v>130</v>
      </c>
      <c r="C2" s="71"/>
    </row>
    <row r="3" spans="2:9" customFormat="1"/>
    <row r="4" spans="2:9" ht="60" customHeight="1" thickBot="1">
      <c r="B4" s="76">
        <v>40148</v>
      </c>
      <c r="C4" s="77"/>
      <c r="D4" s="77"/>
      <c r="E4" s="77"/>
      <c r="F4" s="77"/>
      <c r="G4" s="77"/>
      <c r="H4" s="78"/>
    </row>
    <row r="5" spans="2:9" ht="16.5" thickBot="1">
      <c r="B5" s="18" t="s">
        <v>123</v>
      </c>
      <c r="C5" s="18" t="s">
        <v>124</v>
      </c>
      <c r="D5" s="18" t="s">
        <v>125</v>
      </c>
      <c r="E5" s="18" t="s">
        <v>126</v>
      </c>
      <c r="F5" s="18" t="s">
        <v>127</v>
      </c>
      <c r="G5" s="18" t="s">
        <v>128</v>
      </c>
      <c r="H5" s="18" t="s">
        <v>129</v>
      </c>
    </row>
    <row r="6" spans="2:9" ht="16.5" customHeight="1" thickBot="1">
      <c r="B6" s="35"/>
      <c r="C6" s="35"/>
      <c r="D6" s="35">
        <v>1</v>
      </c>
      <c r="E6" s="35">
        <f>+D6+1</f>
        <v>2</v>
      </c>
      <c r="F6" s="35">
        <f>+E6+1</f>
        <v>3</v>
      </c>
      <c r="G6" s="35">
        <f>+F6+1</f>
        <v>4</v>
      </c>
      <c r="H6" s="35">
        <f>+G6+1</f>
        <v>5</v>
      </c>
    </row>
    <row r="7" spans="2:9" ht="60" customHeight="1" thickBot="1">
      <c r="B7" s="36"/>
      <c r="C7" s="36"/>
      <c r="D7" s="36"/>
      <c r="E7" s="36"/>
      <c r="F7" s="36"/>
      <c r="G7" s="36"/>
      <c r="H7" s="36"/>
    </row>
    <row r="8" spans="2:9" ht="16.5" customHeight="1" thickBot="1">
      <c r="B8" s="35">
        <f>H6+1</f>
        <v>6</v>
      </c>
      <c r="C8" s="35">
        <f t="shared" ref="C8:H8" si="0">B8+1</f>
        <v>7</v>
      </c>
      <c r="D8" s="35">
        <f t="shared" si="0"/>
        <v>8</v>
      </c>
      <c r="E8" s="35">
        <f t="shared" si="0"/>
        <v>9</v>
      </c>
      <c r="F8" s="35">
        <f t="shared" si="0"/>
        <v>10</v>
      </c>
      <c r="G8" s="35">
        <f t="shared" si="0"/>
        <v>11</v>
      </c>
      <c r="H8" s="35">
        <f t="shared" si="0"/>
        <v>12</v>
      </c>
    </row>
    <row r="9" spans="2:9" ht="60" customHeight="1" thickBot="1">
      <c r="B9" s="36"/>
      <c r="C9" s="36"/>
      <c r="D9" s="36"/>
      <c r="E9" s="36"/>
      <c r="F9" s="36"/>
      <c r="G9" s="36"/>
      <c r="H9" s="36"/>
    </row>
    <row r="10" spans="2:9" ht="16.5" customHeight="1" thickBot="1">
      <c r="B10" s="35">
        <f>H8+1</f>
        <v>13</v>
      </c>
      <c r="C10" s="35">
        <f t="shared" ref="C10:H10" si="1">B10+1</f>
        <v>14</v>
      </c>
      <c r="D10" s="35">
        <f t="shared" si="1"/>
        <v>15</v>
      </c>
      <c r="E10" s="35">
        <f t="shared" si="1"/>
        <v>16</v>
      </c>
      <c r="F10" s="35">
        <f t="shared" si="1"/>
        <v>17</v>
      </c>
      <c r="G10" s="35">
        <f t="shared" si="1"/>
        <v>18</v>
      </c>
      <c r="H10" s="35">
        <f t="shared" si="1"/>
        <v>19</v>
      </c>
    </row>
    <row r="11" spans="2:9" ht="60" customHeight="1" thickBot="1">
      <c r="B11" s="36"/>
      <c r="C11" s="36"/>
      <c r="D11" s="36"/>
      <c r="E11" s="36"/>
      <c r="F11" s="36"/>
      <c r="G11" s="36"/>
      <c r="H11" s="36"/>
    </row>
    <row r="12" spans="2:9" ht="16.5" customHeight="1" thickBot="1">
      <c r="B12" s="35">
        <f>H10+1</f>
        <v>20</v>
      </c>
      <c r="C12" s="35">
        <f t="shared" ref="C12:H12" si="2">B12+1</f>
        <v>21</v>
      </c>
      <c r="D12" s="35">
        <f t="shared" si="2"/>
        <v>22</v>
      </c>
      <c r="E12" s="35">
        <f t="shared" si="2"/>
        <v>23</v>
      </c>
      <c r="F12" s="35">
        <f t="shared" si="2"/>
        <v>24</v>
      </c>
      <c r="G12" s="35">
        <f t="shared" si="2"/>
        <v>25</v>
      </c>
      <c r="H12" s="35">
        <f t="shared" si="2"/>
        <v>26</v>
      </c>
    </row>
    <row r="13" spans="2:9" ht="60" customHeight="1" thickBot="1">
      <c r="B13" s="36"/>
      <c r="C13" s="36"/>
      <c r="D13" s="36"/>
      <c r="E13" s="36"/>
      <c r="F13" s="36"/>
      <c r="G13" s="36"/>
      <c r="H13" s="36"/>
    </row>
    <row r="14" spans="2:9" ht="16.5" customHeight="1" thickBot="1">
      <c r="B14" s="35">
        <f>H12+1</f>
        <v>27</v>
      </c>
      <c r="C14" s="35">
        <f>B14+1</f>
        <v>28</v>
      </c>
      <c r="D14" s="35">
        <f>C14+1</f>
        <v>29</v>
      </c>
      <c r="E14" s="35">
        <f>D14+1</f>
        <v>30</v>
      </c>
      <c r="F14" s="35">
        <f>E14+1</f>
        <v>31</v>
      </c>
      <c r="G14" s="35"/>
      <c r="H14" s="35"/>
    </row>
    <row r="15" spans="2:9" ht="60" customHeight="1" thickBot="1">
      <c r="B15" s="36"/>
      <c r="C15" s="36"/>
      <c r="D15" s="36"/>
      <c r="E15" s="36"/>
      <c r="F15" s="36"/>
      <c r="G15" s="36"/>
      <c r="H15" s="36"/>
    </row>
    <row r="18" spans="2:8" ht="60" customHeight="1" thickBot="1">
      <c r="B18" s="76">
        <f>+EOMONTH($B$4,1)</f>
        <v>40209</v>
      </c>
      <c r="C18" s="77"/>
      <c r="D18" s="77"/>
      <c r="E18" s="77"/>
      <c r="F18" s="77"/>
      <c r="G18" s="77"/>
      <c r="H18" s="78"/>
    </row>
    <row r="19" spans="2:8" ht="16.5" thickBot="1">
      <c r="B19" s="18" t="s">
        <v>123</v>
      </c>
      <c r="C19" s="18" t="s">
        <v>124</v>
      </c>
      <c r="D19" s="18" t="s">
        <v>125</v>
      </c>
      <c r="E19" s="18" t="s">
        <v>126</v>
      </c>
      <c r="F19" s="18" t="s">
        <v>127</v>
      </c>
      <c r="G19" s="18" t="s">
        <v>128</v>
      </c>
      <c r="H19" s="18" t="s">
        <v>129</v>
      </c>
    </row>
    <row r="20" spans="2:8" ht="15.75" thickBot="1">
      <c r="B20" s="34"/>
      <c r="C20" s="34"/>
      <c r="D20" s="34"/>
      <c r="E20" s="34"/>
      <c r="F20" s="35"/>
      <c r="G20" s="35">
        <v>1</v>
      </c>
      <c r="H20" s="35">
        <f>G20+1</f>
        <v>2</v>
      </c>
    </row>
    <row r="21" spans="2:8" ht="60" customHeight="1" thickBot="1">
      <c r="B21" s="36"/>
      <c r="C21" s="36"/>
      <c r="D21" s="36"/>
      <c r="E21" s="36"/>
      <c r="F21" s="36"/>
      <c r="G21" s="36"/>
      <c r="H21" s="36"/>
    </row>
    <row r="22" spans="2:8" ht="15.75" thickBot="1">
      <c r="B22" s="35">
        <f>H20+1</f>
        <v>3</v>
      </c>
      <c r="C22" s="35">
        <f t="shared" ref="C22:H22" si="3">B22+1</f>
        <v>4</v>
      </c>
      <c r="D22" s="35">
        <f t="shared" si="3"/>
        <v>5</v>
      </c>
      <c r="E22" s="35">
        <f t="shared" si="3"/>
        <v>6</v>
      </c>
      <c r="F22" s="35">
        <f t="shared" si="3"/>
        <v>7</v>
      </c>
      <c r="G22" s="35">
        <f t="shared" si="3"/>
        <v>8</v>
      </c>
      <c r="H22" s="35">
        <f t="shared" si="3"/>
        <v>9</v>
      </c>
    </row>
    <row r="23" spans="2:8" ht="60" customHeight="1" thickBot="1">
      <c r="B23" s="36"/>
      <c r="C23" s="36"/>
      <c r="D23" s="36"/>
      <c r="E23" s="36"/>
      <c r="F23" s="36"/>
      <c r="G23" s="36"/>
      <c r="H23" s="36"/>
    </row>
    <row r="24" spans="2:8" ht="15.75" thickBot="1">
      <c r="B24" s="35">
        <f>H22+1</f>
        <v>10</v>
      </c>
      <c r="C24" s="35">
        <f t="shared" ref="C24:H24" si="4">B24+1</f>
        <v>11</v>
      </c>
      <c r="D24" s="35">
        <f t="shared" si="4"/>
        <v>12</v>
      </c>
      <c r="E24" s="35">
        <f t="shared" si="4"/>
        <v>13</v>
      </c>
      <c r="F24" s="35">
        <f t="shared" si="4"/>
        <v>14</v>
      </c>
      <c r="G24" s="35">
        <f t="shared" si="4"/>
        <v>15</v>
      </c>
      <c r="H24" s="35">
        <f t="shared" si="4"/>
        <v>16</v>
      </c>
    </row>
    <row r="25" spans="2:8" ht="60" customHeight="1" thickBot="1">
      <c r="B25" s="36"/>
      <c r="C25" s="36"/>
      <c r="D25" s="36"/>
      <c r="E25" s="36"/>
      <c r="F25" s="36"/>
      <c r="G25" s="36"/>
      <c r="H25" s="36"/>
    </row>
    <row r="26" spans="2:8" ht="15.75" thickBot="1">
      <c r="B26" s="35">
        <f>H24+1</f>
        <v>17</v>
      </c>
      <c r="C26" s="35">
        <f t="shared" ref="C26:H26" si="5">B26+1</f>
        <v>18</v>
      </c>
      <c r="D26" s="35">
        <f t="shared" si="5"/>
        <v>19</v>
      </c>
      <c r="E26" s="35">
        <f t="shared" si="5"/>
        <v>20</v>
      </c>
      <c r="F26" s="35">
        <f t="shared" si="5"/>
        <v>21</v>
      </c>
      <c r="G26" s="35">
        <f t="shared" si="5"/>
        <v>22</v>
      </c>
      <c r="H26" s="35">
        <f t="shared" si="5"/>
        <v>23</v>
      </c>
    </row>
    <row r="27" spans="2:8" ht="60" customHeight="1" thickBot="1">
      <c r="B27" s="36"/>
      <c r="C27" s="36"/>
      <c r="D27" s="36"/>
      <c r="E27" s="36"/>
      <c r="F27" s="36"/>
      <c r="G27" s="36"/>
      <c r="H27" s="36"/>
    </row>
    <row r="28" spans="2:8" ht="15.75" thickBot="1">
      <c r="B28" s="35">
        <f>H26+1</f>
        <v>24</v>
      </c>
      <c r="C28" s="35">
        <f t="shared" ref="C28:H28" si="6">B28+1</f>
        <v>25</v>
      </c>
      <c r="D28" s="35">
        <f t="shared" si="6"/>
        <v>26</v>
      </c>
      <c r="E28" s="35">
        <f t="shared" si="6"/>
        <v>27</v>
      </c>
      <c r="F28" s="35">
        <f t="shared" si="6"/>
        <v>28</v>
      </c>
      <c r="G28" s="35">
        <f t="shared" si="6"/>
        <v>29</v>
      </c>
      <c r="H28" s="35">
        <f t="shared" si="6"/>
        <v>30</v>
      </c>
    </row>
    <row r="29" spans="2:8" ht="60" customHeight="1" thickBot="1">
      <c r="B29" s="36"/>
      <c r="C29" s="36"/>
      <c r="D29" s="36"/>
      <c r="E29" s="36"/>
      <c r="F29" s="36"/>
      <c r="G29" s="36"/>
      <c r="H29" s="36"/>
    </row>
    <row r="32" spans="2:8" ht="60" customHeight="1" thickBot="1">
      <c r="B32" s="76">
        <f>+EOMONTH($B$4,2)</f>
        <v>40237</v>
      </c>
      <c r="C32" s="77"/>
      <c r="D32" s="77"/>
      <c r="E32" s="77"/>
      <c r="F32" s="77"/>
      <c r="G32" s="77"/>
      <c r="H32" s="78"/>
    </row>
    <row r="33" spans="2:8" ht="16.5" thickBot="1">
      <c r="B33" s="18" t="s">
        <v>123</v>
      </c>
      <c r="C33" s="18" t="s">
        <v>124</v>
      </c>
      <c r="D33" s="18" t="s">
        <v>125</v>
      </c>
      <c r="E33" s="18" t="s">
        <v>126</v>
      </c>
      <c r="F33" s="18" t="s">
        <v>127</v>
      </c>
      <c r="G33" s="18" t="s">
        <v>128</v>
      </c>
      <c r="H33" s="18" t="s">
        <v>129</v>
      </c>
    </row>
    <row r="34" spans="2:8" ht="15.75" thickBot="1">
      <c r="B34" s="35">
        <v>31</v>
      </c>
      <c r="C34" s="35">
        <v>1</v>
      </c>
      <c r="D34" s="35">
        <f>+C34+1</f>
        <v>2</v>
      </c>
      <c r="E34" s="35">
        <f>+D34+1</f>
        <v>3</v>
      </c>
      <c r="F34" s="35">
        <f>+E34+1</f>
        <v>4</v>
      </c>
      <c r="G34" s="35">
        <f>+F34+1</f>
        <v>5</v>
      </c>
      <c r="H34" s="35">
        <f>+G34+1</f>
        <v>6</v>
      </c>
    </row>
    <row r="35" spans="2:8" ht="60" customHeight="1" thickBot="1">
      <c r="B35" s="36"/>
      <c r="C35" s="36"/>
      <c r="D35" s="36"/>
      <c r="E35" s="36"/>
      <c r="F35" s="36"/>
      <c r="G35" s="36"/>
      <c r="H35" s="36"/>
    </row>
    <row r="36" spans="2:8" ht="15.75" thickBot="1">
      <c r="B36" s="35">
        <f>H34+1</f>
        <v>7</v>
      </c>
      <c r="C36" s="35">
        <f t="shared" ref="C36:H36" si="7">B36+1</f>
        <v>8</v>
      </c>
      <c r="D36" s="35">
        <f t="shared" si="7"/>
        <v>9</v>
      </c>
      <c r="E36" s="35">
        <f t="shared" si="7"/>
        <v>10</v>
      </c>
      <c r="F36" s="35">
        <f t="shared" si="7"/>
        <v>11</v>
      </c>
      <c r="G36" s="35">
        <f t="shared" si="7"/>
        <v>12</v>
      </c>
      <c r="H36" s="35">
        <f t="shared" si="7"/>
        <v>13</v>
      </c>
    </row>
    <row r="37" spans="2:8" ht="60" customHeight="1" thickBot="1">
      <c r="B37" s="36"/>
      <c r="C37" s="36"/>
      <c r="D37" s="36"/>
      <c r="E37" s="36"/>
      <c r="F37" s="36"/>
      <c r="G37" s="36"/>
      <c r="H37" s="36"/>
    </row>
    <row r="38" spans="2:8" ht="15.75" thickBot="1">
      <c r="B38" s="35">
        <f>H36+1</f>
        <v>14</v>
      </c>
      <c r="C38" s="35">
        <f t="shared" ref="C38:H38" si="8">B38+1</f>
        <v>15</v>
      </c>
      <c r="D38" s="35">
        <f t="shared" si="8"/>
        <v>16</v>
      </c>
      <c r="E38" s="35">
        <f t="shared" si="8"/>
        <v>17</v>
      </c>
      <c r="F38" s="35">
        <f t="shared" si="8"/>
        <v>18</v>
      </c>
      <c r="G38" s="35">
        <f t="shared" si="8"/>
        <v>19</v>
      </c>
      <c r="H38" s="35">
        <f t="shared" si="8"/>
        <v>20</v>
      </c>
    </row>
    <row r="39" spans="2:8" ht="60" customHeight="1" thickBot="1">
      <c r="B39" s="36"/>
      <c r="C39" s="36"/>
      <c r="D39" s="36"/>
      <c r="E39" s="36"/>
      <c r="F39" s="36"/>
      <c r="G39" s="36"/>
      <c r="H39" s="36"/>
    </row>
    <row r="40" spans="2:8" ht="15.75" thickBot="1">
      <c r="B40" s="35">
        <f>H38+1</f>
        <v>21</v>
      </c>
      <c r="C40" s="35">
        <f t="shared" ref="C40:H40" si="9">B40+1</f>
        <v>22</v>
      </c>
      <c r="D40" s="35">
        <f t="shared" si="9"/>
        <v>23</v>
      </c>
      <c r="E40" s="35">
        <f t="shared" si="9"/>
        <v>24</v>
      </c>
      <c r="F40" s="35">
        <f t="shared" si="9"/>
        <v>25</v>
      </c>
      <c r="G40" s="35">
        <f t="shared" si="9"/>
        <v>26</v>
      </c>
      <c r="H40" s="35">
        <f t="shared" si="9"/>
        <v>27</v>
      </c>
    </row>
    <row r="41" spans="2:8" ht="60" customHeight="1" thickBot="1">
      <c r="B41" s="36"/>
      <c r="C41" s="36"/>
      <c r="D41" s="36"/>
      <c r="E41" s="36"/>
      <c r="F41" s="36"/>
      <c r="G41" s="36"/>
      <c r="H41" s="36"/>
    </row>
    <row r="42" spans="2:8" ht="15.75" thickBot="1">
      <c r="B42" s="35">
        <f>H40+1</f>
        <v>28</v>
      </c>
      <c r="C42" s="35"/>
      <c r="D42" s="35"/>
      <c r="E42" s="35"/>
      <c r="F42" s="35"/>
      <c r="G42" s="35"/>
      <c r="H42" s="35"/>
    </row>
    <row r="43" spans="2:8" ht="60" customHeight="1" thickBot="1">
      <c r="B43" s="36"/>
      <c r="C43" s="36"/>
      <c r="D43" s="36"/>
      <c r="E43" s="36"/>
      <c r="F43" s="36"/>
      <c r="G43" s="36"/>
      <c r="H43" s="36"/>
    </row>
  </sheetData>
  <mergeCells count="5">
    <mergeCell ref="B32:H32"/>
    <mergeCell ref="B1:I1"/>
    <mergeCell ref="B2:C2"/>
    <mergeCell ref="B4:H4"/>
    <mergeCell ref="B18:H18"/>
  </mergeCells>
  <phoneticPr fontId="14" type="noConversion"/>
  <conditionalFormatting sqref="B6:H15 B21:H21 B23:H23 B25:H25 B27:H27 B29:H29 B35:H35 B37:H37 B39:H39 B41:H41 B43:H43">
    <cfRule type="expression" dxfId="11" priority="10">
      <formula>$U6=3</formula>
    </cfRule>
    <cfRule type="expression" dxfId="10" priority="11">
      <formula>$U6=2</formula>
    </cfRule>
    <cfRule type="expression" dxfId="9" priority="12">
      <formula>$U6=1</formula>
    </cfRule>
  </conditionalFormatting>
  <conditionalFormatting sqref="B20:H20 B22:H22 B24:H24 B26:H26 B28:H28">
    <cfRule type="expression" dxfId="8" priority="7">
      <formula>$U20=3</formula>
    </cfRule>
    <cfRule type="expression" dxfId="7" priority="8">
      <formula>$U20=2</formula>
    </cfRule>
    <cfRule type="expression" dxfId="6" priority="9">
      <formula>$U20=1</formula>
    </cfRule>
  </conditionalFormatting>
  <conditionalFormatting sqref="B34:H34 B36:H36 B38:H38 B40:H40 B42:H42">
    <cfRule type="expression" dxfId="5" priority="4">
      <formula>$U34=3</formula>
    </cfRule>
    <cfRule type="expression" dxfId="4" priority="5">
      <formula>$U34=2</formula>
    </cfRule>
    <cfRule type="expression" dxfId="3" priority="6">
      <formula>$U34=1</formula>
    </cfRule>
  </conditionalFormatting>
  <conditionalFormatting sqref="B20:H20 B22:H22 B24:H24 B26:H26 B28:H28">
    <cfRule type="expression" dxfId="2" priority="1">
      <formula>$U20=3</formula>
    </cfRule>
    <cfRule type="expression" dxfId="1" priority="2">
      <formula>$U20=2</formula>
    </cfRule>
    <cfRule type="expression" dxfId="0" priority="3">
      <formula>$U20=1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AnsSel</vt:lpstr>
      <vt:lpstr>OA</vt:lpstr>
      <vt:lpstr>Qtype</vt:lpstr>
      <vt:lpstr>Quanta</vt:lpstr>
      <vt:lpstr>Source</vt:lpstr>
      <vt:lpstr>TypeV</vt:lpstr>
      <vt:lpstr>Verbal</vt:lpstr>
      <vt:lpstr>Vtype</vt:lpstr>
      <vt:lpstr>Why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43223667</cp:lastModifiedBy>
  <dcterms:created xsi:type="dcterms:W3CDTF">2009-11-08T09:24:50Z</dcterms:created>
  <dcterms:modified xsi:type="dcterms:W3CDTF">2009-12-10T05:21:07Z</dcterms:modified>
</cp:coreProperties>
</file>