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35" windowWidth="21015" windowHeight="9945"/>
  </bookViews>
  <sheets>
    <sheet name="Sheet1" sheetId="1" r:id="rId1"/>
  </sheets>
  <definedNames>
    <definedName name="_xlnm.Print_Area" localSheetId="0">Sheet1!$B$2:$M$31</definedName>
  </definedNames>
  <calcPr calcId="124519"/>
</workbook>
</file>

<file path=xl/calcChain.xml><?xml version="1.0" encoding="utf-8"?>
<calcChain xmlns="http://schemas.openxmlformats.org/spreadsheetml/2006/main">
  <c r="E16" i="1"/>
  <c r="E15"/>
  <c r="E14"/>
  <c r="I8"/>
  <c r="G8"/>
  <c r="H8"/>
  <c r="C16"/>
  <c r="C15"/>
  <c r="C14"/>
  <c r="H16" l="1"/>
  <c r="I16"/>
  <c r="G16"/>
  <c r="I9"/>
  <c r="I10" s="1"/>
  <c r="I11" s="1"/>
  <c r="G14"/>
  <c r="K8"/>
  <c r="G9"/>
  <c r="H9" l="1"/>
  <c r="H10" s="1"/>
  <c r="H11" s="1"/>
  <c r="G10"/>
  <c r="G11" s="1"/>
  <c r="K11" l="1"/>
  <c r="K10"/>
  <c r="M10" s="1"/>
  <c r="K9"/>
  <c r="K14" s="1"/>
  <c r="K16" l="1"/>
  <c r="K15"/>
</calcChain>
</file>

<file path=xl/sharedStrings.xml><?xml version="1.0" encoding="utf-8"?>
<sst xmlns="http://schemas.openxmlformats.org/spreadsheetml/2006/main" count="30" uniqueCount="26">
  <si>
    <t>Admit %</t>
  </si>
  <si>
    <t>Rd 1</t>
  </si>
  <si>
    <t>Rd 2</t>
  </si>
  <si>
    <t>Assumed</t>
  </si>
  <si>
    <t>Effective</t>
  </si>
  <si>
    <t># of Apps</t>
  </si>
  <si>
    <t># of Interviews</t>
  </si>
  <si>
    <t># of Admits</t>
  </si>
  <si>
    <t># of Matriculates</t>
  </si>
  <si>
    <t>I-view %</t>
  </si>
  <si>
    <t>Full Yr</t>
  </si>
  <si>
    <t>Actual</t>
  </si>
  <si>
    <t>Submit Distrib % *</t>
  </si>
  <si>
    <t>Rd 3</t>
  </si>
  <si>
    <t>Y-o-Y Inc. in Matric.</t>
  </si>
  <si>
    <t>Forecasted Chicago Booth Admit &amp; Matriculation Rates for Class of 2013</t>
  </si>
  <si>
    <t>Baseline</t>
  </si>
  <si>
    <t>will be affected.  The 40% number is from the Poets &amp; Quants post referenced a few posts ago.</t>
  </si>
  <si>
    <t>** Note: I am assuming that the 40% increase in deposits holds true.  If there are significant % of withdrawals, the waitlist #s</t>
  </si>
  <si>
    <t>be lowered, and that the Booth admissions committee will also assume an increase in yields for Round 2.</t>
  </si>
  <si>
    <t>Yield Rate %</t>
  </si>
  <si>
    <t>Round 2 &amp; Round 3 admission rates are calculated.  Given the increase in yield rates, I am assuming that the admit % rates will</t>
  </si>
  <si>
    <t>Change</t>
  </si>
  <si>
    <t>vs. Full yr</t>
  </si>
  <si>
    <t>in 2010</t>
  </si>
  <si>
    <t>* Submit Distrib is approximate for 2010, and assumed to be the same in 2011</t>
  </si>
</sst>
</file>

<file path=xl/styles.xml><?xml version="1.0" encoding="utf-8"?>
<styleSheet xmlns="http://schemas.openxmlformats.org/spreadsheetml/2006/main">
  <numFmts count="4">
    <numFmt numFmtId="43" formatCode="_(* #,##0.00_);_(* \(#,##0.00\);_(* &quot;-&quot;??_);_(@_)"/>
    <numFmt numFmtId="164" formatCode="0.0%"/>
    <numFmt numFmtId="165" formatCode="_(* #,##0_);_(* \(#,##0\);_(* &quot;-&quot;??_);_(@_)"/>
    <numFmt numFmtId="166" formatCode="_(* #,##0.0_);_(* \(#,##0.0\);_(* &quot;-&quot;?_);_(@_)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center"/>
    </xf>
    <xf numFmtId="164" fontId="0" fillId="2" borderId="0" xfId="0" applyNumberFormat="1" applyFill="1"/>
    <xf numFmtId="165" fontId="0" fillId="2" borderId="0" xfId="1" applyNumberFormat="1" applyFont="1" applyFill="1"/>
    <xf numFmtId="164" fontId="0" fillId="3" borderId="0" xfId="0" applyNumberFormat="1" applyFill="1"/>
    <xf numFmtId="165" fontId="0" fillId="2" borderId="0" xfId="0" applyNumberFormat="1" applyFill="1"/>
    <xf numFmtId="0" fontId="2" fillId="2" borderId="0" xfId="0" applyFont="1" applyFill="1"/>
    <xf numFmtId="0" fontId="2" fillId="2" borderId="1" xfId="0" applyFont="1" applyFill="1" applyBorder="1" applyAlignment="1">
      <alignment horizontal="center"/>
    </xf>
    <xf numFmtId="0" fontId="0" fillId="2" borderId="0" xfId="0" applyFill="1" applyBorder="1"/>
    <xf numFmtId="43" fontId="0" fillId="2" borderId="0" xfId="0" applyNumberFormat="1" applyFill="1" applyBorder="1"/>
    <xf numFmtId="164" fontId="3" fillId="2" borderId="0" xfId="0" applyNumberFormat="1" applyFont="1" applyFill="1"/>
    <xf numFmtId="0" fontId="2" fillId="2" borderId="0" xfId="0" applyFont="1" applyFill="1" applyBorder="1" applyAlignment="1">
      <alignment horizontal="center"/>
    </xf>
    <xf numFmtId="9" fontId="3" fillId="2" borderId="0" xfId="0" applyNumberFormat="1" applyFont="1" applyFill="1"/>
    <xf numFmtId="0" fontId="0" fillId="2" borderId="2" xfId="0" applyFill="1" applyBorder="1"/>
    <xf numFmtId="0" fontId="4" fillId="2" borderId="2" xfId="0" applyFont="1" applyFill="1" applyBorder="1"/>
    <xf numFmtId="9" fontId="2" fillId="2" borderId="0" xfId="0" applyNumberFormat="1" applyFont="1" applyFill="1"/>
    <xf numFmtId="165" fontId="0" fillId="3" borderId="0" xfId="1" applyNumberFormat="1" applyFont="1" applyFill="1"/>
    <xf numFmtId="166" fontId="2" fillId="2" borderId="0" xfId="0" applyNumberFormat="1" applyFont="1" applyFill="1"/>
    <xf numFmtId="43" fontId="0" fillId="2" borderId="0" xfId="0" applyNumberFormat="1" applyFill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31"/>
  <sheetViews>
    <sheetView tabSelected="1" zoomScale="115" zoomScaleNormal="115" workbookViewId="0">
      <selection activeCell="K16" sqref="K16"/>
    </sheetView>
  </sheetViews>
  <sheetFormatPr defaultRowHeight="15"/>
  <cols>
    <col min="1" max="1" width="9.140625" style="1"/>
    <col min="2" max="2" width="19.42578125" style="1" customWidth="1"/>
    <col min="3" max="3" width="12.7109375" style="1" customWidth="1"/>
    <col min="4" max="4" width="2.7109375" style="1" customWidth="1"/>
    <col min="5" max="5" width="12.7109375" style="1" customWidth="1"/>
    <col min="6" max="6" width="2.7109375" style="1" customWidth="1"/>
    <col min="7" max="9" width="12.7109375" style="1" customWidth="1"/>
    <col min="10" max="10" width="2.7109375" style="1" customWidth="1"/>
    <col min="11" max="11" width="12.7109375" style="1" customWidth="1"/>
    <col min="12" max="12" width="2.7109375" style="1" customWidth="1"/>
    <col min="13" max="13" width="12.42578125" style="1" customWidth="1"/>
    <col min="14" max="16384" width="9.140625" style="1"/>
  </cols>
  <sheetData>
    <row r="2" spans="2:13" ht="19.5" thickBot="1">
      <c r="B2" s="15" t="s">
        <v>15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</row>
    <row r="5" spans="2:13">
      <c r="C5" s="2" t="s">
        <v>11</v>
      </c>
      <c r="E5" s="2" t="s">
        <v>16</v>
      </c>
      <c r="F5" s="2"/>
      <c r="G5" s="2" t="s">
        <v>3</v>
      </c>
      <c r="H5" s="2" t="s">
        <v>3</v>
      </c>
      <c r="I5" s="2" t="s">
        <v>3</v>
      </c>
      <c r="K5" s="2" t="s">
        <v>4</v>
      </c>
      <c r="L5" s="2"/>
      <c r="M5" s="2" t="s">
        <v>22</v>
      </c>
    </row>
    <row r="6" spans="2:13">
      <c r="C6" s="2">
        <v>2010</v>
      </c>
      <c r="E6" s="2">
        <v>2011</v>
      </c>
      <c r="F6" s="2"/>
      <c r="G6" s="2">
        <v>2011</v>
      </c>
      <c r="H6" s="2">
        <v>2011</v>
      </c>
      <c r="I6" s="2">
        <v>2011</v>
      </c>
      <c r="K6" s="2">
        <v>2011</v>
      </c>
      <c r="L6" s="2"/>
      <c r="M6" s="2" t="s">
        <v>23</v>
      </c>
    </row>
    <row r="7" spans="2:13">
      <c r="C7" s="8" t="s">
        <v>10</v>
      </c>
      <c r="D7" s="9"/>
      <c r="E7" s="8" t="s">
        <v>10</v>
      </c>
      <c r="F7" s="12"/>
      <c r="G7" s="8" t="s">
        <v>1</v>
      </c>
      <c r="H7" s="8" t="s">
        <v>2</v>
      </c>
      <c r="I7" s="8" t="s">
        <v>13</v>
      </c>
      <c r="J7" s="9"/>
      <c r="K7" s="8" t="s">
        <v>10</v>
      </c>
      <c r="L7" s="12"/>
      <c r="M7" s="8" t="s">
        <v>24</v>
      </c>
    </row>
    <row r="8" spans="2:13">
      <c r="B8" s="1" t="s">
        <v>5</v>
      </c>
      <c r="C8" s="4">
        <v>4299</v>
      </c>
      <c r="E8" s="4">
        <v>4299</v>
      </c>
      <c r="F8" s="4"/>
      <c r="G8" s="4">
        <f>G17*E8</f>
        <v>1504.6499999999999</v>
      </c>
      <c r="H8" s="4">
        <f>E8*H17</f>
        <v>2579.4</v>
      </c>
      <c r="I8" s="4">
        <f>E8*I17</f>
        <v>214.95000000000002</v>
      </c>
      <c r="K8" s="6">
        <f>G8+H8+I8</f>
        <v>4299</v>
      </c>
      <c r="L8" s="6"/>
      <c r="M8" s="6"/>
    </row>
    <row r="9" spans="2:13">
      <c r="B9" s="1" t="s">
        <v>6</v>
      </c>
      <c r="C9" s="4">
        <v>2100</v>
      </c>
      <c r="E9" s="4">
        <v>2100</v>
      </c>
      <c r="F9" s="4"/>
      <c r="G9" s="4">
        <f>G8*G14</f>
        <v>735</v>
      </c>
      <c r="H9" s="4">
        <f>H8*H14</f>
        <v>1315.4940000000001</v>
      </c>
      <c r="I9" s="4">
        <f>I8*I14</f>
        <v>107.47500000000001</v>
      </c>
      <c r="J9" s="9"/>
      <c r="K9" s="6">
        <f t="shared" ref="K9:K11" si="0">G9+H9+I9</f>
        <v>2157.9690000000001</v>
      </c>
      <c r="L9" s="6"/>
      <c r="M9" s="6"/>
    </row>
    <row r="10" spans="2:13">
      <c r="B10" s="1" t="s">
        <v>7</v>
      </c>
      <c r="C10" s="4">
        <v>950</v>
      </c>
      <c r="E10" s="4">
        <v>950</v>
      </c>
      <c r="F10" s="4"/>
      <c r="G10" s="4">
        <f t="shared" ref="G10:I11" si="1">G9*G15</f>
        <v>349.85999999999996</v>
      </c>
      <c r="H10" s="17">
        <f t="shared" ref="H10:I10" si="2">H9*H15</f>
        <v>434.11302000000006</v>
      </c>
      <c r="I10" s="4">
        <f t="shared" si="2"/>
        <v>16.12125</v>
      </c>
      <c r="J10" s="10"/>
      <c r="K10" s="6">
        <f t="shared" si="0"/>
        <v>800.09427000000005</v>
      </c>
      <c r="L10" s="6"/>
      <c r="M10" s="16">
        <f>K10/C10-1</f>
        <v>-0.15779550526315789</v>
      </c>
    </row>
    <row r="11" spans="2:13">
      <c r="B11" s="1" t="s">
        <v>8</v>
      </c>
      <c r="C11" s="4">
        <v>575</v>
      </c>
      <c r="E11" s="4">
        <v>575</v>
      </c>
      <c r="F11" s="4"/>
      <c r="G11" s="4">
        <f t="shared" si="1"/>
        <v>279.51972631578946</v>
      </c>
      <c r="H11" s="4">
        <f t="shared" si="1"/>
        <v>289.02787910526325</v>
      </c>
      <c r="I11" s="4">
        <f t="shared" si="1"/>
        <v>9.7575986842105262</v>
      </c>
      <c r="J11" s="9"/>
      <c r="K11" s="6">
        <f t="shared" si="0"/>
        <v>578.30520410526321</v>
      </c>
      <c r="L11" s="6"/>
      <c r="M11" s="6"/>
    </row>
    <row r="13" spans="2:13">
      <c r="G13" s="19"/>
    </row>
    <row r="14" spans="2:13">
      <c r="B14" s="1" t="s">
        <v>9</v>
      </c>
      <c r="C14" s="3">
        <f>C9/C8</f>
        <v>0.4884856943475227</v>
      </c>
      <c r="E14" s="3">
        <f>E9/E8</f>
        <v>0.4884856943475227</v>
      </c>
      <c r="F14" s="3"/>
      <c r="G14" s="3">
        <f>E14</f>
        <v>0.4884856943475227</v>
      </c>
      <c r="H14" s="3">
        <v>0.51</v>
      </c>
      <c r="I14" s="3">
        <v>0.5</v>
      </c>
      <c r="K14" s="3">
        <f>K9/K8</f>
        <v>0.50196999302163292</v>
      </c>
      <c r="L14" s="3"/>
      <c r="M14" s="3"/>
    </row>
    <row r="15" spans="2:13">
      <c r="B15" s="1" t="s">
        <v>0</v>
      </c>
      <c r="C15" s="3">
        <f t="shared" ref="C15:E16" si="3">C10/C9</f>
        <v>0.45238095238095238</v>
      </c>
      <c r="E15" s="3">
        <f t="shared" si="3"/>
        <v>0.45238095238095238</v>
      </c>
      <c r="F15" s="3"/>
      <c r="G15" s="3">
        <v>0.47599999999999998</v>
      </c>
      <c r="H15" s="5">
        <v>0.33</v>
      </c>
      <c r="I15" s="5">
        <v>0.15</v>
      </c>
      <c r="K15" s="3">
        <f t="shared" ref="K15:K16" si="4">K10/K9</f>
        <v>0.3707626337542384</v>
      </c>
      <c r="L15" s="3"/>
      <c r="M15" s="3"/>
    </row>
    <row r="16" spans="2:13">
      <c r="B16" s="1" t="s">
        <v>20</v>
      </c>
      <c r="C16" s="3">
        <f t="shared" si="3"/>
        <v>0.60526315789473684</v>
      </c>
      <c r="E16" s="3">
        <f t="shared" si="3"/>
        <v>0.60526315789473684</v>
      </c>
      <c r="F16" s="3"/>
      <c r="G16" s="5">
        <f>E16*(1+G19)</f>
        <v>0.79894736842105263</v>
      </c>
      <c r="H16" s="5">
        <f>E16*(1+H19)</f>
        <v>0.6657894736842106</v>
      </c>
      <c r="I16" s="3">
        <f>E16*(1+I19)</f>
        <v>0.60526315789473684</v>
      </c>
      <c r="K16" s="3">
        <f t="shared" si="4"/>
        <v>0.72279633261873399</v>
      </c>
      <c r="L16" s="3"/>
      <c r="M16" s="3"/>
    </row>
    <row r="17" spans="2:9">
      <c r="B17" s="1" t="s">
        <v>12</v>
      </c>
      <c r="G17" s="11">
        <v>0.35</v>
      </c>
      <c r="H17" s="11">
        <v>0.6</v>
      </c>
      <c r="I17" s="11">
        <v>0.05</v>
      </c>
    </row>
    <row r="19" spans="2:9">
      <c r="B19" s="1" t="s">
        <v>14</v>
      </c>
      <c r="G19" s="13">
        <v>0.32</v>
      </c>
      <c r="H19" s="13">
        <v>0.1</v>
      </c>
      <c r="I19" s="13">
        <v>0</v>
      </c>
    </row>
    <row r="21" spans="2:9">
      <c r="B21" s="1" t="s">
        <v>25</v>
      </c>
    </row>
    <row r="22" spans="2:9">
      <c r="B22" s="1" t="s">
        <v>18</v>
      </c>
    </row>
    <row r="23" spans="2:9">
      <c r="B23" s="1" t="s">
        <v>17</v>
      </c>
    </row>
    <row r="25" spans="2:9">
      <c r="B25" s="1" t="s">
        <v>21</v>
      </c>
    </row>
    <row r="26" spans="2:9">
      <c r="B26" s="1" t="s">
        <v>19</v>
      </c>
    </row>
    <row r="29" spans="2:9">
      <c r="B29" s="7"/>
    </row>
    <row r="30" spans="2:9">
      <c r="B30" s="7"/>
    </row>
    <row r="31" spans="2:9">
      <c r="B31" s="18"/>
    </row>
  </sheetData>
  <pageMargins left="0.25" right="0.2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</dc:creator>
  <cp:lastModifiedBy>Ami</cp:lastModifiedBy>
  <cp:lastPrinted>2011-02-24T18:48:55Z</cp:lastPrinted>
  <dcterms:created xsi:type="dcterms:W3CDTF">2011-02-24T17:37:51Z</dcterms:created>
  <dcterms:modified xsi:type="dcterms:W3CDTF">2011-03-04T20:36:48Z</dcterms:modified>
</cp:coreProperties>
</file>