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4355" windowHeight="46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Sheet1!$A$3:$U$59</definedName>
  </definedNames>
  <calcPr calcId="124519"/>
</workbook>
</file>

<file path=xl/calcChain.xml><?xml version="1.0" encoding="utf-8"?>
<calcChain xmlns="http://schemas.openxmlformats.org/spreadsheetml/2006/main">
  <c r="U50" i="1"/>
  <c r="R50"/>
  <c r="S50"/>
  <c r="T50"/>
  <c r="Q51"/>
  <c r="R51"/>
  <c r="S51"/>
  <c r="T51"/>
  <c r="U51"/>
  <c r="Q52"/>
  <c r="R52"/>
  <c r="S52"/>
  <c r="T52"/>
  <c r="U52"/>
  <c r="Q53"/>
  <c r="R53"/>
  <c r="T53"/>
  <c r="Q54"/>
  <c r="R54"/>
  <c r="S54"/>
  <c r="T54"/>
  <c r="U54"/>
  <c r="Q55"/>
  <c r="R55"/>
  <c r="U55"/>
  <c r="Q56"/>
  <c r="R56"/>
  <c r="S56"/>
  <c r="R7"/>
  <c r="S7"/>
  <c r="U7"/>
  <c r="Q8"/>
  <c r="R8"/>
  <c r="S8"/>
  <c r="T8"/>
  <c r="U8"/>
  <c r="Q9"/>
  <c r="R9"/>
  <c r="S9"/>
  <c r="T9"/>
  <c r="U9"/>
  <c r="Q10"/>
  <c r="R10"/>
  <c r="S10"/>
  <c r="T10"/>
  <c r="U10"/>
  <c r="Q11"/>
  <c r="R11"/>
  <c r="S11"/>
  <c r="T11"/>
  <c r="U11"/>
  <c r="Q12"/>
  <c r="R12"/>
  <c r="S12"/>
  <c r="T12"/>
  <c r="U12"/>
  <c r="Q13"/>
  <c r="R13"/>
  <c r="S13"/>
  <c r="T13"/>
  <c r="U13"/>
  <c r="Q14"/>
  <c r="R14"/>
  <c r="S14"/>
  <c r="T14"/>
  <c r="U14"/>
  <c r="Q15"/>
  <c r="R15"/>
  <c r="S15"/>
  <c r="T15"/>
  <c r="U15"/>
  <c r="Q16"/>
  <c r="R16"/>
  <c r="S16"/>
  <c r="T16"/>
  <c r="U16"/>
  <c r="Q17"/>
  <c r="R17"/>
  <c r="S17"/>
  <c r="T17"/>
  <c r="U17"/>
  <c r="Q18"/>
  <c r="R18"/>
  <c r="S18"/>
  <c r="T18"/>
  <c r="U18"/>
  <c r="Q19"/>
  <c r="R19"/>
  <c r="S19"/>
  <c r="T19"/>
  <c r="U19"/>
  <c r="Q20"/>
  <c r="R20"/>
  <c r="S20"/>
  <c r="T20"/>
  <c r="U20"/>
  <c r="Q21"/>
  <c r="R21"/>
  <c r="S21"/>
  <c r="T21"/>
  <c r="U21"/>
  <c r="Q22"/>
  <c r="R22"/>
  <c r="S22"/>
  <c r="T22"/>
  <c r="U22"/>
  <c r="Q23"/>
  <c r="R23"/>
  <c r="S23"/>
  <c r="T23"/>
  <c r="U23"/>
  <c r="Q24"/>
  <c r="R24"/>
  <c r="S24"/>
  <c r="T24"/>
  <c r="U24"/>
  <c r="Q25"/>
  <c r="R25"/>
  <c r="S25"/>
  <c r="T25"/>
  <c r="U25"/>
  <c r="Q26"/>
  <c r="R26"/>
  <c r="S26"/>
  <c r="T26"/>
  <c r="U26"/>
  <c r="Q27"/>
  <c r="R27"/>
  <c r="S27"/>
  <c r="T27"/>
  <c r="U27"/>
  <c r="Q28"/>
  <c r="R28"/>
  <c r="S28"/>
  <c r="T28"/>
  <c r="U28"/>
  <c r="Q29"/>
  <c r="R29"/>
  <c r="S29"/>
  <c r="T29"/>
  <c r="U29"/>
  <c r="Q30"/>
  <c r="R30"/>
  <c r="S30"/>
  <c r="T30"/>
  <c r="U30"/>
  <c r="Q31"/>
  <c r="R31"/>
  <c r="S31"/>
  <c r="T31"/>
  <c r="U31"/>
  <c r="Q32"/>
  <c r="R32"/>
  <c r="S32"/>
  <c r="T32"/>
  <c r="U32"/>
  <c r="Q33"/>
  <c r="R33"/>
  <c r="S33"/>
  <c r="T33"/>
  <c r="U33"/>
  <c r="Q34"/>
  <c r="R34"/>
  <c r="S34"/>
  <c r="T34"/>
  <c r="U34"/>
  <c r="Q35"/>
  <c r="R35"/>
  <c r="S35"/>
  <c r="T35"/>
  <c r="U35"/>
  <c r="Q36"/>
  <c r="R36"/>
  <c r="S36"/>
  <c r="T36"/>
  <c r="U36"/>
  <c r="Q37"/>
  <c r="R37"/>
  <c r="S37"/>
  <c r="T37"/>
  <c r="U37"/>
  <c r="Q38"/>
  <c r="R38"/>
  <c r="S38"/>
  <c r="T38"/>
  <c r="U38"/>
  <c r="Q39"/>
  <c r="R39"/>
  <c r="S39"/>
  <c r="T39"/>
  <c r="U39"/>
  <c r="Q40"/>
  <c r="R40"/>
  <c r="S40"/>
  <c r="T40"/>
  <c r="U40"/>
  <c r="Q41"/>
  <c r="R41"/>
  <c r="S41"/>
  <c r="T41"/>
  <c r="U41"/>
  <c r="Q42"/>
  <c r="R42"/>
  <c r="U42"/>
  <c r="Q43"/>
  <c r="R43"/>
  <c r="S43"/>
  <c r="T43"/>
  <c r="U43"/>
  <c r="Q44"/>
  <c r="R44"/>
  <c r="S44"/>
  <c r="T44"/>
  <c r="U44"/>
  <c r="Q45"/>
  <c r="R45"/>
  <c r="S45"/>
  <c r="T45"/>
  <c r="U45"/>
  <c r="Q46"/>
  <c r="R46"/>
  <c r="S46"/>
  <c r="T46"/>
  <c r="U46"/>
  <c r="Q47"/>
  <c r="R47"/>
  <c r="S47"/>
  <c r="T47"/>
  <c r="U47"/>
  <c r="Q48"/>
  <c r="R48"/>
  <c r="S48"/>
  <c r="T48"/>
  <c r="U48"/>
  <c r="Q49"/>
  <c r="R49"/>
  <c r="S49"/>
  <c r="T49"/>
  <c r="U49"/>
  <c r="Q4"/>
  <c r="R4"/>
  <c r="S4"/>
  <c r="T4"/>
  <c r="U4"/>
  <c r="Q5"/>
  <c r="R5"/>
  <c r="S5"/>
  <c r="T5"/>
  <c r="U5"/>
  <c r="R6"/>
  <c r="S6"/>
  <c r="T6"/>
  <c r="Q6"/>
  <c r="U6"/>
  <c r="T59" l="1"/>
  <c r="R59"/>
  <c r="U58"/>
  <c r="U59"/>
  <c r="S59"/>
  <c r="S58"/>
  <c r="R58"/>
  <c r="T58"/>
  <c r="Q59"/>
  <c r="Q58"/>
</calcChain>
</file>

<file path=xl/sharedStrings.xml><?xml version="1.0" encoding="utf-8"?>
<sst xmlns="http://schemas.openxmlformats.org/spreadsheetml/2006/main" count="353" uniqueCount="146">
  <si>
    <t>Username</t>
  </si>
  <si>
    <t>Round</t>
  </si>
  <si>
    <t>Age</t>
  </si>
  <si>
    <t>GPA</t>
  </si>
  <si>
    <t>GMAT</t>
  </si>
  <si>
    <t>Years Work</t>
  </si>
  <si>
    <t>Current Industry</t>
  </si>
  <si>
    <t>Post-MBA Industry</t>
  </si>
  <si>
    <t>Submit Date</t>
  </si>
  <si>
    <t>Interview Invite</t>
  </si>
  <si>
    <t>Interview</t>
  </si>
  <si>
    <t>Complete</t>
  </si>
  <si>
    <t>Decision</t>
  </si>
  <si>
    <t>Result</t>
  </si>
  <si>
    <t>Day of the week</t>
  </si>
  <si>
    <t>Reapplicant?</t>
  </si>
  <si>
    <t>Days from Submit to Interview Invite</t>
  </si>
  <si>
    <t>Days from Interview Invite to Interview</t>
  </si>
  <si>
    <t>Days from Interview to Complete</t>
  </si>
  <si>
    <t>Days from Complete to Decision</t>
  </si>
  <si>
    <t>Days from Submit to Decision</t>
  </si>
  <si>
    <t>N</t>
  </si>
  <si>
    <t>Average</t>
  </si>
  <si>
    <t>Monday</t>
  </si>
  <si>
    <t>Median</t>
  </si>
  <si>
    <t>Tuesday</t>
  </si>
  <si>
    <t>Wednesday</t>
  </si>
  <si>
    <t>Thursday</t>
  </si>
  <si>
    <t>Friday</t>
  </si>
  <si>
    <t>inpttya</t>
  </si>
  <si>
    <t>RD</t>
  </si>
  <si>
    <t>Government</t>
  </si>
  <si>
    <t>General Management</t>
  </si>
  <si>
    <t>Admit</t>
  </si>
  <si>
    <t>CPAtoMBA</t>
  </si>
  <si>
    <t>Financial Services</t>
  </si>
  <si>
    <t>lawgonebusiness</t>
  </si>
  <si>
    <t>ED</t>
  </si>
  <si>
    <t>Legal</t>
  </si>
  <si>
    <t>IB/IM</t>
  </si>
  <si>
    <t>hdcdude</t>
  </si>
  <si>
    <t>Investment Management</t>
  </si>
  <si>
    <t>Media Management</t>
  </si>
  <si>
    <t>Y</t>
  </si>
  <si>
    <t>amakelikbe</t>
  </si>
  <si>
    <t>Nonprofit</t>
  </si>
  <si>
    <t>DC</t>
  </si>
  <si>
    <t>PE</t>
  </si>
  <si>
    <t>Strategy/Decision Making</t>
  </si>
  <si>
    <t>7/14/2010</t>
  </si>
  <si>
    <t>Da_Moose</t>
  </si>
  <si>
    <t>Prof Services</t>
  </si>
  <si>
    <t>vincev84</t>
  </si>
  <si>
    <t>Airlines</t>
  </si>
  <si>
    <t>Consulting</t>
  </si>
  <si>
    <t>SaMoCU</t>
  </si>
  <si>
    <t>Healthcare Start-up w/ GS PE</t>
  </si>
  <si>
    <t>Healthcare banking</t>
  </si>
  <si>
    <t>cpaswitcher</t>
  </si>
  <si>
    <t>Social networking startup</t>
  </si>
  <si>
    <t>Bionic45</t>
  </si>
  <si>
    <t>Corporate Services</t>
  </si>
  <si>
    <t>Vijay</t>
  </si>
  <si>
    <t>Healthcare</t>
  </si>
  <si>
    <t>Banking</t>
  </si>
  <si>
    <t>gogo</t>
  </si>
  <si>
    <t>IT</t>
  </si>
  <si>
    <t>BizDegree</t>
  </si>
  <si>
    <t>Finance/S&amp;T</t>
  </si>
  <si>
    <t>Real Estate Finance</t>
  </si>
  <si>
    <t>Pippi</t>
  </si>
  <si>
    <t>J-Term</t>
  </si>
  <si>
    <t>Manufacturing (family biz)</t>
  </si>
  <si>
    <t>Roederer</t>
  </si>
  <si>
    <t>Finance</t>
  </si>
  <si>
    <t>nachoa</t>
  </si>
  <si>
    <t>J-term</t>
  </si>
  <si>
    <t>Family Business</t>
  </si>
  <si>
    <t>Entrepreneur</t>
  </si>
  <si>
    <t>magisterkappa</t>
  </si>
  <si>
    <t>Education</t>
  </si>
  <si>
    <t>ace335</t>
  </si>
  <si>
    <t>jess</t>
  </si>
  <si>
    <t>Private Equity</t>
  </si>
  <si>
    <t>kola</t>
  </si>
  <si>
    <t>IB</t>
  </si>
  <si>
    <t>Industry</t>
  </si>
  <si>
    <t>sebastoch</t>
  </si>
  <si>
    <t>Energy</t>
  </si>
  <si>
    <t>brdr17</t>
  </si>
  <si>
    <t>countdoe</t>
  </si>
  <si>
    <t>Consumer Products</t>
  </si>
  <si>
    <t>Mrs. Vigga</t>
  </si>
  <si>
    <t>biotech/pharma</t>
  </si>
  <si>
    <t>zeustheman</t>
  </si>
  <si>
    <t>Non-Profit</t>
  </si>
  <si>
    <t>RVS</t>
  </si>
  <si>
    <t>Finance &amp; Retail</t>
  </si>
  <si>
    <t>charlerp</t>
  </si>
  <si>
    <t>Tech Consulting</t>
  </si>
  <si>
    <t>Strategy Consulting</t>
  </si>
  <si>
    <t>JR</t>
  </si>
  <si>
    <t>Aerospace</t>
  </si>
  <si>
    <t>Megy Zhang</t>
  </si>
  <si>
    <t>FMCG Marketing</t>
  </si>
  <si>
    <t>Strategy consulting</t>
  </si>
  <si>
    <t>mbagirly</t>
  </si>
  <si>
    <t>Media</t>
  </si>
  <si>
    <t>wallfan</t>
  </si>
  <si>
    <t>Inv. Mgmt</t>
  </si>
  <si>
    <t>Moss</t>
  </si>
  <si>
    <t>JDoe</t>
  </si>
  <si>
    <t>Fixed income (buy-side)</t>
  </si>
  <si>
    <t>rmt</t>
  </si>
  <si>
    <t>Fishcuit</t>
  </si>
  <si>
    <t>solaris</t>
  </si>
  <si>
    <t>Tech</t>
  </si>
  <si>
    <t>No</t>
  </si>
  <si>
    <t>princessneha</t>
  </si>
  <si>
    <t>Retail</t>
  </si>
  <si>
    <t>toozle</t>
  </si>
  <si>
    <t>Investment Banking</t>
  </si>
  <si>
    <t>Media / Technology</t>
  </si>
  <si>
    <t>NYC_MBA</t>
  </si>
  <si>
    <t>theturko19</t>
  </si>
  <si>
    <t>Engineering</t>
  </si>
  <si>
    <t>Social Entrepreneurship</t>
  </si>
  <si>
    <t>rockrock</t>
  </si>
  <si>
    <t>Real Estate</t>
  </si>
  <si>
    <t>n</t>
  </si>
  <si>
    <t>globalcitizen</t>
  </si>
  <si>
    <t>Corp Develop</t>
  </si>
  <si>
    <t>toMBA</t>
  </si>
  <si>
    <t>Fam. Biz/Entrepreneur</t>
  </si>
  <si>
    <t>becky2010</t>
  </si>
  <si>
    <t>Marketing</t>
  </si>
  <si>
    <t>josiebella</t>
  </si>
  <si>
    <t>KBC</t>
  </si>
  <si>
    <t>TheBot</t>
  </si>
  <si>
    <t>phillypointgod21</t>
  </si>
  <si>
    <t>Higher Education</t>
  </si>
  <si>
    <t>brede1223</t>
  </si>
  <si>
    <t>madgirl12</t>
  </si>
  <si>
    <t>research</t>
  </si>
  <si>
    <t>CPG</t>
  </si>
  <si>
    <t>sunday</t>
  </si>
</sst>
</file>

<file path=xl/styles.xml><?xml version="1.0" encoding="utf-8"?>
<styleSheet xmlns="http://schemas.openxmlformats.org/spreadsheetml/2006/main">
  <numFmts count="1">
    <numFmt numFmtId="166" formatCode="[$-409]d\-mmm\-yy;@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.9"/>
      <color rgb="FF000000"/>
      <name val="Arial"/>
      <family val="2"/>
    </font>
    <font>
      <sz val="9.9"/>
      <color theme="1"/>
      <name val="Arial"/>
      <family val="2"/>
    </font>
    <font>
      <sz val="9.9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rgb="FFEEEEEE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C8C8C8"/>
      </right>
      <top/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wrapText="1"/>
    </xf>
    <xf numFmtId="0" fontId="3" fillId="3" borderId="7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4" fillId="3" borderId="7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left" wrapText="1"/>
    </xf>
    <xf numFmtId="0" fontId="4" fillId="4" borderId="7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left" wrapText="1"/>
    </xf>
    <xf numFmtId="0" fontId="3" fillId="4" borderId="7" xfId="0" applyFont="1" applyFill="1" applyBorder="1" applyAlignment="1">
      <alignment horizontal="center" wrapText="1"/>
    </xf>
    <xf numFmtId="0" fontId="4" fillId="5" borderId="6" xfId="0" applyFont="1" applyFill="1" applyBorder="1" applyAlignment="1">
      <alignment horizontal="left" wrapText="1"/>
    </xf>
    <xf numFmtId="0" fontId="4" fillId="5" borderId="7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horizontal="left" wrapText="1"/>
    </xf>
    <xf numFmtId="0" fontId="3" fillId="5" borderId="7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5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166" fontId="4" fillId="4" borderId="7" xfId="0" applyNumberFormat="1" applyFont="1" applyFill="1" applyBorder="1" applyAlignment="1">
      <alignment horizontal="center" wrapText="1"/>
    </xf>
    <xf numFmtId="166" fontId="3" fillId="4" borderId="7" xfId="0" applyNumberFormat="1" applyFont="1" applyFill="1" applyBorder="1" applyAlignment="1">
      <alignment horizontal="center" wrapText="1"/>
    </xf>
    <xf numFmtId="166" fontId="4" fillId="5" borderId="7" xfId="0" applyNumberFormat="1" applyFont="1" applyFill="1" applyBorder="1" applyAlignment="1">
      <alignment horizontal="center" wrapText="1"/>
    </xf>
    <xf numFmtId="166" fontId="3" fillId="5" borderId="7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59"/>
  <sheetViews>
    <sheetView tabSelected="1" workbookViewId="0">
      <selection activeCell="AB18" sqref="AB18"/>
    </sheetView>
  </sheetViews>
  <sheetFormatPr defaultRowHeight="15"/>
  <cols>
    <col min="1" max="1" width="18" bestFit="1" customWidth="1"/>
    <col min="2" max="2" width="7.85546875" style="21" bestFit="1" customWidth="1"/>
    <col min="3" max="6" width="11.5703125" style="21" bestFit="1" customWidth="1"/>
    <col min="7" max="7" width="19.5703125" style="21" customWidth="1"/>
    <col min="8" max="8" width="19.5703125" customWidth="1"/>
    <col min="9" max="9" width="12.140625" bestFit="1" customWidth="1"/>
    <col min="10" max="10" width="15.140625" bestFit="1" customWidth="1"/>
    <col min="11" max="11" width="10.7109375" bestFit="1" customWidth="1"/>
    <col min="12" max="13" width="10.140625" bestFit="1" customWidth="1"/>
    <col min="14" max="14" width="10.85546875" bestFit="1" customWidth="1"/>
    <col min="15" max="15" width="15.7109375" bestFit="1" customWidth="1"/>
    <col min="16" max="16" width="13.140625" bestFit="1" customWidth="1"/>
    <col min="17" max="21" width="14.42578125" style="27" customWidth="1"/>
  </cols>
  <sheetData>
    <row r="2" spans="1:21" ht="15.75" thickBot="1">
      <c r="A2" s="1"/>
      <c r="B2" s="22"/>
      <c r="C2" s="22"/>
      <c r="D2" s="22"/>
      <c r="E2" s="22"/>
      <c r="F2" s="22"/>
      <c r="G2" s="22"/>
      <c r="H2" s="1"/>
      <c r="I2" s="1"/>
      <c r="J2" s="1"/>
      <c r="K2" s="1"/>
      <c r="L2" s="1"/>
      <c r="M2" s="1"/>
      <c r="N2" s="1"/>
      <c r="O2" s="1"/>
      <c r="P2" s="1"/>
      <c r="Q2" s="28"/>
      <c r="R2" s="28"/>
      <c r="S2" s="28"/>
      <c r="T2" s="28"/>
      <c r="U2" s="28"/>
    </row>
    <row r="3" spans="1:21" s="24" customFormat="1" ht="51">
      <c r="A3" s="25" t="s">
        <v>0</v>
      </c>
      <c r="B3" s="26" t="s">
        <v>1</v>
      </c>
      <c r="C3" s="26" t="s">
        <v>2</v>
      </c>
      <c r="D3" s="26" t="s">
        <v>3</v>
      </c>
      <c r="E3" s="26" t="s">
        <v>4</v>
      </c>
      <c r="F3" s="23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6" t="s">
        <v>12</v>
      </c>
      <c r="N3" s="26" t="s">
        <v>13</v>
      </c>
      <c r="O3" s="26" t="s">
        <v>14</v>
      </c>
      <c r="P3" s="26" t="s">
        <v>15</v>
      </c>
      <c r="Q3" s="29" t="s">
        <v>16</v>
      </c>
      <c r="R3" s="29" t="s">
        <v>17</v>
      </c>
      <c r="S3" s="29" t="s">
        <v>18</v>
      </c>
      <c r="T3" s="29" t="s">
        <v>19</v>
      </c>
      <c r="U3" s="29" t="s">
        <v>20</v>
      </c>
    </row>
    <row r="4" spans="1:21" ht="15.75" thickBot="1">
      <c r="A4" s="6" t="s">
        <v>29</v>
      </c>
      <c r="B4" s="18" t="s">
        <v>30</v>
      </c>
      <c r="C4" s="18">
        <v>26</v>
      </c>
      <c r="D4" s="18">
        <v>3.7</v>
      </c>
      <c r="E4" s="18">
        <v>750</v>
      </c>
      <c r="F4" s="18">
        <v>4</v>
      </c>
      <c r="G4" s="18" t="s">
        <v>31</v>
      </c>
      <c r="H4" s="8" t="s">
        <v>32</v>
      </c>
      <c r="I4" s="32">
        <v>40497</v>
      </c>
      <c r="J4" s="32">
        <v>40513</v>
      </c>
      <c r="K4" s="32">
        <v>40558</v>
      </c>
      <c r="L4" s="32">
        <v>40561</v>
      </c>
      <c r="M4" s="32">
        <v>40567</v>
      </c>
      <c r="N4" s="7" t="s">
        <v>33</v>
      </c>
      <c r="O4" s="7" t="s">
        <v>23</v>
      </c>
      <c r="P4" s="9"/>
      <c r="Q4" s="7">
        <f t="shared" ref="Q4:Q5" si="0">IF((J4-I4)&lt;0,"n/a",(J4-I4))</f>
        <v>16</v>
      </c>
      <c r="R4" s="7">
        <f t="shared" ref="R4:R5" si="1">IF((K4-J4)&lt;0,"n/a",(K4-J4))</f>
        <v>45</v>
      </c>
      <c r="S4" s="7">
        <f t="shared" ref="S4:S5" si="2">IF((L4-K4)&lt;0,"n/a",(L4-K4))</f>
        <v>3</v>
      </c>
      <c r="T4" s="7">
        <f t="shared" ref="T4:T5" si="3">IF((M4-L4)&lt;0,"n/a",(M4-L4))</f>
        <v>6</v>
      </c>
      <c r="U4" s="14">
        <f t="shared" ref="U4:U5" si="4">M4-I4</f>
        <v>70</v>
      </c>
    </row>
    <row r="5" spans="1:21" ht="15.75" thickBot="1">
      <c r="A5" s="6" t="s">
        <v>34</v>
      </c>
      <c r="B5" s="18" t="s">
        <v>30</v>
      </c>
      <c r="C5" s="18">
        <v>28</v>
      </c>
      <c r="D5" s="18">
        <v>2.94</v>
      </c>
      <c r="E5" s="18">
        <v>690</v>
      </c>
      <c r="F5" s="18">
        <v>5</v>
      </c>
      <c r="G5" s="18" t="s">
        <v>35</v>
      </c>
      <c r="H5" s="8" t="s">
        <v>35</v>
      </c>
      <c r="I5" s="32">
        <v>40548</v>
      </c>
      <c r="J5" s="32">
        <v>40562</v>
      </c>
      <c r="K5" s="32">
        <v>40562</v>
      </c>
      <c r="L5" s="32">
        <v>40575</v>
      </c>
      <c r="M5" s="32">
        <v>40589</v>
      </c>
      <c r="N5" s="7" t="s">
        <v>33</v>
      </c>
      <c r="O5" s="7" t="s">
        <v>25</v>
      </c>
      <c r="P5" s="7" t="s">
        <v>21</v>
      </c>
      <c r="Q5" s="7">
        <f t="shared" si="0"/>
        <v>14</v>
      </c>
      <c r="R5" s="7">
        <f t="shared" si="1"/>
        <v>0</v>
      </c>
      <c r="S5" s="7">
        <f t="shared" si="2"/>
        <v>13</v>
      </c>
      <c r="T5" s="7">
        <f t="shared" si="3"/>
        <v>14</v>
      </c>
      <c r="U5" s="14">
        <f t="shared" si="4"/>
        <v>41</v>
      </c>
    </row>
    <row r="6" spans="1:21" ht="15.75" thickBot="1">
      <c r="A6" s="6" t="s">
        <v>36</v>
      </c>
      <c r="B6" s="18" t="s">
        <v>37</v>
      </c>
      <c r="C6" s="18">
        <v>26</v>
      </c>
      <c r="D6" s="18">
        <v>3.3</v>
      </c>
      <c r="E6" s="18">
        <v>770</v>
      </c>
      <c r="F6" s="18">
        <v>2.5</v>
      </c>
      <c r="G6" s="18" t="s">
        <v>38</v>
      </c>
      <c r="H6" s="8" t="s">
        <v>39</v>
      </c>
      <c r="I6" s="32">
        <v>40309</v>
      </c>
      <c r="J6" s="32">
        <v>40381</v>
      </c>
      <c r="K6" s="32">
        <v>40388</v>
      </c>
      <c r="L6" s="32">
        <v>40396</v>
      </c>
      <c r="M6" s="32">
        <v>40417</v>
      </c>
      <c r="N6" s="7" t="s">
        <v>33</v>
      </c>
      <c r="O6" s="7" t="s">
        <v>28</v>
      </c>
      <c r="P6" s="7"/>
      <c r="Q6" s="7">
        <f>IF((J6-I6)&lt;0,"n/a",(J6-I6))</f>
        <v>72</v>
      </c>
      <c r="R6" s="7">
        <f t="shared" ref="R6:T8" si="5">IF((K6-J6)&lt;0,"n/a",(K6-J6))</f>
        <v>7</v>
      </c>
      <c r="S6" s="7">
        <f t="shared" si="5"/>
        <v>8</v>
      </c>
      <c r="T6" s="7">
        <f t="shared" si="5"/>
        <v>21</v>
      </c>
      <c r="U6" s="14">
        <f>M6-I6</f>
        <v>108</v>
      </c>
    </row>
    <row r="7" spans="1:21" ht="26.25" thickBot="1">
      <c r="A7" s="6" t="s">
        <v>40</v>
      </c>
      <c r="B7" s="18" t="s">
        <v>37</v>
      </c>
      <c r="C7" s="18">
        <v>28</v>
      </c>
      <c r="D7" s="18">
        <v>3.9</v>
      </c>
      <c r="E7" s="18">
        <v>740</v>
      </c>
      <c r="F7" s="18">
        <v>5</v>
      </c>
      <c r="G7" s="18" t="s">
        <v>41</v>
      </c>
      <c r="H7" s="8" t="s">
        <v>42</v>
      </c>
      <c r="I7" s="32">
        <v>40344</v>
      </c>
      <c r="J7" s="32"/>
      <c r="K7" s="32"/>
      <c r="L7" s="32"/>
      <c r="M7" s="32">
        <v>40460</v>
      </c>
      <c r="N7" s="7" t="s">
        <v>33</v>
      </c>
      <c r="O7" s="7" t="s">
        <v>28</v>
      </c>
      <c r="P7" s="7" t="s">
        <v>43</v>
      </c>
      <c r="Q7" s="7"/>
      <c r="R7" s="7">
        <f t="shared" si="5"/>
        <v>0</v>
      </c>
      <c r="S7" s="7">
        <f t="shared" si="5"/>
        <v>0</v>
      </c>
      <c r="T7" s="7"/>
      <c r="U7" s="14">
        <f t="shared" ref="U7:U51" si="6">M7-I7</f>
        <v>116</v>
      </c>
    </row>
    <row r="8" spans="1:21" ht="15.75" thickBot="1">
      <c r="A8" s="6" t="s">
        <v>44</v>
      </c>
      <c r="B8" s="18" t="s">
        <v>37</v>
      </c>
      <c r="C8" s="18">
        <v>29</v>
      </c>
      <c r="D8" s="18">
        <v>3.7</v>
      </c>
      <c r="E8" s="18">
        <v>710</v>
      </c>
      <c r="F8" s="18">
        <v>8</v>
      </c>
      <c r="G8" s="18" t="s">
        <v>45</v>
      </c>
      <c r="H8" s="8" t="s">
        <v>45</v>
      </c>
      <c r="I8" s="32">
        <v>40397</v>
      </c>
      <c r="J8" s="32">
        <v>40409</v>
      </c>
      <c r="K8" s="32">
        <v>40415</v>
      </c>
      <c r="L8" s="32">
        <v>40417</v>
      </c>
      <c r="M8" s="32">
        <v>40460</v>
      </c>
      <c r="N8" s="7" t="s">
        <v>33</v>
      </c>
      <c r="O8" s="7" t="s">
        <v>28</v>
      </c>
      <c r="P8" s="7"/>
      <c r="Q8" s="7">
        <f t="shared" ref="Q8:Q51" si="7">IF((J8-I8)&lt;0,"n/a",(J8-I8))</f>
        <v>12</v>
      </c>
      <c r="R8" s="7">
        <f t="shared" si="5"/>
        <v>6</v>
      </c>
      <c r="S8" s="7">
        <f t="shared" si="5"/>
        <v>2</v>
      </c>
      <c r="T8" s="7">
        <f t="shared" si="5"/>
        <v>43</v>
      </c>
      <c r="U8" s="14">
        <f t="shared" si="6"/>
        <v>63</v>
      </c>
    </row>
    <row r="9" spans="1:21" ht="27" thickBot="1">
      <c r="A9" s="6" t="s">
        <v>46</v>
      </c>
      <c r="B9" s="18" t="s">
        <v>37</v>
      </c>
      <c r="C9" s="18">
        <v>26</v>
      </c>
      <c r="D9" s="18">
        <v>3.9</v>
      </c>
      <c r="E9" s="18">
        <v>710</v>
      </c>
      <c r="F9" s="18">
        <v>4</v>
      </c>
      <c r="G9" s="18" t="s">
        <v>47</v>
      </c>
      <c r="H9" s="8" t="s">
        <v>48</v>
      </c>
      <c r="I9" s="32" t="s">
        <v>49</v>
      </c>
      <c r="J9" s="32">
        <v>40389</v>
      </c>
      <c r="K9" s="32">
        <v>40399</v>
      </c>
      <c r="L9" s="32">
        <v>40417</v>
      </c>
      <c r="M9" s="32">
        <v>40460</v>
      </c>
      <c r="N9" s="7" t="s">
        <v>33</v>
      </c>
      <c r="O9" s="7" t="s">
        <v>28</v>
      </c>
      <c r="P9" s="7"/>
      <c r="Q9" s="7">
        <f t="shared" si="7"/>
        <v>16</v>
      </c>
      <c r="R9" s="7">
        <f t="shared" ref="R9:R54" si="8">IF((K9-J9)&lt;0,"n/a",(K9-J9))</f>
        <v>10</v>
      </c>
      <c r="S9" s="7">
        <f t="shared" ref="S9:S54" si="9">IF((L9-K9)&lt;0,"n/a",(L9-K9))</f>
        <v>18</v>
      </c>
      <c r="T9" s="7">
        <f t="shared" ref="T9:T54" si="10">IF((M9-L9)&lt;0,"n/a",(M9-L9))</f>
        <v>43</v>
      </c>
      <c r="U9" s="14">
        <f t="shared" si="6"/>
        <v>87</v>
      </c>
    </row>
    <row r="10" spans="1:21" ht="15.75" thickBot="1">
      <c r="A10" s="6" t="s">
        <v>50</v>
      </c>
      <c r="B10" s="18" t="s">
        <v>37</v>
      </c>
      <c r="C10" s="18">
        <v>27</v>
      </c>
      <c r="D10" s="18">
        <v>3.8</v>
      </c>
      <c r="E10" s="18">
        <v>750</v>
      </c>
      <c r="F10" s="18">
        <v>5</v>
      </c>
      <c r="G10" s="18" t="s">
        <v>51</v>
      </c>
      <c r="H10" s="8" t="s">
        <v>47</v>
      </c>
      <c r="I10" s="32">
        <v>40396</v>
      </c>
      <c r="J10" s="32">
        <v>40417</v>
      </c>
      <c r="K10" s="32">
        <v>40423</v>
      </c>
      <c r="L10" s="32">
        <v>40427</v>
      </c>
      <c r="M10" s="32">
        <v>40438</v>
      </c>
      <c r="N10" s="7" t="s">
        <v>33</v>
      </c>
      <c r="O10" s="7" t="s">
        <v>28</v>
      </c>
      <c r="P10" s="7"/>
      <c r="Q10" s="7">
        <f t="shared" si="7"/>
        <v>21</v>
      </c>
      <c r="R10" s="7">
        <f t="shared" si="8"/>
        <v>6</v>
      </c>
      <c r="S10" s="7">
        <f t="shared" si="9"/>
        <v>4</v>
      </c>
      <c r="T10" s="7">
        <f t="shared" si="10"/>
        <v>11</v>
      </c>
      <c r="U10" s="14">
        <f t="shared" si="6"/>
        <v>42</v>
      </c>
    </row>
    <row r="11" spans="1:21" ht="15.75" thickBot="1">
      <c r="A11" s="6" t="s">
        <v>52</v>
      </c>
      <c r="B11" s="18" t="s">
        <v>37</v>
      </c>
      <c r="C11" s="18">
        <v>25</v>
      </c>
      <c r="D11" s="18">
        <v>3.8</v>
      </c>
      <c r="E11" s="18">
        <v>750</v>
      </c>
      <c r="F11" s="18">
        <v>5</v>
      </c>
      <c r="G11" s="18" t="s">
        <v>53</v>
      </c>
      <c r="H11" s="8" t="s">
        <v>54</v>
      </c>
      <c r="I11" s="32">
        <v>40429</v>
      </c>
      <c r="J11" s="32">
        <v>40430</v>
      </c>
      <c r="K11" s="32">
        <v>40434</v>
      </c>
      <c r="L11" s="32">
        <v>40436</v>
      </c>
      <c r="M11" s="32">
        <v>40441</v>
      </c>
      <c r="N11" s="7" t="s">
        <v>33</v>
      </c>
      <c r="O11" s="7" t="s">
        <v>23</v>
      </c>
      <c r="P11" s="7"/>
      <c r="Q11" s="7">
        <f t="shared" si="7"/>
        <v>1</v>
      </c>
      <c r="R11" s="7">
        <f t="shared" si="8"/>
        <v>4</v>
      </c>
      <c r="S11" s="7">
        <f t="shared" si="9"/>
        <v>2</v>
      </c>
      <c r="T11" s="7">
        <f t="shared" si="10"/>
        <v>5</v>
      </c>
      <c r="U11" s="14">
        <f t="shared" si="6"/>
        <v>12</v>
      </c>
    </row>
    <row r="12" spans="1:21" ht="26.25" thickBot="1">
      <c r="A12" s="6" t="s">
        <v>55</v>
      </c>
      <c r="B12" s="18" t="s">
        <v>37</v>
      </c>
      <c r="C12" s="18">
        <v>26</v>
      </c>
      <c r="D12" s="18">
        <v>3.2</v>
      </c>
      <c r="E12" s="18">
        <v>730</v>
      </c>
      <c r="F12" s="18">
        <v>5</v>
      </c>
      <c r="G12" s="18" t="s">
        <v>56</v>
      </c>
      <c r="H12" s="8" t="s">
        <v>57</v>
      </c>
      <c r="I12" s="32">
        <v>40413</v>
      </c>
      <c r="J12" s="32">
        <v>40428</v>
      </c>
      <c r="K12" s="32">
        <v>40435</v>
      </c>
      <c r="L12" s="32">
        <v>40436</v>
      </c>
      <c r="M12" s="32">
        <v>40441</v>
      </c>
      <c r="N12" s="7" t="s">
        <v>33</v>
      </c>
      <c r="O12" s="7" t="s">
        <v>23</v>
      </c>
      <c r="P12" s="9"/>
      <c r="Q12" s="7">
        <f t="shared" si="7"/>
        <v>15</v>
      </c>
      <c r="R12" s="7">
        <f t="shared" si="8"/>
        <v>7</v>
      </c>
      <c r="S12" s="7">
        <f t="shared" si="9"/>
        <v>1</v>
      </c>
      <c r="T12" s="7">
        <f t="shared" si="10"/>
        <v>5</v>
      </c>
      <c r="U12" s="14">
        <f t="shared" si="6"/>
        <v>28</v>
      </c>
    </row>
    <row r="13" spans="1:21" ht="26.25" thickBot="1">
      <c r="A13" s="6" t="s">
        <v>58</v>
      </c>
      <c r="B13" s="18" t="s">
        <v>37</v>
      </c>
      <c r="C13" s="18">
        <v>26</v>
      </c>
      <c r="D13" s="18">
        <v>3.2</v>
      </c>
      <c r="E13" s="18">
        <v>750</v>
      </c>
      <c r="F13" s="18">
        <v>5</v>
      </c>
      <c r="G13" s="18" t="s">
        <v>59</v>
      </c>
      <c r="H13" s="8"/>
      <c r="I13" s="32">
        <v>40368</v>
      </c>
      <c r="J13" s="32">
        <v>40409</v>
      </c>
      <c r="K13" s="32">
        <v>40421</v>
      </c>
      <c r="L13" s="32">
        <v>40441</v>
      </c>
      <c r="M13" s="32">
        <v>40455</v>
      </c>
      <c r="N13" s="7" t="s">
        <v>33</v>
      </c>
      <c r="O13" s="7" t="s">
        <v>23</v>
      </c>
      <c r="P13" s="7"/>
      <c r="Q13" s="7">
        <f t="shared" si="7"/>
        <v>41</v>
      </c>
      <c r="R13" s="7">
        <f t="shared" si="8"/>
        <v>12</v>
      </c>
      <c r="S13" s="7">
        <f t="shared" si="9"/>
        <v>20</v>
      </c>
      <c r="T13" s="7">
        <f t="shared" si="10"/>
        <v>14</v>
      </c>
      <c r="U13" s="14">
        <f t="shared" si="6"/>
        <v>87</v>
      </c>
    </row>
    <row r="14" spans="1:21" ht="15.75" thickBot="1">
      <c r="A14" s="6" t="s">
        <v>60</v>
      </c>
      <c r="B14" s="18" t="s">
        <v>37</v>
      </c>
      <c r="C14" s="18">
        <v>27</v>
      </c>
      <c r="D14" s="18">
        <v>4</v>
      </c>
      <c r="E14" s="18">
        <v>740</v>
      </c>
      <c r="F14" s="18">
        <v>5</v>
      </c>
      <c r="G14" s="18" t="s">
        <v>61</v>
      </c>
      <c r="H14" s="8" t="s">
        <v>54</v>
      </c>
      <c r="I14" s="32">
        <v>40410</v>
      </c>
      <c r="J14" s="32">
        <v>40437</v>
      </c>
      <c r="K14" s="32">
        <v>40441</v>
      </c>
      <c r="L14" s="32">
        <v>40447</v>
      </c>
      <c r="M14" s="32">
        <v>40455</v>
      </c>
      <c r="N14" s="7" t="s">
        <v>33</v>
      </c>
      <c r="O14" s="7" t="s">
        <v>23</v>
      </c>
      <c r="P14" s="7"/>
      <c r="Q14" s="7">
        <f t="shared" si="7"/>
        <v>27</v>
      </c>
      <c r="R14" s="7">
        <f t="shared" si="8"/>
        <v>4</v>
      </c>
      <c r="S14" s="7">
        <f t="shared" si="9"/>
        <v>6</v>
      </c>
      <c r="T14" s="7">
        <f t="shared" si="10"/>
        <v>8</v>
      </c>
      <c r="U14" s="14">
        <f t="shared" si="6"/>
        <v>45</v>
      </c>
    </row>
    <row r="15" spans="1:21" ht="15.75" thickBot="1">
      <c r="A15" s="6" t="s">
        <v>62</v>
      </c>
      <c r="B15" s="18" t="s">
        <v>37</v>
      </c>
      <c r="C15" s="18">
        <v>26</v>
      </c>
      <c r="D15" s="18">
        <v>3.5</v>
      </c>
      <c r="E15" s="18">
        <v>710</v>
      </c>
      <c r="F15" s="18">
        <v>4</v>
      </c>
      <c r="G15" s="18" t="s">
        <v>63</v>
      </c>
      <c r="H15" s="8" t="s">
        <v>64</v>
      </c>
      <c r="I15" s="32">
        <v>40391</v>
      </c>
      <c r="J15" s="32">
        <v>40421</v>
      </c>
      <c r="K15" s="32">
        <v>40436</v>
      </c>
      <c r="L15" s="32">
        <v>40452</v>
      </c>
      <c r="M15" s="32">
        <v>40457</v>
      </c>
      <c r="N15" s="7" t="s">
        <v>33</v>
      </c>
      <c r="O15" s="7" t="s">
        <v>26</v>
      </c>
      <c r="P15" s="7"/>
      <c r="Q15" s="7">
        <f t="shared" si="7"/>
        <v>30</v>
      </c>
      <c r="R15" s="7">
        <f t="shared" si="8"/>
        <v>15</v>
      </c>
      <c r="S15" s="7">
        <f t="shared" si="9"/>
        <v>16</v>
      </c>
      <c r="T15" s="7">
        <f t="shared" si="10"/>
        <v>5</v>
      </c>
      <c r="U15" s="14">
        <f t="shared" si="6"/>
        <v>66</v>
      </c>
    </row>
    <row r="16" spans="1:21" ht="15.75" thickBot="1">
      <c r="A16" s="6" t="s">
        <v>65</v>
      </c>
      <c r="B16" s="18" t="s">
        <v>37</v>
      </c>
      <c r="C16" s="18">
        <v>29</v>
      </c>
      <c r="D16" s="18">
        <v>3.3</v>
      </c>
      <c r="E16" s="18">
        <v>770</v>
      </c>
      <c r="F16" s="18">
        <v>6.5</v>
      </c>
      <c r="G16" s="18" t="s">
        <v>66</v>
      </c>
      <c r="H16" s="8" t="s">
        <v>66</v>
      </c>
      <c r="I16" s="32">
        <v>40423</v>
      </c>
      <c r="J16" s="32">
        <v>40430</v>
      </c>
      <c r="K16" s="32">
        <v>40441</v>
      </c>
      <c r="L16" s="32">
        <v>40441</v>
      </c>
      <c r="M16" s="32">
        <v>40459</v>
      </c>
      <c r="N16" s="7" t="s">
        <v>33</v>
      </c>
      <c r="O16" s="7" t="s">
        <v>28</v>
      </c>
      <c r="P16" s="9"/>
      <c r="Q16" s="7">
        <f t="shared" si="7"/>
        <v>7</v>
      </c>
      <c r="R16" s="7">
        <f t="shared" si="8"/>
        <v>11</v>
      </c>
      <c r="S16" s="7">
        <f t="shared" si="9"/>
        <v>0</v>
      </c>
      <c r="T16" s="7">
        <f t="shared" si="10"/>
        <v>18</v>
      </c>
      <c r="U16" s="14">
        <f t="shared" si="6"/>
        <v>36</v>
      </c>
    </row>
    <row r="17" spans="1:21" ht="15.75" thickBot="1">
      <c r="A17" s="6" t="s">
        <v>67</v>
      </c>
      <c r="B17" s="18" t="s">
        <v>37</v>
      </c>
      <c r="C17" s="18">
        <v>26</v>
      </c>
      <c r="D17" s="18">
        <v>3.3</v>
      </c>
      <c r="E17" s="18">
        <v>710</v>
      </c>
      <c r="F17" s="18">
        <v>4</v>
      </c>
      <c r="G17" s="18" t="s">
        <v>68</v>
      </c>
      <c r="H17" s="8" t="s">
        <v>69</v>
      </c>
      <c r="I17" s="32">
        <v>40423</v>
      </c>
      <c r="J17" s="32">
        <v>40443</v>
      </c>
      <c r="K17" s="32">
        <v>40457</v>
      </c>
      <c r="L17" s="32">
        <v>40458</v>
      </c>
      <c r="M17" s="32">
        <v>40462</v>
      </c>
      <c r="N17" s="7" t="s">
        <v>33</v>
      </c>
      <c r="O17" s="7" t="s">
        <v>23</v>
      </c>
      <c r="P17" s="9"/>
      <c r="Q17" s="7">
        <f t="shared" si="7"/>
        <v>20</v>
      </c>
      <c r="R17" s="7">
        <f t="shared" si="8"/>
        <v>14</v>
      </c>
      <c r="S17" s="7">
        <f t="shared" si="9"/>
        <v>1</v>
      </c>
      <c r="T17" s="7">
        <f t="shared" si="10"/>
        <v>4</v>
      </c>
      <c r="U17" s="14">
        <f t="shared" si="6"/>
        <v>39</v>
      </c>
    </row>
    <row r="18" spans="1:21" ht="27" thickBot="1">
      <c r="A18" s="6" t="s">
        <v>70</v>
      </c>
      <c r="B18" s="18" t="s">
        <v>71</v>
      </c>
      <c r="C18" s="18">
        <v>23</v>
      </c>
      <c r="D18" s="18">
        <v>3.2</v>
      </c>
      <c r="E18" s="18">
        <v>660</v>
      </c>
      <c r="F18" s="18">
        <v>2</v>
      </c>
      <c r="G18" s="18" t="s">
        <v>72</v>
      </c>
      <c r="H18" s="8" t="s">
        <v>72</v>
      </c>
      <c r="I18" s="32">
        <v>40386</v>
      </c>
      <c r="J18" s="32">
        <v>40408</v>
      </c>
      <c r="K18" s="32">
        <v>40432</v>
      </c>
      <c r="L18" s="32">
        <v>40437</v>
      </c>
      <c r="M18" s="32">
        <v>40464</v>
      </c>
      <c r="N18" s="7" t="s">
        <v>33</v>
      </c>
      <c r="O18" s="7" t="s">
        <v>26</v>
      </c>
      <c r="P18" s="9"/>
      <c r="Q18" s="7">
        <f t="shared" si="7"/>
        <v>22</v>
      </c>
      <c r="R18" s="7">
        <f t="shared" si="8"/>
        <v>24</v>
      </c>
      <c r="S18" s="7">
        <f t="shared" si="9"/>
        <v>5</v>
      </c>
      <c r="T18" s="7">
        <f t="shared" si="10"/>
        <v>27</v>
      </c>
      <c r="U18" s="14">
        <f t="shared" si="6"/>
        <v>78</v>
      </c>
    </row>
    <row r="19" spans="1:21" ht="15.75" thickBot="1">
      <c r="A19" s="6" t="s">
        <v>73</v>
      </c>
      <c r="B19" s="18" t="s">
        <v>37</v>
      </c>
      <c r="C19" s="18">
        <v>24</v>
      </c>
      <c r="D19" s="18">
        <v>3.7</v>
      </c>
      <c r="E19" s="18">
        <v>700</v>
      </c>
      <c r="F19" s="18">
        <v>2.5</v>
      </c>
      <c r="G19" s="18" t="s">
        <v>74</v>
      </c>
      <c r="H19" s="8" t="s">
        <v>74</v>
      </c>
      <c r="I19" s="32">
        <v>40438</v>
      </c>
      <c r="J19" s="32">
        <v>40453</v>
      </c>
      <c r="K19" s="32">
        <v>40464</v>
      </c>
      <c r="L19" s="32">
        <v>40469</v>
      </c>
      <c r="M19" s="32">
        <v>40473</v>
      </c>
      <c r="N19" s="7" t="s">
        <v>33</v>
      </c>
      <c r="O19" s="7" t="s">
        <v>28</v>
      </c>
      <c r="P19" s="7" t="s">
        <v>43</v>
      </c>
      <c r="Q19" s="7">
        <f t="shared" si="7"/>
        <v>15</v>
      </c>
      <c r="R19" s="7">
        <f t="shared" si="8"/>
        <v>11</v>
      </c>
      <c r="S19" s="7">
        <f t="shared" si="9"/>
        <v>5</v>
      </c>
      <c r="T19" s="7">
        <f t="shared" si="10"/>
        <v>4</v>
      </c>
      <c r="U19" s="14">
        <f t="shared" si="6"/>
        <v>35</v>
      </c>
    </row>
    <row r="20" spans="1:21" ht="15.75" thickBot="1">
      <c r="A20" s="6" t="s">
        <v>75</v>
      </c>
      <c r="B20" s="18" t="s">
        <v>76</v>
      </c>
      <c r="C20" s="18">
        <v>29</v>
      </c>
      <c r="D20" s="18">
        <v>3</v>
      </c>
      <c r="E20" s="18">
        <v>690</v>
      </c>
      <c r="F20" s="18">
        <v>5</v>
      </c>
      <c r="G20" s="18" t="s">
        <v>77</v>
      </c>
      <c r="H20" s="8" t="s">
        <v>78</v>
      </c>
      <c r="I20" s="32">
        <v>40339</v>
      </c>
      <c r="J20" s="32">
        <v>40477</v>
      </c>
      <c r="K20" s="32">
        <v>40483</v>
      </c>
      <c r="L20" s="32">
        <v>40484</v>
      </c>
      <c r="M20" s="32">
        <v>40485</v>
      </c>
      <c r="N20" s="7" t="s">
        <v>33</v>
      </c>
      <c r="O20" s="7" t="s">
        <v>26</v>
      </c>
      <c r="P20" s="9"/>
      <c r="Q20" s="7">
        <f t="shared" si="7"/>
        <v>138</v>
      </c>
      <c r="R20" s="7">
        <f t="shared" si="8"/>
        <v>6</v>
      </c>
      <c r="S20" s="7">
        <f t="shared" si="9"/>
        <v>1</v>
      </c>
      <c r="T20" s="7">
        <f t="shared" si="10"/>
        <v>1</v>
      </c>
      <c r="U20" s="14">
        <f t="shared" si="6"/>
        <v>146</v>
      </c>
    </row>
    <row r="21" spans="1:21" ht="15.75" thickBot="1">
      <c r="A21" s="6" t="s">
        <v>79</v>
      </c>
      <c r="B21" s="18" t="s">
        <v>37</v>
      </c>
      <c r="C21" s="18">
        <v>27</v>
      </c>
      <c r="D21" s="18">
        <v>3.4</v>
      </c>
      <c r="E21" s="18">
        <v>750</v>
      </c>
      <c r="F21" s="18">
        <v>5</v>
      </c>
      <c r="G21" s="18" t="s">
        <v>80</v>
      </c>
      <c r="H21" s="8" t="s">
        <v>54</v>
      </c>
      <c r="I21" s="32">
        <v>40439</v>
      </c>
      <c r="J21" s="32">
        <v>40466</v>
      </c>
      <c r="K21" s="32">
        <v>40478</v>
      </c>
      <c r="L21" s="32">
        <v>40483</v>
      </c>
      <c r="M21" s="32">
        <v>40486</v>
      </c>
      <c r="N21" s="7" t="s">
        <v>33</v>
      </c>
      <c r="O21" s="7" t="s">
        <v>27</v>
      </c>
      <c r="P21" s="7" t="s">
        <v>43</v>
      </c>
      <c r="Q21" s="7">
        <f t="shared" si="7"/>
        <v>27</v>
      </c>
      <c r="R21" s="7">
        <f t="shared" si="8"/>
        <v>12</v>
      </c>
      <c r="S21" s="7">
        <f t="shared" si="9"/>
        <v>5</v>
      </c>
      <c r="T21" s="7">
        <f t="shared" si="10"/>
        <v>3</v>
      </c>
      <c r="U21" s="14">
        <f t="shared" si="6"/>
        <v>47</v>
      </c>
    </row>
    <row r="22" spans="1:21" ht="27" thickBot="1">
      <c r="A22" s="6" t="s">
        <v>81</v>
      </c>
      <c r="B22" s="18" t="s">
        <v>37</v>
      </c>
      <c r="C22" s="18">
        <v>25</v>
      </c>
      <c r="D22" s="18">
        <v>3.8</v>
      </c>
      <c r="E22" s="18">
        <v>750</v>
      </c>
      <c r="F22" s="18">
        <v>4</v>
      </c>
      <c r="G22" s="18" t="s">
        <v>54</v>
      </c>
      <c r="H22" s="8" t="s">
        <v>41</v>
      </c>
      <c r="I22" s="32">
        <v>40454</v>
      </c>
      <c r="J22" s="32">
        <v>40469</v>
      </c>
      <c r="K22" s="32">
        <v>40477</v>
      </c>
      <c r="L22" s="32">
        <v>40483</v>
      </c>
      <c r="M22" s="32">
        <v>40486</v>
      </c>
      <c r="N22" s="7" t="s">
        <v>33</v>
      </c>
      <c r="O22" s="7" t="s">
        <v>27</v>
      </c>
      <c r="P22" s="9"/>
      <c r="Q22" s="7">
        <f t="shared" si="7"/>
        <v>15</v>
      </c>
      <c r="R22" s="7">
        <f t="shared" si="8"/>
        <v>8</v>
      </c>
      <c r="S22" s="7">
        <f t="shared" si="9"/>
        <v>6</v>
      </c>
      <c r="T22" s="7">
        <f t="shared" si="10"/>
        <v>3</v>
      </c>
      <c r="U22" s="14">
        <f t="shared" si="6"/>
        <v>32</v>
      </c>
    </row>
    <row r="23" spans="1:21" ht="15.75" thickBot="1">
      <c r="A23" s="6" t="s">
        <v>82</v>
      </c>
      <c r="B23" s="18" t="s">
        <v>37</v>
      </c>
      <c r="C23" s="18">
        <v>25</v>
      </c>
      <c r="D23" s="18">
        <v>3.3</v>
      </c>
      <c r="E23" s="18">
        <v>760</v>
      </c>
      <c r="F23" s="18">
        <v>3</v>
      </c>
      <c r="G23" s="18" t="s">
        <v>83</v>
      </c>
      <c r="H23" s="8" t="s">
        <v>83</v>
      </c>
      <c r="I23" s="32">
        <v>40457</v>
      </c>
      <c r="J23" s="32">
        <v>40473</v>
      </c>
      <c r="K23" s="32">
        <v>40478</v>
      </c>
      <c r="L23" s="32">
        <v>40483</v>
      </c>
      <c r="M23" s="32">
        <v>40486</v>
      </c>
      <c r="N23" s="7" t="s">
        <v>33</v>
      </c>
      <c r="O23" s="7" t="s">
        <v>27</v>
      </c>
      <c r="P23" s="9"/>
      <c r="Q23" s="7">
        <f t="shared" si="7"/>
        <v>16</v>
      </c>
      <c r="R23" s="7">
        <f t="shared" si="8"/>
        <v>5</v>
      </c>
      <c r="S23" s="7">
        <f t="shared" si="9"/>
        <v>5</v>
      </c>
      <c r="T23" s="7">
        <f t="shared" si="10"/>
        <v>3</v>
      </c>
      <c r="U23" s="14">
        <f t="shared" si="6"/>
        <v>29</v>
      </c>
    </row>
    <row r="24" spans="1:21" ht="15.75" thickBot="1">
      <c r="A24" s="6" t="s">
        <v>84</v>
      </c>
      <c r="B24" s="18" t="s">
        <v>71</v>
      </c>
      <c r="C24" s="18">
        <v>31</v>
      </c>
      <c r="D24" s="18">
        <v>3.3</v>
      </c>
      <c r="E24" s="18">
        <v>700</v>
      </c>
      <c r="F24" s="18">
        <v>7</v>
      </c>
      <c r="G24" s="18" t="s">
        <v>85</v>
      </c>
      <c r="H24" s="8" t="s">
        <v>86</v>
      </c>
      <c r="I24" s="32">
        <v>40433</v>
      </c>
      <c r="J24" s="32">
        <v>40457</v>
      </c>
      <c r="K24" s="32">
        <v>40465</v>
      </c>
      <c r="L24" s="32">
        <v>40469</v>
      </c>
      <c r="M24" s="32">
        <v>40487</v>
      </c>
      <c r="N24" s="7" t="s">
        <v>33</v>
      </c>
      <c r="O24" s="7" t="s">
        <v>28</v>
      </c>
      <c r="P24" s="9"/>
      <c r="Q24" s="7">
        <f t="shared" si="7"/>
        <v>24</v>
      </c>
      <c r="R24" s="7">
        <f t="shared" si="8"/>
        <v>8</v>
      </c>
      <c r="S24" s="7">
        <f t="shared" si="9"/>
        <v>4</v>
      </c>
      <c r="T24" s="7">
        <f t="shared" si="10"/>
        <v>18</v>
      </c>
      <c r="U24" s="14">
        <f t="shared" si="6"/>
        <v>54</v>
      </c>
    </row>
    <row r="25" spans="1:21" ht="15.75" thickBot="1">
      <c r="A25" s="6" t="s">
        <v>87</v>
      </c>
      <c r="B25" s="18" t="s">
        <v>37</v>
      </c>
      <c r="C25" s="18">
        <v>29</v>
      </c>
      <c r="D25" s="18">
        <v>3</v>
      </c>
      <c r="E25" s="18">
        <v>690</v>
      </c>
      <c r="F25" s="18">
        <v>4</v>
      </c>
      <c r="G25" s="18" t="s">
        <v>88</v>
      </c>
      <c r="H25" s="8" t="s">
        <v>88</v>
      </c>
      <c r="I25" s="32">
        <v>40441</v>
      </c>
      <c r="J25" s="32">
        <v>40472</v>
      </c>
      <c r="K25" s="32">
        <v>40480</v>
      </c>
      <c r="L25" s="32">
        <v>40483</v>
      </c>
      <c r="M25" s="32">
        <v>40487</v>
      </c>
      <c r="N25" s="7" t="s">
        <v>33</v>
      </c>
      <c r="O25" s="7" t="s">
        <v>28</v>
      </c>
      <c r="P25" s="7" t="s">
        <v>43</v>
      </c>
      <c r="Q25" s="7">
        <f t="shared" si="7"/>
        <v>31</v>
      </c>
      <c r="R25" s="7">
        <f t="shared" si="8"/>
        <v>8</v>
      </c>
      <c r="S25" s="7">
        <f t="shared" si="9"/>
        <v>3</v>
      </c>
      <c r="T25" s="7">
        <f t="shared" si="10"/>
        <v>4</v>
      </c>
      <c r="U25" s="14">
        <f t="shared" si="6"/>
        <v>46</v>
      </c>
    </row>
    <row r="26" spans="1:21" ht="15.75" thickBot="1">
      <c r="A26" s="6" t="s">
        <v>89</v>
      </c>
      <c r="B26" s="18" t="s">
        <v>37</v>
      </c>
      <c r="C26" s="18">
        <v>28</v>
      </c>
      <c r="D26" s="18">
        <v>3.5</v>
      </c>
      <c r="E26" s="18">
        <v>720</v>
      </c>
      <c r="F26" s="18">
        <v>5</v>
      </c>
      <c r="G26" s="18" t="s">
        <v>47</v>
      </c>
      <c r="H26" s="8" t="s">
        <v>47</v>
      </c>
      <c r="I26" s="32">
        <v>40450</v>
      </c>
      <c r="J26" s="32">
        <v>40477</v>
      </c>
      <c r="K26" s="32">
        <v>40483</v>
      </c>
      <c r="L26" s="32">
        <v>40486</v>
      </c>
      <c r="M26" s="32">
        <v>40490</v>
      </c>
      <c r="N26" s="7" t="s">
        <v>33</v>
      </c>
      <c r="O26" s="7" t="s">
        <v>23</v>
      </c>
      <c r="P26" s="9"/>
      <c r="Q26" s="7">
        <f t="shared" si="7"/>
        <v>27</v>
      </c>
      <c r="R26" s="7">
        <f t="shared" si="8"/>
        <v>6</v>
      </c>
      <c r="S26" s="7">
        <f t="shared" si="9"/>
        <v>3</v>
      </c>
      <c r="T26" s="7">
        <f t="shared" si="10"/>
        <v>4</v>
      </c>
      <c r="U26" s="14">
        <f t="shared" si="6"/>
        <v>40</v>
      </c>
    </row>
    <row r="27" spans="1:21" ht="15.75" thickBot="1">
      <c r="A27" s="6" t="s">
        <v>90</v>
      </c>
      <c r="B27" s="18" t="s">
        <v>37</v>
      </c>
      <c r="C27" s="18">
        <v>29</v>
      </c>
      <c r="D27" s="18">
        <v>3.4</v>
      </c>
      <c r="E27" s="18">
        <v>710</v>
      </c>
      <c r="F27" s="18">
        <v>7</v>
      </c>
      <c r="G27" s="18" t="s">
        <v>91</v>
      </c>
      <c r="H27" s="8" t="s">
        <v>54</v>
      </c>
      <c r="I27" s="32">
        <v>40453</v>
      </c>
      <c r="J27" s="32">
        <v>40477</v>
      </c>
      <c r="K27" s="32">
        <v>40479</v>
      </c>
      <c r="L27" s="32">
        <v>40480</v>
      </c>
      <c r="M27" s="32">
        <v>40490</v>
      </c>
      <c r="N27" s="7" t="s">
        <v>33</v>
      </c>
      <c r="O27" s="7" t="s">
        <v>23</v>
      </c>
      <c r="P27" s="7" t="s">
        <v>21</v>
      </c>
      <c r="Q27" s="7">
        <f t="shared" si="7"/>
        <v>24</v>
      </c>
      <c r="R27" s="7">
        <f t="shared" si="8"/>
        <v>2</v>
      </c>
      <c r="S27" s="7">
        <f t="shared" si="9"/>
        <v>1</v>
      </c>
      <c r="T27" s="7">
        <f t="shared" si="10"/>
        <v>10</v>
      </c>
      <c r="U27" s="14">
        <f t="shared" si="6"/>
        <v>37</v>
      </c>
    </row>
    <row r="28" spans="1:21" ht="15.75" thickBot="1">
      <c r="A28" s="6" t="s">
        <v>92</v>
      </c>
      <c r="B28" s="18" t="s">
        <v>37</v>
      </c>
      <c r="C28" s="18">
        <v>29</v>
      </c>
      <c r="D28" s="18">
        <v>3.7</v>
      </c>
      <c r="E28" s="18">
        <v>760</v>
      </c>
      <c r="F28" s="18">
        <v>6</v>
      </c>
      <c r="G28" s="18" t="s">
        <v>93</v>
      </c>
      <c r="H28" s="8" t="s">
        <v>93</v>
      </c>
      <c r="I28" s="32">
        <v>40457</v>
      </c>
      <c r="J28" s="32">
        <v>40466</v>
      </c>
      <c r="K28" s="32">
        <v>40476</v>
      </c>
      <c r="L28" s="32">
        <v>40480</v>
      </c>
      <c r="M28" s="32">
        <v>40493</v>
      </c>
      <c r="N28" s="7" t="s">
        <v>33</v>
      </c>
      <c r="O28" s="7" t="s">
        <v>27</v>
      </c>
      <c r="P28" s="9"/>
      <c r="Q28" s="7">
        <f t="shared" si="7"/>
        <v>9</v>
      </c>
      <c r="R28" s="7">
        <f t="shared" si="8"/>
        <v>10</v>
      </c>
      <c r="S28" s="7">
        <f t="shared" si="9"/>
        <v>4</v>
      </c>
      <c r="T28" s="7">
        <f t="shared" si="10"/>
        <v>13</v>
      </c>
      <c r="U28" s="14">
        <f t="shared" si="6"/>
        <v>36</v>
      </c>
    </row>
    <row r="29" spans="1:21" ht="26.25" thickBot="1">
      <c r="A29" s="6" t="s">
        <v>94</v>
      </c>
      <c r="B29" s="18" t="s">
        <v>37</v>
      </c>
      <c r="C29" s="18">
        <v>28</v>
      </c>
      <c r="D29" s="18">
        <v>3.5</v>
      </c>
      <c r="E29" s="18">
        <v>770</v>
      </c>
      <c r="F29" s="18">
        <v>6</v>
      </c>
      <c r="G29" s="18" t="s">
        <v>41</v>
      </c>
      <c r="H29" s="8" t="s">
        <v>95</v>
      </c>
      <c r="I29" s="32">
        <v>40434</v>
      </c>
      <c r="J29" s="32">
        <v>40438</v>
      </c>
      <c r="K29" s="32">
        <v>40449</v>
      </c>
      <c r="L29" s="32">
        <v>40464</v>
      </c>
      <c r="M29" s="32">
        <v>40497</v>
      </c>
      <c r="N29" s="7" t="s">
        <v>33</v>
      </c>
      <c r="O29" s="7" t="s">
        <v>23</v>
      </c>
      <c r="P29" s="9"/>
      <c r="Q29" s="7">
        <f t="shared" si="7"/>
        <v>4</v>
      </c>
      <c r="R29" s="7">
        <f t="shared" si="8"/>
        <v>11</v>
      </c>
      <c r="S29" s="7">
        <f t="shared" si="9"/>
        <v>15</v>
      </c>
      <c r="T29" s="7">
        <f t="shared" si="10"/>
        <v>33</v>
      </c>
      <c r="U29" s="14">
        <f t="shared" si="6"/>
        <v>63</v>
      </c>
    </row>
    <row r="30" spans="1:21" ht="15.75" thickBot="1">
      <c r="A30" s="6" t="s">
        <v>96</v>
      </c>
      <c r="B30" s="18" t="s">
        <v>37</v>
      </c>
      <c r="C30" s="18">
        <v>27</v>
      </c>
      <c r="D30" s="19"/>
      <c r="E30" s="18">
        <v>680</v>
      </c>
      <c r="F30" s="18">
        <v>3</v>
      </c>
      <c r="G30" s="18" t="s">
        <v>74</v>
      </c>
      <c r="H30" s="8" t="s">
        <v>97</v>
      </c>
      <c r="I30" s="32">
        <v>40438</v>
      </c>
      <c r="J30" s="32">
        <v>40477</v>
      </c>
      <c r="K30" s="32">
        <v>40486</v>
      </c>
      <c r="L30" s="32">
        <v>40490</v>
      </c>
      <c r="M30" s="32">
        <v>40497</v>
      </c>
      <c r="N30" s="7" t="s">
        <v>33</v>
      </c>
      <c r="O30" s="7" t="s">
        <v>23</v>
      </c>
      <c r="P30" s="7" t="s">
        <v>21</v>
      </c>
      <c r="Q30" s="7">
        <f t="shared" si="7"/>
        <v>39</v>
      </c>
      <c r="R30" s="7">
        <f t="shared" si="8"/>
        <v>9</v>
      </c>
      <c r="S30" s="7">
        <f t="shared" si="9"/>
        <v>4</v>
      </c>
      <c r="T30" s="7">
        <f t="shared" si="10"/>
        <v>7</v>
      </c>
      <c r="U30" s="14">
        <f t="shared" si="6"/>
        <v>59</v>
      </c>
    </row>
    <row r="31" spans="1:21" ht="15.75" thickBot="1">
      <c r="A31" s="6" t="s">
        <v>98</v>
      </c>
      <c r="B31" s="18" t="s">
        <v>37</v>
      </c>
      <c r="C31" s="18">
        <v>24</v>
      </c>
      <c r="D31" s="18">
        <v>3.7</v>
      </c>
      <c r="E31" s="18">
        <v>760</v>
      </c>
      <c r="F31" s="18">
        <v>3</v>
      </c>
      <c r="G31" s="18" t="s">
        <v>99</v>
      </c>
      <c r="H31" s="8" t="s">
        <v>100</v>
      </c>
      <c r="I31" s="32">
        <v>40447</v>
      </c>
      <c r="J31" s="32">
        <v>40477</v>
      </c>
      <c r="K31" s="32">
        <v>40484</v>
      </c>
      <c r="L31" s="32">
        <v>40490</v>
      </c>
      <c r="M31" s="32">
        <v>40497</v>
      </c>
      <c r="N31" s="7" t="s">
        <v>33</v>
      </c>
      <c r="O31" s="7" t="s">
        <v>23</v>
      </c>
      <c r="P31" s="9"/>
      <c r="Q31" s="7">
        <f t="shared" si="7"/>
        <v>30</v>
      </c>
      <c r="R31" s="7">
        <f t="shared" si="8"/>
        <v>7</v>
      </c>
      <c r="S31" s="7">
        <f t="shared" si="9"/>
        <v>6</v>
      </c>
      <c r="T31" s="7">
        <f t="shared" si="10"/>
        <v>7</v>
      </c>
      <c r="U31" s="14">
        <f t="shared" si="6"/>
        <v>50</v>
      </c>
    </row>
    <row r="32" spans="1:21" ht="15.75" thickBot="1">
      <c r="A32" s="6" t="s">
        <v>101</v>
      </c>
      <c r="B32" s="18" t="s">
        <v>37</v>
      </c>
      <c r="C32" s="18">
        <v>29</v>
      </c>
      <c r="D32" s="18">
        <v>3</v>
      </c>
      <c r="E32" s="18">
        <v>720</v>
      </c>
      <c r="F32" s="18">
        <v>6</v>
      </c>
      <c r="G32" s="18" t="s">
        <v>102</v>
      </c>
      <c r="H32" s="8" t="s">
        <v>74</v>
      </c>
      <c r="I32" s="32">
        <v>40455</v>
      </c>
      <c r="J32" s="32">
        <v>40466</v>
      </c>
      <c r="K32" s="32">
        <v>40473</v>
      </c>
      <c r="L32" s="32">
        <v>40477</v>
      </c>
      <c r="M32" s="32">
        <v>40497</v>
      </c>
      <c r="N32" s="7" t="s">
        <v>33</v>
      </c>
      <c r="O32" s="7" t="s">
        <v>23</v>
      </c>
      <c r="P32" s="9"/>
      <c r="Q32" s="7">
        <f t="shared" si="7"/>
        <v>11</v>
      </c>
      <c r="R32" s="7">
        <f t="shared" si="8"/>
        <v>7</v>
      </c>
      <c r="S32" s="7">
        <f t="shared" si="9"/>
        <v>4</v>
      </c>
      <c r="T32" s="7">
        <f t="shared" si="10"/>
        <v>20</v>
      </c>
      <c r="U32" s="14">
        <f t="shared" si="6"/>
        <v>42</v>
      </c>
    </row>
    <row r="33" spans="1:21" ht="15.75" thickBot="1">
      <c r="A33" s="6" t="s">
        <v>103</v>
      </c>
      <c r="B33" s="18" t="s">
        <v>37</v>
      </c>
      <c r="C33" s="18">
        <v>26</v>
      </c>
      <c r="D33" s="18">
        <v>3.2</v>
      </c>
      <c r="E33" s="18">
        <v>740</v>
      </c>
      <c r="F33" s="18">
        <v>4</v>
      </c>
      <c r="G33" s="18" t="s">
        <v>104</v>
      </c>
      <c r="H33" s="8" t="s">
        <v>105</v>
      </c>
      <c r="I33" s="32">
        <v>40455</v>
      </c>
      <c r="J33" s="32">
        <v>40484</v>
      </c>
      <c r="K33" s="32">
        <v>40492</v>
      </c>
      <c r="L33" s="32">
        <v>40494</v>
      </c>
      <c r="M33" s="32">
        <v>40505</v>
      </c>
      <c r="N33" s="7" t="s">
        <v>33</v>
      </c>
      <c r="O33" s="7" t="s">
        <v>25</v>
      </c>
      <c r="P33" s="7" t="s">
        <v>21</v>
      </c>
      <c r="Q33" s="7">
        <f t="shared" si="7"/>
        <v>29</v>
      </c>
      <c r="R33" s="7">
        <f t="shared" si="8"/>
        <v>8</v>
      </c>
      <c r="S33" s="7">
        <f t="shared" si="9"/>
        <v>2</v>
      </c>
      <c r="T33" s="7">
        <f t="shared" si="10"/>
        <v>11</v>
      </c>
      <c r="U33" s="14">
        <f t="shared" si="6"/>
        <v>50</v>
      </c>
    </row>
    <row r="34" spans="1:21" ht="15.75" thickBot="1">
      <c r="A34" s="6" t="s">
        <v>106</v>
      </c>
      <c r="B34" s="18" t="s">
        <v>37</v>
      </c>
      <c r="C34" s="18">
        <v>26</v>
      </c>
      <c r="D34" s="18">
        <v>3.4</v>
      </c>
      <c r="E34" s="18">
        <v>730</v>
      </c>
      <c r="F34" s="18">
        <v>4.5</v>
      </c>
      <c r="G34" s="18" t="s">
        <v>107</v>
      </c>
      <c r="H34" s="8" t="s">
        <v>107</v>
      </c>
      <c r="I34" s="32">
        <v>40457</v>
      </c>
      <c r="J34" s="32">
        <v>40471</v>
      </c>
      <c r="K34" s="32">
        <v>40492</v>
      </c>
      <c r="L34" s="32">
        <v>40494</v>
      </c>
      <c r="M34" s="32">
        <v>40505</v>
      </c>
      <c r="N34" s="7" t="s">
        <v>33</v>
      </c>
      <c r="O34" s="7" t="s">
        <v>25</v>
      </c>
      <c r="P34" s="9"/>
      <c r="Q34" s="7">
        <f t="shared" si="7"/>
        <v>14</v>
      </c>
      <c r="R34" s="7">
        <f t="shared" si="8"/>
        <v>21</v>
      </c>
      <c r="S34" s="7">
        <f t="shared" si="9"/>
        <v>2</v>
      </c>
      <c r="T34" s="7">
        <f t="shared" si="10"/>
        <v>11</v>
      </c>
      <c r="U34" s="14">
        <f t="shared" si="6"/>
        <v>48</v>
      </c>
    </row>
    <row r="35" spans="1:21" ht="15.75" thickBot="1">
      <c r="A35" s="6" t="s">
        <v>108</v>
      </c>
      <c r="B35" s="18" t="s">
        <v>37</v>
      </c>
      <c r="C35" s="18">
        <v>27</v>
      </c>
      <c r="D35" s="18">
        <v>3.2</v>
      </c>
      <c r="E35" s="18">
        <v>720</v>
      </c>
      <c r="F35" s="18">
        <v>6</v>
      </c>
      <c r="G35" s="18" t="s">
        <v>35</v>
      </c>
      <c r="H35" s="8" t="s">
        <v>35</v>
      </c>
      <c r="I35" s="32">
        <v>40457</v>
      </c>
      <c r="J35" s="32">
        <v>40484</v>
      </c>
      <c r="K35" s="32">
        <v>40494</v>
      </c>
      <c r="L35" s="32">
        <v>40499</v>
      </c>
      <c r="M35" s="32">
        <v>40505</v>
      </c>
      <c r="N35" s="7" t="s">
        <v>33</v>
      </c>
      <c r="O35" s="7" t="s">
        <v>25</v>
      </c>
      <c r="P35" s="9"/>
      <c r="Q35" s="7">
        <f t="shared" si="7"/>
        <v>27</v>
      </c>
      <c r="R35" s="7">
        <f t="shared" si="8"/>
        <v>10</v>
      </c>
      <c r="S35" s="7">
        <f t="shared" si="9"/>
        <v>5</v>
      </c>
      <c r="T35" s="7">
        <f t="shared" si="10"/>
        <v>6</v>
      </c>
      <c r="U35" s="14">
        <f t="shared" si="6"/>
        <v>48</v>
      </c>
    </row>
    <row r="36" spans="1:21" ht="15.75" thickBot="1">
      <c r="A36" s="6" t="s">
        <v>46</v>
      </c>
      <c r="B36" s="18" t="s">
        <v>37</v>
      </c>
      <c r="C36" s="18">
        <v>27</v>
      </c>
      <c r="D36" s="18">
        <v>3.1</v>
      </c>
      <c r="E36" s="18">
        <v>700</v>
      </c>
      <c r="F36" s="18">
        <v>4</v>
      </c>
      <c r="G36" s="18" t="s">
        <v>109</v>
      </c>
      <c r="H36" s="8" t="s">
        <v>109</v>
      </c>
      <c r="I36" s="32">
        <v>40456</v>
      </c>
      <c r="J36" s="32">
        <v>40500</v>
      </c>
      <c r="K36" s="32">
        <v>40504</v>
      </c>
      <c r="L36" s="32">
        <v>40514</v>
      </c>
      <c r="M36" s="32">
        <v>40520</v>
      </c>
      <c r="N36" s="7" t="s">
        <v>33</v>
      </c>
      <c r="O36" s="7" t="s">
        <v>26</v>
      </c>
      <c r="P36" s="7" t="s">
        <v>21</v>
      </c>
      <c r="Q36" s="7">
        <f t="shared" si="7"/>
        <v>44</v>
      </c>
      <c r="R36" s="7">
        <f t="shared" si="8"/>
        <v>4</v>
      </c>
      <c r="S36" s="7">
        <f t="shared" si="9"/>
        <v>10</v>
      </c>
      <c r="T36" s="7">
        <f t="shared" si="10"/>
        <v>6</v>
      </c>
      <c r="U36" s="14">
        <f t="shared" si="6"/>
        <v>64</v>
      </c>
    </row>
    <row r="37" spans="1:21" ht="15.75" thickBot="1">
      <c r="A37" s="6" t="s">
        <v>110</v>
      </c>
      <c r="B37" s="18" t="s">
        <v>37</v>
      </c>
      <c r="C37" s="18">
        <v>26</v>
      </c>
      <c r="D37" s="18">
        <v>3.7</v>
      </c>
      <c r="E37" s="18">
        <v>760</v>
      </c>
      <c r="F37" s="18">
        <v>2.5</v>
      </c>
      <c r="G37" s="18" t="s">
        <v>35</v>
      </c>
      <c r="H37" s="8" t="s">
        <v>39</v>
      </c>
      <c r="I37" s="32">
        <v>40457</v>
      </c>
      <c r="J37" s="32">
        <v>40500</v>
      </c>
      <c r="K37" s="32">
        <v>40515</v>
      </c>
      <c r="L37" s="32">
        <v>40518</v>
      </c>
      <c r="M37" s="32">
        <v>40521</v>
      </c>
      <c r="N37" s="7" t="s">
        <v>33</v>
      </c>
      <c r="O37" s="7" t="s">
        <v>27</v>
      </c>
      <c r="P37" s="9"/>
      <c r="Q37" s="7">
        <f t="shared" si="7"/>
        <v>43</v>
      </c>
      <c r="R37" s="7">
        <f t="shared" si="8"/>
        <v>15</v>
      </c>
      <c r="S37" s="7">
        <f t="shared" si="9"/>
        <v>3</v>
      </c>
      <c r="T37" s="7">
        <f t="shared" si="10"/>
        <v>3</v>
      </c>
      <c r="U37" s="14">
        <f t="shared" si="6"/>
        <v>64</v>
      </c>
    </row>
    <row r="38" spans="1:21" ht="26.25" thickBot="1">
      <c r="A38" s="6" t="s">
        <v>111</v>
      </c>
      <c r="B38" s="18" t="s">
        <v>37</v>
      </c>
      <c r="C38" s="18">
        <v>24</v>
      </c>
      <c r="D38" s="18">
        <v>3.8</v>
      </c>
      <c r="E38" s="18">
        <v>770</v>
      </c>
      <c r="F38" s="18">
        <v>3</v>
      </c>
      <c r="G38" s="18" t="s">
        <v>112</v>
      </c>
      <c r="H38" s="8" t="s">
        <v>47</v>
      </c>
      <c r="I38" s="32">
        <v>40457</v>
      </c>
      <c r="J38" s="32">
        <v>40506</v>
      </c>
      <c r="K38" s="32">
        <v>40512</v>
      </c>
      <c r="L38" s="32">
        <v>40518</v>
      </c>
      <c r="M38" s="32">
        <v>40522</v>
      </c>
      <c r="N38" s="7" t="s">
        <v>33</v>
      </c>
      <c r="O38" s="7" t="s">
        <v>28</v>
      </c>
      <c r="P38" s="9"/>
      <c r="Q38" s="7">
        <f t="shared" si="7"/>
        <v>49</v>
      </c>
      <c r="R38" s="7">
        <f t="shared" si="8"/>
        <v>6</v>
      </c>
      <c r="S38" s="7">
        <f t="shared" si="9"/>
        <v>6</v>
      </c>
      <c r="T38" s="7">
        <f t="shared" si="10"/>
        <v>4</v>
      </c>
      <c r="U38" s="14">
        <f t="shared" si="6"/>
        <v>65</v>
      </c>
    </row>
    <row r="39" spans="1:21" ht="26.25" thickBot="1">
      <c r="A39" s="6" t="s">
        <v>113</v>
      </c>
      <c r="B39" s="18" t="s">
        <v>37</v>
      </c>
      <c r="C39" s="18">
        <v>26</v>
      </c>
      <c r="D39" s="18">
        <v>3.7</v>
      </c>
      <c r="E39" s="18">
        <v>780</v>
      </c>
      <c r="F39" s="18">
        <v>5</v>
      </c>
      <c r="G39" s="18" t="s">
        <v>41</v>
      </c>
      <c r="H39" s="8" t="s">
        <v>54</v>
      </c>
      <c r="I39" s="32">
        <v>40456</v>
      </c>
      <c r="J39" s="32">
        <v>40498</v>
      </c>
      <c r="K39" s="32">
        <v>40501</v>
      </c>
      <c r="L39" s="32">
        <v>40505</v>
      </c>
      <c r="M39" s="32">
        <v>40530</v>
      </c>
      <c r="N39" s="7" t="s">
        <v>33</v>
      </c>
      <c r="O39" s="9"/>
      <c r="P39" s="7" t="s">
        <v>21</v>
      </c>
      <c r="Q39" s="7">
        <f t="shared" si="7"/>
        <v>42</v>
      </c>
      <c r="R39" s="7">
        <f t="shared" si="8"/>
        <v>3</v>
      </c>
      <c r="S39" s="7">
        <f t="shared" si="9"/>
        <v>4</v>
      </c>
      <c r="T39" s="7">
        <f t="shared" si="10"/>
        <v>25</v>
      </c>
      <c r="U39" s="14">
        <f t="shared" si="6"/>
        <v>74</v>
      </c>
    </row>
    <row r="40" spans="1:21" ht="15.75" thickBot="1">
      <c r="A40" s="6" t="s">
        <v>114</v>
      </c>
      <c r="B40" s="18" t="s">
        <v>37</v>
      </c>
      <c r="C40" s="18">
        <v>27</v>
      </c>
      <c r="D40" s="18">
        <v>3.6</v>
      </c>
      <c r="E40" s="18">
        <v>720</v>
      </c>
      <c r="F40" s="18">
        <v>5</v>
      </c>
      <c r="G40" s="18" t="s">
        <v>102</v>
      </c>
      <c r="H40" s="8" t="s">
        <v>54</v>
      </c>
      <c r="I40" s="32">
        <v>40456</v>
      </c>
      <c r="J40" s="32">
        <v>40504</v>
      </c>
      <c r="K40" s="32">
        <v>40518</v>
      </c>
      <c r="L40" s="32">
        <v>40525</v>
      </c>
      <c r="M40" s="32">
        <v>40534</v>
      </c>
      <c r="N40" s="7" t="s">
        <v>33</v>
      </c>
      <c r="O40" s="7" t="s">
        <v>26</v>
      </c>
      <c r="P40" s="9"/>
      <c r="Q40" s="7">
        <f t="shared" si="7"/>
        <v>48</v>
      </c>
      <c r="R40" s="7">
        <f t="shared" si="8"/>
        <v>14</v>
      </c>
      <c r="S40" s="7">
        <f t="shared" si="9"/>
        <v>7</v>
      </c>
      <c r="T40" s="7">
        <f t="shared" si="10"/>
        <v>9</v>
      </c>
      <c r="U40" s="14">
        <f t="shared" si="6"/>
        <v>78</v>
      </c>
    </row>
    <row r="41" spans="1:21" ht="15.75" thickBot="1">
      <c r="A41" s="6" t="s">
        <v>115</v>
      </c>
      <c r="B41" s="18" t="s">
        <v>30</v>
      </c>
      <c r="C41" s="18">
        <v>27</v>
      </c>
      <c r="D41" s="18">
        <v>3.5</v>
      </c>
      <c r="E41" s="18">
        <v>690</v>
      </c>
      <c r="F41" s="18">
        <v>5</v>
      </c>
      <c r="G41" s="18" t="s">
        <v>116</v>
      </c>
      <c r="H41" s="8" t="s">
        <v>116</v>
      </c>
      <c r="I41" s="32">
        <v>40458</v>
      </c>
      <c r="J41" s="32">
        <v>40525</v>
      </c>
      <c r="K41" s="32">
        <v>40535</v>
      </c>
      <c r="L41" s="32">
        <v>40541</v>
      </c>
      <c r="M41" s="32">
        <v>40548</v>
      </c>
      <c r="N41" s="7" t="s">
        <v>33</v>
      </c>
      <c r="O41" s="7" t="s">
        <v>26</v>
      </c>
      <c r="P41" s="7" t="s">
        <v>117</v>
      </c>
      <c r="Q41" s="7">
        <f t="shared" si="7"/>
        <v>67</v>
      </c>
      <c r="R41" s="7">
        <f t="shared" si="8"/>
        <v>10</v>
      </c>
      <c r="S41" s="7">
        <f t="shared" si="9"/>
        <v>6</v>
      </c>
      <c r="T41" s="7">
        <f t="shared" si="10"/>
        <v>7</v>
      </c>
      <c r="U41" s="14">
        <f t="shared" si="6"/>
        <v>90</v>
      </c>
    </row>
    <row r="42" spans="1:21" ht="15.75" thickBot="1">
      <c r="A42" s="6" t="s">
        <v>118</v>
      </c>
      <c r="B42" s="18" t="s">
        <v>37</v>
      </c>
      <c r="C42" s="18">
        <v>27</v>
      </c>
      <c r="D42" s="18">
        <v>3.4</v>
      </c>
      <c r="E42" s="18">
        <v>700</v>
      </c>
      <c r="F42" s="18">
        <v>6</v>
      </c>
      <c r="G42" s="18" t="s">
        <v>116</v>
      </c>
      <c r="H42" s="8" t="s">
        <v>119</v>
      </c>
      <c r="I42" s="32">
        <v>40456</v>
      </c>
      <c r="J42" s="32">
        <v>40511</v>
      </c>
      <c r="K42" s="32">
        <v>40524</v>
      </c>
      <c r="L42" s="33"/>
      <c r="M42" s="32">
        <v>40556</v>
      </c>
      <c r="N42" s="7" t="s">
        <v>33</v>
      </c>
      <c r="O42" s="7" t="s">
        <v>27</v>
      </c>
      <c r="P42" s="9"/>
      <c r="Q42" s="7">
        <f t="shared" si="7"/>
        <v>55</v>
      </c>
      <c r="R42" s="7">
        <f t="shared" si="8"/>
        <v>13</v>
      </c>
      <c r="S42" s="7"/>
      <c r="T42" s="7"/>
      <c r="U42" s="14">
        <f t="shared" si="6"/>
        <v>100</v>
      </c>
    </row>
    <row r="43" spans="1:21" ht="15.75" thickBot="1">
      <c r="A43" s="6" t="s">
        <v>120</v>
      </c>
      <c r="B43" s="18" t="s">
        <v>30</v>
      </c>
      <c r="C43" s="18">
        <v>23</v>
      </c>
      <c r="D43" s="18">
        <v>3.4</v>
      </c>
      <c r="E43" s="18">
        <v>760</v>
      </c>
      <c r="F43" s="18">
        <v>2</v>
      </c>
      <c r="G43" s="18" t="s">
        <v>121</v>
      </c>
      <c r="H43" s="8" t="s">
        <v>122</v>
      </c>
      <c r="I43" s="32">
        <v>40457</v>
      </c>
      <c r="J43" s="32">
        <v>40519</v>
      </c>
      <c r="K43" s="32">
        <v>40524</v>
      </c>
      <c r="L43" s="32">
        <v>40527</v>
      </c>
      <c r="M43" s="32">
        <v>40556</v>
      </c>
      <c r="N43" s="7" t="s">
        <v>33</v>
      </c>
      <c r="O43" s="7" t="s">
        <v>27</v>
      </c>
      <c r="P43" s="7" t="s">
        <v>117</v>
      </c>
      <c r="Q43" s="7">
        <f t="shared" si="7"/>
        <v>62</v>
      </c>
      <c r="R43" s="7">
        <f t="shared" si="8"/>
        <v>5</v>
      </c>
      <c r="S43" s="7">
        <f t="shared" si="9"/>
        <v>3</v>
      </c>
      <c r="T43" s="7">
        <f t="shared" si="10"/>
        <v>29</v>
      </c>
      <c r="U43" s="14">
        <f t="shared" si="6"/>
        <v>99</v>
      </c>
    </row>
    <row r="44" spans="1:21" ht="15.75" thickBot="1">
      <c r="A44" s="6" t="s">
        <v>123</v>
      </c>
      <c r="B44" s="18" t="s">
        <v>37</v>
      </c>
      <c r="C44" s="18">
        <v>25</v>
      </c>
      <c r="D44" s="18">
        <v>3.5</v>
      </c>
      <c r="E44" s="18">
        <v>690</v>
      </c>
      <c r="F44" s="18">
        <v>3.5</v>
      </c>
      <c r="G44" s="18" t="s">
        <v>88</v>
      </c>
      <c r="H44" s="8" t="s">
        <v>54</v>
      </c>
      <c r="I44" s="32">
        <v>40413</v>
      </c>
      <c r="J44" s="32">
        <v>40472</v>
      </c>
      <c r="K44" s="32">
        <v>40478</v>
      </c>
      <c r="L44" s="32">
        <v>40484</v>
      </c>
      <c r="M44" s="32">
        <v>40557</v>
      </c>
      <c r="N44" s="7" t="s">
        <v>33</v>
      </c>
      <c r="O44" s="7" t="s">
        <v>28</v>
      </c>
      <c r="P44" s="9"/>
      <c r="Q44" s="7">
        <f t="shared" si="7"/>
        <v>59</v>
      </c>
      <c r="R44" s="7">
        <f t="shared" si="8"/>
        <v>6</v>
      </c>
      <c r="S44" s="7">
        <f t="shared" si="9"/>
        <v>6</v>
      </c>
      <c r="T44" s="7">
        <f t="shared" si="10"/>
        <v>73</v>
      </c>
      <c r="U44" s="14">
        <f t="shared" si="6"/>
        <v>144</v>
      </c>
    </row>
    <row r="45" spans="1:21" ht="27" thickBot="1">
      <c r="A45" s="6" t="s">
        <v>124</v>
      </c>
      <c r="B45" s="18" t="s">
        <v>37</v>
      </c>
      <c r="C45" s="18">
        <v>26</v>
      </c>
      <c r="D45" s="18">
        <v>3.1</v>
      </c>
      <c r="E45" s="18">
        <v>750</v>
      </c>
      <c r="F45" s="18">
        <v>4</v>
      </c>
      <c r="G45" s="18" t="s">
        <v>125</v>
      </c>
      <c r="H45" s="8" t="s">
        <v>126</v>
      </c>
      <c r="I45" s="33"/>
      <c r="J45" s="33"/>
      <c r="K45" s="33"/>
      <c r="L45" s="33"/>
      <c r="M45" s="33"/>
      <c r="N45" s="7" t="s">
        <v>33</v>
      </c>
      <c r="O45" s="9"/>
      <c r="P45" s="9"/>
      <c r="Q45" s="7">
        <f t="shared" si="7"/>
        <v>0</v>
      </c>
      <c r="R45" s="7">
        <f t="shared" si="8"/>
        <v>0</v>
      </c>
      <c r="S45" s="7">
        <f t="shared" si="9"/>
        <v>0</v>
      </c>
      <c r="T45" s="7">
        <f t="shared" si="10"/>
        <v>0</v>
      </c>
      <c r="U45" s="14">
        <f t="shared" si="6"/>
        <v>0</v>
      </c>
    </row>
    <row r="46" spans="1:21" ht="15.75" thickBot="1">
      <c r="A46" s="6" t="s">
        <v>127</v>
      </c>
      <c r="B46" s="18" t="s">
        <v>30</v>
      </c>
      <c r="C46" s="18">
        <v>27</v>
      </c>
      <c r="D46" s="18">
        <v>3.6</v>
      </c>
      <c r="E46" s="18">
        <v>680</v>
      </c>
      <c r="F46" s="18">
        <v>5</v>
      </c>
      <c r="G46" s="18" t="s">
        <v>74</v>
      </c>
      <c r="H46" s="8" t="s">
        <v>128</v>
      </c>
      <c r="I46" s="32">
        <v>40541</v>
      </c>
      <c r="J46" s="32">
        <v>40547</v>
      </c>
      <c r="K46" s="32">
        <v>40556</v>
      </c>
      <c r="L46" s="32">
        <v>40557</v>
      </c>
      <c r="M46" s="32">
        <v>40565</v>
      </c>
      <c r="N46" s="7" t="s">
        <v>33</v>
      </c>
      <c r="O46" s="9"/>
      <c r="P46" s="7" t="s">
        <v>129</v>
      </c>
      <c r="Q46" s="7">
        <f t="shared" si="7"/>
        <v>6</v>
      </c>
      <c r="R46" s="7">
        <f t="shared" si="8"/>
        <v>9</v>
      </c>
      <c r="S46" s="7">
        <f t="shared" si="9"/>
        <v>1</v>
      </c>
      <c r="T46" s="7">
        <f t="shared" si="10"/>
        <v>8</v>
      </c>
      <c r="U46" s="14">
        <f t="shared" si="6"/>
        <v>24</v>
      </c>
    </row>
    <row r="47" spans="1:21" ht="15.75" thickBot="1">
      <c r="A47" s="6" t="s">
        <v>130</v>
      </c>
      <c r="B47" s="18" t="s">
        <v>30</v>
      </c>
      <c r="C47" s="18">
        <v>26</v>
      </c>
      <c r="D47" s="18">
        <v>3.7</v>
      </c>
      <c r="E47" s="18">
        <v>680</v>
      </c>
      <c r="F47" s="18">
        <v>4</v>
      </c>
      <c r="G47" s="18" t="s">
        <v>131</v>
      </c>
      <c r="H47" s="8" t="s">
        <v>47</v>
      </c>
      <c r="I47" s="32">
        <v>40507</v>
      </c>
      <c r="J47" s="32">
        <v>40550</v>
      </c>
      <c r="K47" s="32">
        <v>40561</v>
      </c>
      <c r="L47" s="32">
        <v>40562</v>
      </c>
      <c r="M47" s="32">
        <v>40569</v>
      </c>
      <c r="N47" s="7" t="s">
        <v>33</v>
      </c>
      <c r="O47" s="7" t="s">
        <v>26</v>
      </c>
      <c r="P47" s="9"/>
      <c r="Q47" s="7">
        <f t="shared" si="7"/>
        <v>43</v>
      </c>
      <c r="R47" s="7">
        <f t="shared" si="8"/>
        <v>11</v>
      </c>
      <c r="S47" s="7">
        <f t="shared" si="9"/>
        <v>1</v>
      </c>
      <c r="T47" s="7">
        <f t="shared" si="10"/>
        <v>7</v>
      </c>
      <c r="U47" s="14">
        <f t="shared" si="6"/>
        <v>62</v>
      </c>
    </row>
    <row r="48" spans="1:21" ht="15.75" thickBot="1">
      <c r="A48" s="6" t="s">
        <v>132</v>
      </c>
      <c r="B48" s="18" t="s">
        <v>30</v>
      </c>
      <c r="C48" s="18">
        <v>28</v>
      </c>
      <c r="D48" s="18">
        <v>2.9</v>
      </c>
      <c r="E48" s="18">
        <v>690</v>
      </c>
      <c r="F48" s="18">
        <v>5</v>
      </c>
      <c r="G48" s="18" t="s">
        <v>35</v>
      </c>
      <c r="H48" s="8" t="s">
        <v>35</v>
      </c>
      <c r="I48" s="32">
        <v>40548</v>
      </c>
      <c r="J48" s="32">
        <v>40562</v>
      </c>
      <c r="K48" s="32">
        <v>40571</v>
      </c>
      <c r="L48" s="32">
        <v>40575</v>
      </c>
      <c r="M48" s="32">
        <v>40589</v>
      </c>
      <c r="N48" s="7" t="s">
        <v>33</v>
      </c>
      <c r="O48" s="7" t="s">
        <v>25</v>
      </c>
      <c r="P48" s="7" t="s">
        <v>21</v>
      </c>
      <c r="Q48" s="7">
        <f t="shared" si="7"/>
        <v>14</v>
      </c>
      <c r="R48" s="7">
        <f t="shared" si="8"/>
        <v>9</v>
      </c>
      <c r="S48" s="7">
        <f t="shared" si="9"/>
        <v>4</v>
      </c>
      <c r="T48" s="7">
        <f t="shared" si="10"/>
        <v>14</v>
      </c>
      <c r="U48" s="14">
        <f t="shared" si="6"/>
        <v>41</v>
      </c>
    </row>
    <row r="49" spans="1:21" ht="27" thickBot="1">
      <c r="A49" s="6" t="s">
        <v>75</v>
      </c>
      <c r="B49" s="18" t="s">
        <v>76</v>
      </c>
      <c r="C49" s="18">
        <v>29</v>
      </c>
      <c r="D49" s="18">
        <v>3</v>
      </c>
      <c r="E49" s="18">
        <v>690</v>
      </c>
      <c r="F49" s="18">
        <v>5</v>
      </c>
      <c r="G49" s="18" t="s">
        <v>77</v>
      </c>
      <c r="H49" s="8" t="s">
        <v>133</v>
      </c>
      <c r="I49" s="32">
        <v>40457</v>
      </c>
      <c r="J49" s="32">
        <v>40477</v>
      </c>
      <c r="K49" s="32">
        <v>40483</v>
      </c>
      <c r="L49" s="32">
        <v>40484</v>
      </c>
      <c r="M49" s="32">
        <v>40485</v>
      </c>
      <c r="N49" s="7" t="s">
        <v>33</v>
      </c>
      <c r="O49" s="7" t="s">
        <v>26</v>
      </c>
      <c r="P49" s="7" t="s">
        <v>21</v>
      </c>
      <c r="Q49" s="7">
        <f t="shared" si="7"/>
        <v>20</v>
      </c>
      <c r="R49" s="7">
        <f t="shared" si="8"/>
        <v>6</v>
      </c>
      <c r="S49" s="7">
        <f t="shared" si="9"/>
        <v>1</v>
      </c>
      <c r="T49" s="7">
        <f t="shared" si="10"/>
        <v>1</v>
      </c>
      <c r="U49" s="14">
        <f t="shared" si="6"/>
        <v>28</v>
      </c>
    </row>
    <row r="50" spans="1:21" ht="15.75" thickBot="1">
      <c r="A50" s="6" t="s">
        <v>134</v>
      </c>
      <c r="B50" s="18" t="s">
        <v>30</v>
      </c>
      <c r="C50" s="18">
        <v>25</v>
      </c>
      <c r="D50" s="18">
        <v>3.5</v>
      </c>
      <c r="E50" s="18">
        <v>730</v>
      </c>
      <c r="F50" s="18">
        <v>4</v>
      </c>
      <c r="G50" s="18" t="s">
        <v>54</v>
      </c>
      <c r="H50" s="8" t="s">
        <v>135</v>
      </c>
      <c r="I50" s="33"/>
      <c r="J50" s="32">
        <v>40525</v>
      </c>
      <c r="K50" s="32">
        <v>40529</v>
      </c>
      <c r="L50" s="32">
        <v>40533</v>
      </c>
      <c r="M50" s="32">
        <v>40548</v>
      </c>
      <c r="N50" s="7" t="s">
        <v>33</v>
      </c>
      <c r="O50" s="7" t="s">
        <v>26</v>
      </c>
      <c r="P50" s="9"/>
      <c r="Q50" s="7"/>
      <c r="R50" s="7">
        <f t="shared" si="8"/>
        <v>4</v>
      </c>
      <c r="S50" s="7">
        <f t="shared" si="9"/>
        <v>4</v>
      </c>
      <c r="T50" s="7">
        <f t="shared" si="10"/>
        <v>15</v>
      </c>
      <c r="U50" s="14">
        <f>M50-J50</f>
        <v>23</v>
      </c>
    </row>
    <row r="51" spans="1:21" ht="15.75" thickBot="1">
      <c r="A51" s="6" t="s">
        <v>136</v>
      </c>
      <c r="B51" s="18" t="s">
        <v>30</v>
      </c>
      <c r="C51" s="18">
        <v>27</v>
      </c>
      <c r="D51" s="18">
        <v>2.9</v>
      </c>
      <c r="E51" s="18">
        <v>720</v>
      </c>
      <c r="F51" s="18">
        <v>5</v>
      </c>
      <c r="G51" s="18" t="s">
        <v>74</v>
      </c>
      <c r="H51" s="8" t="s">
        <v>135</v>
      </c>
      <c r="I51" s="32">
        <v>40495</v>
      </c>
      <c r="J51" s="32">
        <v>40532</v>
      </c>
      <c r="K51" s="32">
        <v>40549</v>
      </c>
      <c r="L51" s="32">
        <v>40550</v>
      </c>
      <c r="M51" s="32">
        <v>40554</v>
      </c>
      <c r="N51" s="7" t="s">
        <v>33</v>
      </c>
      <c r="O51" s="7" t="s">
        <v>25</v>
      </c>
      <c r="P51" s="9"/>
      <c r="Q51" s="7">
        <f t="shared" si="7"/>
        <v>37</v>
      </c>
      <c r="R51" s="7">
        <f t="shared" si="8"/>
        <v>17</v>
      </c>
      <c r="S51" s="7">
        <f t="shared" si="9"/>
        <v>1</v>
      </c>
      <c r="T51" s="7">
        <f t="shared" si="10"/>
        <v>4</v>
      </c>
      <c r="U51" s="14">
        <f t="shared" si="6"/>
        <v>59</v>
      </c>
    </row>
    <row r="52" spans="1:21" ht="15.75" thickBot="1">
      <c r="A52" s="6" t="s">
        <v>137</v>
      </c>
      <c r="B52" s="18" t="s">
        <v>37</v>
      </c>
      <c r="C52" s="18">
        <v>26</v>
      </c>
      <c r="D52" s="18">
        <v>3.3</v>
      </c>
      <c r="E52" s="18">
        <v>690</v>
      </c>
      <c r="F52" s="18">
        <v>4</v>
      </c>
      <c r="G52" s="18" t="s">
        <v>69</v>
      </c>
      <c r="H52" s="8" t="s">
        <v>128</v>
      </c>
      <c r="I52" s="32">
        <v>40457</v>
      </c>
      <c r="J52" s="32">
        <v>40500</v>
      </c>
      <c r="K52" s="32">
        <v>40511</v>
      </c>
      <c r="L52" s="32">
        <v>40515</v>
      </c>
      <c r="M52" s="32">
        <v>40574</v>
      </c>
      <c r="N52" s="7" t="s">
        <v>33</v>
      </c>
      <c r="O52" s="7" t="s">
        <v>23</v>
      </c>
      <c r="P52" s="7" t="s">
        <v>21</v>
      </c>
      <c r="Q52" s="7">
        <f>IF((J52-I52)&lt;0,"n/a",(J52-I52))</f>
        <v>43</v>
      </c>
      <c r="R52" s="7">
        <f t="shared" si="8"/>
        <v>11</v>
      </c>
      <c r="S52" s="7">
        <f t="shared" si="9"/>
        <v>4</v>
      </c>
      <c r="T52" s="7">
        <f t="shared" si="10"/>
        <v>59</v>
      </c>
      <c r="U52" s="14">
        <f>M52-I52</f>
        <v>117</v>
      </c>
    </row>
    <row r="53" spans="1:21" ht="15.75" thickBot="1">
      <c r="A53" s="6" t="s">
        <v>138</v>
      </c>
      <c r="B53" s="18" t="s">
        <v>30</v>
      </c>
      <c r="C53" s="18">
        <v>27</v>
      </c>
      <c r="D53" s="18">
        <v>3.72</v>
      </c>
      <c r="E53" s="18">
        <v>760</v>
      </c>
      <c r="F53" s="18">
        <v>5</v>
      </c>
      <c r="G53" s="18" t="s">
        <v>45</v>
      </c>
      <c r="H53" s="8" t="s">
        <v>45</v>
      </c>
      <c r="I53" s="32">
        <v>40179</v>
      </c>
      <c r="J53" s="32">
        <v>40198</v>
      </c>
      <c r="K53" s="32">
        <v>40207</v>
      </c>
      <c r="L53" s="32"/>
      <c r="M53" s="33"/>
      <c r="N53" s="7" t="s">
        <v>33</v>
      </c>
      <c r="O53" s="7" t="s">
        <v>26</v>
      </c>
      <c r="P53" s="9"/>
      <c r="Q53" s="7">
        <f t="shared" ref="Q53:Q56" si="11">IF((J53-I53)&lt;0,"n/a",(J53-I53))</f>
        <v>19</v>
      </c>
      <c r="R53" s="7">
        <f t="shared" si="8"/>
        <v>9</v>
      </c>
      <c r="S53" s="7"/>
      <c r="T53" s="7">
        <f t="shared" si="10"/>
        <v>0</v>
      </c>
      <c r="U53" s="14"/>
    </row>
    <row r="54" spans="1:21" ht="15.75" thickBot="1">
      <c r="A54" s="6" t="s">
        <v>139</v>
      </c>
      <c r="B54" s="18" t="s">
        <v>37</v>
      </c>
      <c r="C54" s="18">
        <v>28</v>
      </c>
      <c r="D54" s="18">
        <v>3.6</v>
      </c>
      <c r="E54" s="18">
        <v>720</v>
      </c>
      <c r="F54" s="18">
        <v>5</v>
      </c>
      <c r="G54" s="18" t="s">
        <v>140</v>
      </c>
      <c r="H54" s="8" t="s">
        <v>121</v>
      </c>
      <c r="I54" s="33"/>
      <c r="J54" s="33"/>
      <c r="K54" s="33"/>
      <c r="L54" s="33"/>
      <c r="M54" s="33"/>
      <c r="N54" s="7" t="s">
        <v>33</v>
      </c>
      <c r="O54" s="7" t="s">
        <v>27</v>
      </c>
      <c r="P54" s="9"/>
      <c r="Q54" s="7">
        <f t="shared" si="11"/>
        <v>0</v>
      </c>
      <c r="R54" s="7">
        <f t="shared" si="8"/>
        <v>0</v>
      </c>
      <c r="S54" s="7">
        <f t="shared" si="9"/>
        <v>0</v>
      </c>
      <c r="T54" s="7">
        <f t="shared" si="10"/>
        <v>0</v>
      </c>
      <c r="U54" s="14">
        <f t="shared" ref="U54:U55" si="12">M54-I54</f>
        <v>0</v>
      </c>
    </row>
    <row r="55" spans="1:21" ht="15.75" thickBot="1">
      <c r="A55" s="10" t="s">
        <v>141</v>
      </c>
      <c r="B55" s="20" t="s">
        <v>30</v>
      </c>
      <c r="C55" s="20">
        <v>25</v>
      </c>
      <c r="D55" s="20">
        <v>3.8</v>
      </c>
      <c r="E55" s="20">
        <v>770</v>
      </c>
      <c r="F55" s="20">
        <v>4</v>
      </c>
      <c r="G55" s="20" t="s">
        <v>116</v>
      </c>
      <c r="H55" s="12" t="s">
        <v>135</v>
      </c>
      <c r="I55" s="34">
        <v>40474</v>
      </c>
      <c r="J55" s="34">
        <v>40550</v>
      </c>
      <c r="K55" s="34">
        <v>40578</v>
      </c>
      <c r="L55" s="35"/>
      <c r="M55" s="34">
        <v>40596</v>
      </c>
      <c r="N55" s="11" t="s">
        <v>33</v>
      </c>
      <c r="O55" s="13"/>
      <c r="P55" s="2"/>
      <c r="Q55" s="7">
        <f t="shared" si="11"/>
        <v>76</v>
      </c>
      <c r="R55" s="7">
        <f t="shared" ref="R55:R56" si="13">IF((K55-J55)&lt;0,"n/a",(K55-J55))</f>
        <v>28</v>
      </c>
      <c r="S55" s="7"/>
      <c r="T55" s="7"/>
      <c r="U55" s="14">
        <f t="shared" si="12"/>
        <v>122</v>
      </c>
    </row>
    <row r="56" spans="1:21" ht="15.75" thickBot="1">
      <c r="A56" s="6" t="s">
        <v>142</v>
      </c>
      <c r="B56" s="18" t="s">
        <v>37</v>
      </c>
      <c r="C56" s="18">
        <v>26</v>
      </c>
      <c r="D56" s="18">
        <v>3.5</v>
      </c>
      <c r="E56" s="18">
        <v>660</v>
      </c>
      <c r="F56" s="18">
        <v>5</v>
      </c>
      <c r="G56" s="18" t="s">
        <v>143</v>
      </c>
      <c r="H56" s="8" t="s">
        <v>144</v>
      </c>
      <c r="I56" s="32">
        <v>40449</v>
      </c>
      <c r="J56" s="32">
        <v>40478</v>
      </c>
      <c r="K56" s="32">
        <v>40491</v>
      </c>
      <c r="L56" s="32">
        <v>40497</v>
      </c>
      <c r="M56" s="33"/>
      <c r="N56" s="7" t="s">
        <v>33</v>
      </c>
      <c r="O56" s="7" t="s">
        <v>145</v>
      </c>
      <c r="P56" s="9"/>
      <c r="Q56" s="7">
        <f t="shared" si="11"/>
        <v>29</v>
      </c>
      <c r="R56" s="7">
        <f t="shared" si="13"/>
        <v>13</v>
      </c>
      <c r="S56" s="7">
        <f t="shared" ref="S56" si="14">IF((L56-K56)&lt;0,"n/a",(L56-K56))</f>
        <v>6</v>
      </c>
      <c r="T56" s="7"/>
      <c r="U56" s="14"/>
    </row>
    <row r="57" spans="1:21" ht="15.75" thickBot="1">
      <c r="A57" s="4"/>
      <c r="B57" s="16"/>
      <c r="C57" s="17">
        <v>26.660377358490599</v>
      </c>
      <c r="D57" s="17">
        <v>3.4453846153846199</v>
      </c>
      <c r="E57" s="17">
        <v>724.52830188679195</v>
      </c>
      <c r="F57" s="17">
        <v>4.5660377358490596</v>
      </c>
      <c r="G57" s="16"/>
      <c r="H57" s="3"/>
      <c r="I57" s="2"/>
      <c r="J57" s="2"/>
      <c r="K57" s="2"/>
      <c r="L57" s="2"/>
      <c r="M57" s="2"/>
      <c r="N57" s="2"/>
      <c r="O57" s="2"/>
      <c r="P57" s="2"/>
      <c r="Q57" s="5"/>
      <c r="R57" s="5"/>
      <c r="S57" s="5"/>
      <c r="T57" s="5"/>
      <c r="U57" s="15"/>
    </row>
    <row r="58" spans="1:21">
      <c r="O58" s="30" t="s">
        <v>24</v>
      </c>
      <c r="Q58" s="27">
        <f>MEDIAN(Q4:Q56)</f>
        <v>27</v>
      </c>
      <c r="R58" s="27">
        <f t="shared" ref="R58:U58" si="15">MEDIAN(R4:R56)</f>
        <v>8</v>
      </c>
      <c r="S58" s="27">
        <f t="shared" si="15"/>
        <v>4</v>
      </c>
      <c r="T58" s="27">
        <f t="shared" si="15"/>
        <v>7</v>
      </c>
      <c r="U58" s="27">
        <f t="shared" si="15"/>
        <v>50</v>
      </c>
    </row>
    <row r="59" spans="1:21">
      <c r="O59" s="30" t="s">
        <v>22</v>
      </c>
      <c r="Q59" s="31">
        <f>AVERAGE(Q4:Q56)</f>
        <v>30.392156862745097</v>
      </c>
      <c r="R59" s="31">
        <f t="shared" ref="R59:T59" si="16">AVERAGE(R4:R56)</f>
        <v>9.566037735849056</v>
      </c>
      <c r="S59" s="31">
        <f t="shared" si="16"/>
        <v>4.82</v>
      </c>
      <c r="T59" s="31">
        <f t="shared" si="16"/>
        <v>13.183673469387756</v>
      </c>
      <c r="U59" s="31">
        <f>AVERAGE(U4:U56)</f>
        <v>59.490196078431374</v>
      </c>
    </row>
  </sheetData>
  <autoFilter ref="A3:U59">
    <filterColumn colId="11"/>
  </autoFilter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SJPM</dc:creator>
  <cp:lastModifiedBy>SJPM</cp:lastModifiedBy>
  <dcterms:created xsi:type="dcterms:W3CDTF">2011-09-06T16:34:05Z</dcterms:created>
  <dcterms:modified xsi:type="dcterms:W3CDTF">2011-09-08T13:41:36Z</dcterms:modified>
</cp:coreProperties>
</file>