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30" windowWidth="18195" windowHeight="82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146" i="1" l="1"/>
  <c r="N146" i="1"/>
  <c r="M146" i="1"/>
  <c r="G146" i="1"/>
  <c r="E146" i="1"/>
  <c r="F146" i="1"/>
  <c r="D146" i="1"/>
  <c r="P144" i="1"/>
  <c r="P142" i="1"/>
  <c r="P141" i="1"/>
  <c r="P140" i="1"/>
  <c r="P139" i="1"/>
  <c r="P138" i="1"/>
  <c r="P137" i="1"/>
  <c r="P136" i="1"/>
  <c r="P135" i="1"/>
  <c r="P134" i="1"/>
  <c r="E144" i="1"/>
  <c r="N144" i="1"/>
  <c r="G142" i="1"/>
  <c r="G141" i="1"/>
  <c r="G140" i="1"/>
  <c r="G139" i="1"/>
  <c r="G138" i="1"/>
  <c r="G137" i="1"/>
  <c r="G136" i="1"/>
  <c r="G135" i="1"/>
  <c r="G134" i="1"/>
  <c r="M144" i="1"/>
  <c r="D144" i="1"/>
  <c r="N131" i="1"/>
  <c r="E131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31" i="1" s="1"/>
  <c r="G131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D131" i="1"/>
  <c r="M131" i="1"/>
  <c r="P111" i="1"/>
  <c r="N111" i="1"/>
  <c r="M111" i="1"/>
  <c r="G111" i="1"/>
  <c r="E111" i="1"/>
  <c r="D111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90" i="1"/>
  <c r="G91" i="1"/>
  <c r="G92" i="1"/>
  <c r="G93" i="1"/>
  <c r="G94" i="1"/>
  <c r="G95" i="1"/>
  <c r="G96" i="1"/>
  <c r="G97" i="1"/>
  <c r="G109" i="1"/>
  <c r="G108" i="1"/>
  <c r="G106" i="1"/>
  <c r="G107" i="1"/>
  <c r="G105" i="1"/>
  <c r="G104" i="1"/>
  <c r="G103" i="1"/>
  <c r="G102" i="1"/>
  <c r="G101" i="1"/>
  <c r="G98" i="1"/>
  <c r="G99" i="1"/>
  <c r="G100" i="1"/>
  <c r="G90" i="1"/>
  <c r="P84" i="1"/>
  <c r="P82" i="1"/>
  <c r="P81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4" i="1"/>
  <c r="G144" i="1" l="1"/>
  <c r="G67" i="1"/>
  <c r="G68" i="1"/>
  <c r="G71" i="1"/>
  <c r="G72" i="1"/>
  <c r="G73" i="1"/>
  <c r="G74" i="1"/>
  <c r="G75" i="1"/>
  <c r="G76" i="1"/>
  <c r="G77" i="1"/>
  <c r="G78" i="1"/>
  <c r="G79" i="1"/>
  <c r="G81" i="1"/>
  <c r="G66" i="1"/>
  <c r="G54" i="1"/>
  <c r="G55" i="1"/>
  <c r="G56" i="1"/>
  <c r="G57" i="1"/>
  <c r="G58" i="1"/>
  <c r="G59" i="1"/>
  <c r="G60" i="1"/>
  <c r="G61" i="1"/>
  <c r="G53" i="1"/>
  <c r="G49" i="1"/>
  <c r="G36" i="1"/>
  <c r="G37" i="1"/>
  <c r="G38" i="1"/>
  <c r="G39" i="1"/>
  <c r="G40" i="1"/>
  <c r="G41" i="1"/>
  <c r="G43" i="1"/>
  <c r="G44" i="1"/>
  <c r="G45" i="1"/>
  <c r="G46" i="1"/>
  <c r="G47" i="1"/>
  <c r="G48" i="1"/>
  <c r="G35" i="1"/>
  <c r="N62" i="1"/>
  <c r="M62" i="1"/>
  <c r="D62" i="1"/>
  <c r="G18" i="1"/>
  <c r="G19" i="1"/>
  <c r="G21" i="1"/>
  <c r="G22" i="1"/>
  <c r="G23" i="1"/>
  <c r="G24" i="1"/>
  <c r="G25" i="1"/>
  <c r="G26" i="1"/>
  <c r="G27" i="1"/>
  <c r="G28" i="1"/>
  <c r="G29" i="1"/>
  <c r="G30" i="1"/>
  <c r="G31" i="1"/>
  <c r="G16" i="1"/>
  <c r="N82" i="1"/>
  <c r="M82" i="1"/>
  <c r="E82" i="1"/>
  <c r="D82" i="1"/>
  <c r="G62" i="1" l="1"/>
  <c r="G82" i="1"/>
  <c r="E50" i="1"/>
  <c r="M50" i="1"/>
  <c r="D50" i="1"/>
  <c r="N50" i="1"/>
  <c r="E32" i="1"/>
  <c r="D32" i="1"/>
  <c r="N32" i="1"/>
  <c r="G10" i="1"/>
  <c r="M32" i="1"/>
  <c r="G12" i="1"/>
  <c r="G11" i="1"/>
  <c r="G9" i="1"/>
  <c r="G7" i="1"/>
  <c r="G6" i="1"/>
  <c r="G5" i="1"/>
  <c r="G4" i="1"/>
  <c r="E13" i="1"/>
  <c r="D13" i="1"/>
  <c r="N13" i="1"/>
  <c r="M13" i="1"/>
  <c r="G13" i="1" s="1"/>
  <c r="G32" i="1" l="1"/>
  <c r="D84" i="1"/>
  <c r="N84" i="1"/>
  <c r="M84" i="1"/>
  <c r="G50" i="1"/>
  <c r="E62" i="1"/>
  <c r="E84" i="1" s="1"/>
  <c r="G84" i="1" l="1"/>
</calcChain>
</file>

<file path=xl/sharedStrings.xml><?xml version="1.0" encoding="utf-8"?>
<sst xmlns="http://schemas.openxmlformats.org/spreadsheetml/2006/main" count="269" uniqueCount="141">
  <si>
    <t>Chapter</t>
  </si>
  <si>
    <t>Book</t>
  </si>
  <si>
    <t>Pages</t>
  </si>
  <si>
    <t>Exercises</t>
  </si>
  <si>
    <t>FDP</t>
  </si>
  <si>
    <t>Digits &amp; Decimals</t>
  </si>
  <si>
    <t>Fractions</t>
  </si>
  <si>
    <t>Percents</t>
  </si>
  <si>
    <t>Ratios</t>
  </si>
  <si>
    <t>FDP's</t>
  </si>
  <si>
    <t>Extra FDP's</t>
  </si>
  <si>
    <t>Appendix</t>
  </si>
  <si>
    <t>Intro</t>
  </si>
  <si>
    <t>Total:</t>
  </si>
  <si>
    <t>4th Excercises</t>
  </si>
  <si>
    <t>FDP Strategies</t>
  </si>
  <si>
    <t>Difference</t>
  </si>
  <si>
    <t>4th ed Pages</t>
  </si>
  <si>
    <t>5th Edition</t>
  </si>
  <si>
    <t>Algebra</t>
  </si>
  <si>
    <t>PEMDAS</t>
  </si>
  <si>
    <t>Linear Equations</t>
  </si>
  <si>
    <t>Exponenets</t>
  </si>
  <si>
    <t>Roots</t>
  </si>
  <si>
    <t>Quadratic Equations</t>
  </si>
  <si>
    <t>Formulas</t>
  </si>
  <si>
    <t>Inequalities</t>
  </si>
  <si>
    <t>Algebra Strategies</t>
  </si>
  <si>
    <t>-</t>
  </si>
  <si>
    <t>DS Strategies</t>
  </si>
  <si>
    <t>Extra Equations</t>
  </si>
  <si>
    <t>Extra Functions</t>
  </si>
  <si>
    <t>Extra Inequalities</t>
  </si>
  <si>
    <t>Basic Equations</t>
  </si>
  <si>
    <t>VICs</t>
  </si>
  <si>
    <t>Extra VIC's</t>
  </si>
  <si>
    <t>Functions</t>
  </si>
  <si>
    <t>Word Problems</t>
  </si>
  <si>
    <t>Algebraic Translations</t>
  </si>
  <si>
    <t>Rates &amp; Work</t>
  </si>
  <si>
    <t>Statistics</t>
  </si>
  <si>
    <t>Consecutive Integers</t>
  </si>
  <si>
    <t>Overlapping Sets</t>
  </si>
  <si>
    <t>Word Problem Strategies</t>
  </si>
  <si>
    <t>Extra Problem Types</t>
  </si>
  <si>
    <t>Extra Consecutive Integers</t>
  </si>
  <si>
    <t>4th Edition Equivalent</t>
  </si>
  <si>
    <t>Word Translations</t>
  </si>
  <si>
    <t>Combinations</t>
  </si>
  <si>
    <t>Probability</t>
  </si>
  <si>
    <t>Rates &amp; Work Advanced</t>
  </si>
  <si>
    <t>Comb/Prob/Stats Advanced</t>
  </si>
  <si>
    <t>Number Properties</t>
  </si>
  <si>
    <t>Divisibility &amp; Primes</t>
  </si>
  <si>
    <t>Combinatorics</t>
  </si>
  <si>
    <t>Number Properties Strategies</t>
  </si>
  <si>
    <t>Extra Divisibility &amp; Primes</t>
  </si>
  <si>
    <t>Extra Combinatorics &amp; Probability</t>
  </si>
  <si>
    <t>Positives &amp; Negatives</t>
  </si>
  <si>
    <t>Exponents</t>
  </si>
  <si>
    <t>Strategies for DS</t>
  </si>
  <si>
    <t>Divisibility &amp; Primes Advanced</t>
  </si>
  <si>
    <t>Odds &amp; Evens/Pos/Neg Advanced</t>
  </si>
  <si>
    <t>Exponents &amp; Roots Advanced</t>
  </si>
  <si>
    <t>Equations, Inequalities &amp; VIC's</t>
  </si>
  <si>
    <t>Quant Total:</t>
  </si>
  <si>
    <t>Odds &amp; Events, Positives/Neg</t>
  </si>
  <si>
    <t>Deleted</t>
  </si>
  <si>
    <t>Moved to FDP</t>
  </si>
  <si>
    <t>Moved to NP</t>
  </si>
  <si>
    <t>New Section</t>
  </si>
  <si>
    <t>Odds &amp; Evens</t>
  </si>
  <si>
    <t>Combined</t>
  </si>
  <si>
    <t>Moved to WP</t>
  </si>
  <si>
    <t>Moved to Algebra</t>
  </si>
  <si>
    <t>Moved to FDP's</t>
  </si>
  <si>
    <t>Geometry</t>
  </si>
  <si>
    <t>Polygons</t>
  </si>
  <si>
    <t>Triangles &amp; Diagonals</t>
  </si>
  <si>
    <t>Circles &amp; Cylinders</t>
  </si>
  <si>
    <t>Lines &amp; Angles</t>
  </si>
  <si>
    <t>Coordinate Plane</t>
  </si>
  <si>
    <t>Geometry Strategies</t>
  </si>
  <si>
    <t>Extra Geometry</t>
  </si>
  <si>
    <t>Geometry Strategies for DS</t>
  </si>
  <si>
    <t>Advanced Geometry</t>
  </si>
  <si>
    <t>Critical Reasoning</t>
  </si>
  <si>
    <t>Argument Structure</t>
  </si>
  <si>
    <t>Structure-based Family</t>
  </si>
  <si>
    <t>Assumptions</t>
  </si>
  <si>
    <t>Strengthen and Weaken</t>
  </si>
  <si>
    <t>Evidence Family</t>
  </si>
  <si>
    <t>Complete the Argument</t>
  </si>
  <si>
    <t>Wrong Answer Analysis</t>
  </si>
  <si>
    <t>Diagramming</t>
  </si>
  <si>
    <t>General Strategy</t>
  </si>
  <si>
    <t>Find the Assumption</t>
  </si>
  <si>
    <t>Draw a Conclusion</t>
  </si>
  <si>
    <t>Strengthen the Conclusion</t>
  </si>
  <si>
    <t>Weaken the Conclusion</t>
  </si>
  <si>
    <t>Minor Question Types</t>
  </si>
  <si>
    <t>Methodology</t>
  </si>
  <si>
    <t># of Questions in Exercises</t>
  </si>
  <si>
    <t># of Pages</t>
  </si>
  <si>
    <t>è</t>
  </si>
  <si>
    <t>Moved  from WT</t>
  </si>
  <si>
    <t>Moved Ratios  (from WT)</t>
  </si>
  <si>
    <t>Moved from WT</t>
  </si>
  <si>
    <t>Moved from NP</t>
  </si>
  <si>
    <t>Moved PEMDAS  from NP</t>
  </si>
  <si>
    <t>Sentence Correction</t>
  </si>
  <si>
    <t>4th Edition Verbal MGMAT Guides</t>
  </si>
  <si>
    <t>Sentence Correction Basics</t>
  </si>
  <si>
    <t>Grammar, Meaning, Consision</t>
  </si>
  <si>
    <t>Subject-Verb Agreement</t>
  </si>
  <si>
    <t>Parallelism</t>
  </si>
  <si>
    <t>Pronouns</t>
  </si>
  <si>
    <t>Modifiers</t>
  </si>
  <si>
    <t>Verb Tense, Mood &amp; Voice</t>
  </si>
  <si>
    <t>Comparisions</t>
  </si>
  <si>
    <t>Idioms</t>
  </si>
  <si>
    <t>Odds &amp; Ends</t>
  </si>
  <si>
    <t>GMC/S-V/Parallelism: Advanced</t>
  </si>
  <si>
    <t>Pronouns &amp; Modifiers: Advanced</t>
  </si>
  <si>
    <t>Verbs &amp; Comparisons: Advanced</t>
  </si>
  <si>
    <t>Official Guide List &amp; Matrix</t>
  </si>
  <si>
    <t>Grammar &amp; Meaning</t>
  </si>
  <si>
    <t>GMC/S-V/Parallelism: Extra</t>
  </si>
  <si>
    <t>Pronouns &amp; Modifiers: Extra</t>
  </si>
  <si>
    <t>Verbs &amp; Comparisons: Extra</t>
  </si>
  <si>
    <t>Reading Comprehension</t>
  </si>
  <si>
    <t>Introduction to Principles</t>
  </si>
  <si>
    <t>Components of Passages</t>
  </si>
  <si>
    <t>Short Passages</t>
  </si>
  <si>
    <t>Long Passages</t>
  </si>
  <si>
    <t>The Seven Strategies</t>
  </si>
  <si>
    <t>Question Analysis</t>
  </si>
  <si>
    <t>Passages &amp; Problem Sets</t>
  </si>
  <si>
    <t>Appedix</t>
  </si>
  <si>
    <t>Verbal 4th Edition Total:</t>
  </si>
  <si>
    <t>Verbal 5th Edition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</si>
</sst>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i/>
      <strike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trike/>
      <sz val="11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6" borderId="2" xfId="0" applyFont="1" applyFill="1" applyBorder="1"/>
    <xf numFmtId="0" fontId="1" fillId="8" borderId="2" xfId="0" applyFont="1" applyFill="1" applyBorder="1"/>
    <xf numFmtId="0" fontId="0" fillId="8" borderId="0" xfId="0" applyFill="1"/>
    <xf numFmtId="0" fontId="0" fillId="8" borderId="1" xfId="0" applyFill="1" applyBorder="1"/>
    <xf numFmtId="0" fontId="1" fillId="8" borderId="0" xfId="0" applyFont="1" applyFill="1"/>
    <xf numFmtId="0" fontId="3" fillId="8" borderId="2" xfId="0" applyFont="1" applyFill="1" applyBorder="1"/>
    <xf numFmtId="0" fontId="1" fillId="6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1" fillId="4" borderId="0" xfId="0" applyFont="1" applyFill="1"/>
    <xf numFmtId="0" fontId="4" fillId="4" borderId="0" xfId="0" applyFont="1" applyFill="1" applyAlignment="1">
      <alignment horizontal="center"/>
    </xf>
    <xf numFmtId="0" fontId="11" fillId="2" borderId="0" xfId="0" applyFont="1" applyFill="1"/>
    <xf numFmtId="0" fontId="4" fillId="2" borderId="0" xfId="0" applyFont="1" applyFill="1"/>
    <xf numFmtId="0" fontId="3" fillId="8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1" fillId="8" borderId="0" xfId="0" applyFont="1" applyFill="1" applyBorder="1"/>
    <xf numFmtId="0" fontId="0" fillId="8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2" fillId="5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1" fillId="4" borderId="0" xfId="0" applyFont="1" applyFill="1" applyAlignment="1">
      <alignment horizontal="right" vertical="center"/>
    </xf>
    <xf numFmtId="0" fontId="4" fillId="4" borderId="0" xfId="0" applyFont="1" applyFill="1" applyAlignment="1">
      <alignment horizontal="right"/>
    </xf>
    <xf numFmtId="0" fontId="12" fillId="4" borderId="0" xfId="0" applyFont="1" applyFill="1"/>
    <xf numFmtId="0" fontId="12" fillId="3" borderId="0" xfId="0" applyFont="1" applyFill="1"/>
    <xf numFmtId="0" fontId="13" fillId="0" borderId="6" xfId="0" applyFont="1" applyBorder="1" applyAlignment="1">
      <alignment horizontal="center"/>
    </xf>
    <xf numFmtId="0" fontId="1" fillId="9" borderId="0" xfId="0" applyFont="1" applyFill="1" applyAlignment="1">
      <alignment horizontal="center"/>
    </xf>
    <xf numFmtId="0" fontId="14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Views>
    <sheetView tabSelected="1" topLeftCell="A132" workbookViewId="0">
      <selection activeCell="E150" sqref="E150"/>
    </sheetView>
  </sheetViews>
  <sheetFormatPr defaultRowHeight="15" x14ac:dyDescent="0.25"/>
  <cols>
    <col min="1" max="1" width="0.42578125" style="5" customWidth="1"/>
    <col min="2" max="2" width="5.42578125" customWidth="1"/>
    <col min="3" max="3" width="31.28515625" bestFit="1" customWidth="1"/>
    <col min="4" max="4" width="12.140625" style="2" bestFit="1" customWidth="1"/>
    <col min="5" max="5" width="24.85546875" style="2" bestFit="1" customWidth="1"/>
    <col min="6" max="6" width="0.42578125" style="25" customWidth="1"/>
    <col min="7" max="7" width="10.42578125" style="2" bestFit="1" customWidth="1"/>
    <col min="8" max="8" width="0.42578125" style="25" customWidth="1"/>
    <col min="10" max="10" width="0.42578125" style="25" customWidth="1"/>
    <col min="11" max="11" width="5.7109375" customWidth="1"/>
    <col min="12" max="12" width="30.140625" customWidth="1"/>
    <col min="13" max="13" width="9.140625" style="2"/>
    <col min="14" max="14" width="24.85546875" style="2" bestFit="1" customWidth="1"/>
    <col min="15" max="15" width="0.42578125" style="25" customWidth="1"/>
    <col min="16" max="16" width="10.42578125" style="2" bestFit="1" customWidth="1"/>
    <col min="17" max="17" width="0.42578125" style="25" customWidth="1"/>
  </cols>
  <sheetData>
    <row r="1" spans="1:17" ht="15.75" x14ac:dyDescent="0.25">
      <c r="A1" s="8"/>
      <c r="B1" s="45" t="s">
        <v>46</v>
      </c>
      <c r="C1" s="45"/>
      <c r="D1" s="45"/>
      <c r="E1" s="45"/>
      <c r="F1" s="22"/>
      <c r="G1" s="23"/>
      <c r="H1" s="22"/>
      <c r="J1" s="22"/>
      <c r="K1" s="45" t="s">
        <v>18</v>
      </c>
      <c r="L1" s="45"/>
      <c r="M1" s="45"/>
      <c r="N1" s="45"/>
      <c r="O1" s="22"/>
      <c r="P1" s="23"/>
      <c r="Q1" s="22"/>
    </row>
    <row r="2" spans="1:17" x14ac:dyDescent="0.25">
      <c r="A2" s="4"/>
      <c r="B2" s="3"/>
      <c r="C2" s="3" t="s">
        <v>0</v>
      </c>
      <c r="D2" s="9" t="s">
        <v>103</v>
      </c>
      <c r="E2" s="9" t="s">
        <v>102</v>
      </c>
      <c r="F2" s="24"/>
      <c r="G2" s="9" t="s">
        <v>16</v>
      </c>
      <c r="H2" s="24"/>
      <c r="J2" s="24"/>
      <c r="K2" s="3"/>
      <c r="L2" s="3" t="s">
        <v>0</v>
      </c>
      <c r="M2" s="9" t="s">
        <v>103</v>
      </c>
      <c r="N2" s="9" t="s">
        <v>102</v>
      </c>
      <c r="O2" s="24"/>
      <c r="P2" s="9" t="s">
        <v>16</v>
      </c>
      <c r="Q2" s="24"/>
    </row>
    <row r="3" spans="1:17" ht="15.75" x14ac:dyDescent="0.25">
      <c r="A3" s="41"/>
      <c r="B3" s="49" t="s">
        <v>4</v>
      </c>
      <c r="C3" s="49"/>
      <c r="D3" s="49"/>
      <c r="E3" s="49"/>
      <c r="F3" s="42"/>
      <c r="G3" s="43"/>
      <c r="H3" s="42"/>
      <c r="J3" s="42"/>
      <c r="K3" s="48" t="s">
        <v>4</v>
      </c>
      <c r="L3" s="48"/>
      <c r="M3" s="48"/>
      <c r="N3" s="48"/>
      <c r="O3" s="42"/>
      <c r="P3" s="43"/>
      <c r="Q3" s="42"/>
    </row>
    <row r="4" spans="1:17" x14ac:dyDescent="0.25">
      <c r="B4" s="44"/>
      <c r="C4" s="44" t="s">
        <v>12</v>
      </c>
      <c r="D4" s="16">
        <v>11</v>
      </c>
      <c r="E4" s="16"/>
      <c r="G4" s="2">
        <f>M4-D4</f>
        <v>0</v>
      </c>
      <c r="L4" t="s">
        <v>12</v>
      </c>
      <c r="M4" s="2">
        <v>11</v>
      </c>
      <c r="P4" s="2">
        <f>G4</f>
        <v>0</v>
      </c>
    </row>
    <row r="5" spans="1:17" x14ac:dyDescent="0.25">
      <c r="C5" t="s">
        <v>5</v>
      </c>
      <c r="D5" s="2">
        <v>14</v>
      </c>
      <c r="E5" s="2">
        <v>15</v>
      </c>
      <c r="G5" s="2">
        <f>M5-D5</f>
        <v>0</v>
      </c>
      <c r="L5" t="s">
        <v>5</v>
      </c>
      <c r="M5" s="2">
        <v>14</v>
      </c>
      <c r="N5" s="2">
        <v>8</v>
      </c>
      <c r="P5" s="2">
        <f t="shared" ref="P5:P68" si="0">G5</f>
        <v>0</v>
      </c>
    </row>
    <row r="6" spans="1:17" x14ac:dyDescent="0.25">
      <c r="C6" t="s">
        <v>6</v>
      </c>
      <c r="D6" s="2">
        <v>20</v>
      </c>
      <c r="E6" s="2">
        <v>15</v>
      </c>
      <c r="G6" s="2">
        <f>M6-D6</f>
        <v>-4</v>
      </c>
      <c r="L6" t="s">
        <v>6</v>
      </c>
      <c r="M6" s="2">
        <v>16</v>
      </c>
      <c r="N6" s="2">
        <v>10</v>
      </c>
      <c r="P6" s="2">
        <f t="shared" si="0"/>
        <v>-4</v>
      </c>
    </row>
    <row r="7" spans="1:17" x14ac:dyDescent="0.25">
      <c r="C7" t="s">
        <v>7</v>
      </c>
      <c r="D7" s="2">
        <v>18</v>
      </c>
      <c r="E7" s="2">
        <v>15</v>
      </c>
      <c r="G7" s="2">
        <f>M7-D7</f>
        <v>2</v>
      </c>
      <c r="L7" t="s">
        <v>7</v>
      </c>
      <c r="M7" s="2">
        <v>20</v>
      </c>
      <c r="N7" s="2">
        <v>10</v>
      </c>
      <c r="P7" s="2">
        <f t="shared" si="0"/>
        <v>2</v>
      </c>
    </row>
    <row r="8" spans="1:17" ht="15.75" x14ac:dyDescent="0.25">
      <c r="B8" s="18"/>
      <c r="C8" s="51" t="s">
        <v>106</v>
      </c>
      <c r="D8" s="51"/>
      <c r="E8" s="51"/>
      <c r="F8" s="51"/>
      <c r="G8" s="51"/>
      <c r="H8" s="19"/>
      <c r="I8" s="50" t="s">
        <v>104</v>
      </c>
      <c r="J8" s="19"/>
      <c r="L8" t="s">
        <v>8</v>
      </c>
      <c r="M8" s="2">
        <v>12</v>
      </c>
      <c r="N8" s="2">
        <v>7</v>
      </c>
      <c r="O8" s="19"/>
      <c r="P8" s="2">
        <f t="shared" si="0"/>
        <v>0</v>
      </c>
      <c r="Q8" s="19"/>
    </row>
    <row r="9" spans="1:17" x14ac:dyDescent="0.25">
      <c r="C9" t="s">
        <v>9</v>
      </c>
      <c r="D9" s="2">
        <v>12</v>
      </c>
      <c r="E9" s="2">
        <v>15</v>
      </c>
      <c r="G9" s="2">
        <f>M9-D9</f>
        <v>-2</v>
      </c>
      <c r="L9" t="s">
        <v>9</v>
      </c>
      <c r="M9" s="2">
        <v>10</v>
      </c>
      <c r="N9" s="2">
        <v>10</v>
      </c>
      <c r="P9" s="2">
        <f t="shared" si="0"/>
        <v>-2</v>
      </c>
    </row>
    <row r="10" spans="1:17" x14ac:dyDescent="0.25">
      <c r="C10" t="s">
        <v>29</v>
      </c>
      <c r="D10" s="2">
        <v>10</v>
      </c>
      <c r="E10" s="2">
        <v>0</v>
      </c>
      <c r="G10" s="2">
        <f>M10-D10</f>
        <v>14</v>
      </c>
      <c r="L10" t="s">
        <v>15</v>
      </c>
      <c r="M10" s="2">
        <v>24</v>
      </c>
      <c r="N10" s="2">
        <v>9</v>
      </c>
      <c r="P10" s="2">
        <f t="shared" si="0"/>
        <v>14</v>
      </c>
    </row>
    <row r="11" spans="1:17" x14ac:dyDescent="0.25">
      <c r="C11" t="s">
        <v>10</v>
      </c>
      <c r="D11" s="2">
        <v>20</v>
      </c>
      <c r="E11" s="2">
        <v>23</v>
      </c>
      <c r="G11" s="2">
        <f>M11-D11</f>
        <v>-2</v>
      </c>
      <c r="L11" t="s">
        <v>10</v>
      </c>
      <c r="M11" s="2">
        <v>18</v>
      </c>
      <c r="N11" s="2">
        <v>14</v>
      </c>
      <c r="P11" s="2">
        <f t="shared" si="0"/>
        <v>-2</v>
      </c>
    </row>
    <row r="12" spans="1:17" ht="15.75" thickBot="1" x14ac:dyDescent="0.3">
      <c r="A12" s="6"/>
      <c r="B12" s="1"/>
      <c r="C12" s="1" t="s">
        <v>11</v>
      </c>
      <c r="D12" s="10">
        <v>10</v>
      </c>
      <c r="E12" s="10"/>
      <c r="F12" s="26"/>
      <c r="G12" s="10">
        <f>M12-D12</f>
        <v>-6</v>
      </c>
      <c r="H12" s="26"/>
      <c r="J12" s="26"/>
      <c r="K12" s="1"/>
      <c r="L12" s="1" t="s">
        <v>11</v>
      </c>
      <c r="M12" s="10">
        <v>4</v>
      </c>
      <c r="N12" s="10"/>
      <c r="O12" s="26"/>
      <c r="P12" s="10">
        <f t="shared" si="0"/>
        <v>-6</v>
      </c>
      <c r="Q12" s="26"/>
    </row>
    <row r="13" spans="1:17" ht="21.75" customHeight="1" thickTop="1" x14ac:dyDescent="0.25">
      <c r="A13" s="30"/>
      <c r="B13" s="28"/>
      <c r="C13" s="28"/>
      <c r="D13" s="29">
        <f>SUM(D4:D12)</f>
        <v>115</v>
      </c>
      <c r="E13" s="29">
        <f>SUM(E4:E12)</f>
        <v>83</v>
      </c>
      <c r="F13" s="31"/>
      <c r="G13" s="29">
        <f>M13-D13</f>
        <v>14</v>
      </c>
      <c r="H13" s="31"/>
      <c r="J13" s="31"/>
      <c r="K13" s="29"/>
      <c r="L13" s="29" t="s">
        <v>13</v>
      </c>
      <c r="M13" s="29">
        <f>SUM(M4:M12)</f>
        <v>129</v>
      </c>
      <c r="N13" s="29">
        <f>SUM(N4:N12)</f>
        <v>68</v>
      </c>
      <c r="O13" s="31"/>
      <c r="P13" s="32">
        <f t="shared" si="0"/>
        <v>14</v>
      </c>
      <c r="Q13" s="31"/>
    </row>
    <row r="14" spans="1:17" x14ac:dyDescent="0.25">
      <c r="P14" s="2">
        <f t="shared" si="0"/>
        <v>0</v>
      </c>
    </row>
    <row r="15" spans="1:17" ht="15.75" x14ac:dyDescent="0.25">
      <c r="B15" s="47" t="s">
        <v>64</v>
      </c>
      <c r="C15" s="47"/>
      <c r="D15" s="47"/>
      <c r="E15" s="47"/>
      <c r="K15" s="46" t="s">
        <v>19</v>
      </c>
      <c r="L15" s="46"/>
      <c r="M15" s="46"/>
      <c r="N15" s="46"/>
      <c r="P15" s="2">
        <f t="shared" si="0"/>
        <v>0</v>
      </c>
    </row>
    <row r="16" spans="1:17" x14ac:dyDescent="0.25">
      <c r="C16" t="s">
        <v>12</v>
      </c>
      <c r="D16" s="2">
        <v>11</v>
      </c>
      <c r="G16" s="2">
        <f>M16-D16</f>
        <v>0</v>
      </c>
      <c r="L16" t="s">
        <v>12</v>
      </c>
      <c r="M16" s="2">
        <v>11</v>
      </c>
      <c r="P16" s="2">
        <f t="shared" si="0"/>
        <v>0</v>
      </c>
    </row>
    <row r="17" spans="1:17" x14ac:dyDescent="0.25">
      <c r="B17" s="51" t="s">
        <v>109</v>
      </c>
      <c r="C17" s="51"/>
      <c r="D17" s="51"/>
      <c r="E17" s="51"/>
      <c r="F17" s="51"/>
      <c r="G17" s="51"/>
      <c r="H17" s="19"/>
      <c r="I17" s="50" t="s">
        <v>104</v>
      </c>
      <c r="J17" s="19"/>
      <c r="L17" t="s">
        <v>20</v>
      </c>
      <c r="M17" s="2">
        <v>10</v>
      </c>
      <c r="N17" s="2">
        <v>5</v>
      </c>
      <c r="O17" s="19"/>
      <c r="P17" s="2">
        <f t="shared" si="0"/>
        <v>0</v>
      </c>
      <c r="Q17" s="19"/>
    </row>
    <row r="18" spans="1:17" x14ac:dyDescent="0.25">
      <c r="C18" t="s">
        <v>33</v>
      </c>
      <c r="D18" s="2">
        <v>18</v>
      </c>
      <c r="E18" s="2">
        <v>15</v>
      </c>
      <c r="G18" s="2">
        <f>M18-D18</f>
        <v>-4</v>
      </c>
      <c r="L18" t="s">
        <v>21</v>
      </c>
      <c r="M18" s="2">
        <v>14</v>
      </c>
      <c r="N18" s="2">
        <v>8</v>
      </c>
      <c r="P18" s="2">
        <f t="shared" si="0"/>
        <v>-4</v>
      </c>
    </row>
    <row r="19" spans="1:17" x14ac:dyDescent="0.25">
      <c r="C19" t="s">
        <v>22</v>
      </c>
      <c r="D19" s="2">
        <v>12</v>
      </c>
      <c r="E19" s="2">
        <v>15</v>
      </c>
      <c r="G19" s="2">
        <f>M19-D19</f>
        <v>2</v>
      </c>
      <c r="L19" t="s">
        <v>59</v>
      </c>
      <c r="M19" s="2">
        <v>14</v>
      </c>
      <c r="N19" s="2">
        <v>10</v>
      </c>
      <c r="P19" s="2">
        <f t="shared" si="0"/>
        <v>2</v>
      </c>
    </row>
    <row r="20" spans="1:17" ht="15.75" x14ac:dyDescent="0.25">
      <c r="B20" s="18"/>
      <c r="C20" s="51" t="s">
        <v>108</v>
      </c>
      <c r="D20" s="51"/>
      <c r="E20" s="51"/>
      <c r="F20" s="51"/>
      <c r="G20" s="51"/>
      <c r="H20" s="17"/>
      <c r="I20" s="50" t="s">
        <v>104</v>
      </c>
      <c r="J20" s="17"/>
      <c r="L20" t="s">
        <v>23</v>
      </c>
      <c r="M20" s="2">
        <v>12</v>
      </c>
      <c r="N20" s="2">
        <v>13</v>
      </c>
      <c r="O20" s="17"/>
      <c r="P20" s="2">
        <f t="shared" si="0"/>
        <v>0</v>
      </c>
      <c r="Q20" s="17"/>
    </row>
    <row r="21" spans="1:17" x14ac:dyDescent="0.25">
      <c r="C21" t="s">
        <v>24</v>
      </c>
      <c r="D21" s="2">
        <v>14</v>
      </c>
      <c r="E21" s="2">
        <v>15</v>
      </c>
      <c r="G21" s="2">
        <f>M21-D21</f>
        <v>2</v>
      </c>
      <c r="L21" t="s">
        <v>24</v>
      </c>
      <c r="M21" s="2">
        <v>16</v>
      </c>
      <c r="N21" s="2">
        <v>10</v>
      </c>
      <c r="P21" s="2">
        <f t="shared" si="0"/>
        <v>2</v>
      </c>
    </row>
    <row r="22" spans="1:17" x14ac:dyDescent="0.25">
      <c r="C22" t="s">
        <v>25</v>
      </c>
      <c r="D22" s="2">
        <v>14</v>
      </c>
      <c r="E22" s="2">
        <v>15</v>
      </c>
      <c r="G22" s="2">
        <f>M22-D22</f>
        <v>-2</v>
      </c>
      <c r="L22" t="s">
        <v>25</v>
      </c>
      <c r="M22" s="2">
        <v>12</v>
      </c>
      <c r="N22" s="2">
        <v>10</v>
      </c>
      <c r="P22" s="2">
        <f t="shared" si="0"/>
        <v>-2</v>
      </c>
    </row>
    <row r="23" spans="1:17" x14ac:dyDescent="0.25">
      <c r="C23" t="s">
        <v>36</v>
      </c>
      <c r="D23" s="2">
        <v>24</v>
      </c>
      <c r="E23" s="2">
        <v>15</v>
      </c>
      <c r="G23" s="2">
        <f>M23-D23</f>
        <v>-24</v>
      </c>
      <c r="L23" s="53" t="s">
        <v>67</v>
      </c>
      <c r="M23" s="14"/>
      <c r="N23" s="14"/>
      <c r="P23" s="2">
        <f t="shared" si="0"/>
        <v>-24</v>
      </c>
    </row>
    <row r="24" spans="1:17" x14ac:dyDescent="0.25">
      <c r="C24" t="s">
        <v>26</v>
      </c>
      <c r="D24" s="2">
        <v>24</v>
      </c>
      <c r="E24" s="2">
        <v>15</v>
      </c>
      <c r="G24" s="2">
        <f>M24-D24</f>
        <v>-8</v>
      </c>
      <c r="L24" t="s">
        <v>26</v>
      </c>
      <c r="M24" s="2">
        <v>16</v>
      </c>
      <c r="N24" s="2">
        <v>10</v>
      </c>
      <c r="P24" s="2">
        <f t="shared" si="0"/>
        <v>-8</v>
      </c>
    </row>
    <row r="25" spans="1:17" x14ac:dyDescent="0.25">
      <c r="C25" t="s">
        <v>34</v>
      </c>
      <c r="D25" s="2">
        <v>24</v>
      </c>
      <c r="E25" s="2">
        <v>15</v>
      </c>
      <c r="G25" s="2">
        <f>M25-D25</f>
        <v>-24</v>
      </c>
      <c r="L25" s="53" t="s">
        <v>67</v>
      </c>
      <c r="M25" s="15"/>
      <c r="N25" s="15"/>
      <c r="P25" s="2">
        <f t="shared" si="0"/>
        <v>-24</v>
      </c>
    </row>
    <row r="26" spans="1:17" x14ac:dyDescent="0.25">
      <c r="C26" t="s">
        <v>29</v>
      </c>
      <c r="D26" s="2">
        <v>12</v>
      </c>
      <c r="G26" s="2">
        <f>M26-D26</f>
        <v>16</v>
      </c>
      <c r="L26" t="s">
        <v>27</v>
      </c>
      <c r="M26" s="2">
        <v>28</v>
      </c>
      <c r="N26" s="2">
        <v>10</v>
      </c>
      <c r="P26" s="2">
        <f t="shared" si="0"/>
        <v>16</v>
      </c>
    </row>
    <row r="27" spans="1:17" x14ac:dyDescent="0.25">
      <c r="C27" t="s">
        <v>30</v>
      </c>
      <c r="D27" s="2">
        <v>14</v>
      </c>
      <c r="E27" s="2">
        <v>17</v>
      </c>
      <c r="G27" s="2">
        <f>M27-D27</f>
        <v>-2</v>
      </c>
      <c r="L27" t="s">
        <v>30</v>
      </c>
      <c r="M27" s="2">
        <v>12</v>
      </c>
      <c r="N27" s="2">
        <v>7</v>
      </c>
      <c r="P27" s="2">
        <f t="shared" si="0"/>
        <v>-2</v>
      </c>
    </row>
    <row r="28" spans="1:17" x14ac:dyDescent="0.25">
      <c r="C28" t="s">
        <v>31</v>
      </c>
      <c r="D28" s="2">
        <v>16</v>
      </c>
      <c r="E28" s="2">
        <v>14</v>
      </c>
      <c r="G28" s="2">
        <f>M28-D28</f>
        <v>2</v>
      </c>
      <c r="L28" t="s">
        <v>31</v>
      </c>
      <c r="M28" s="2">
        <v>18</v>
      </c>
      <c r="N28" s="2">
        <v>10</v>
      </c>
      <c r="P28" s="2">
        <f t="shared" si="0"/>
        <v>2</v>
      </c>
    </row>
    <row r="29" spans="1:17" x14ac:dyDescent="0.25">
      <c r="C29" t="s">
        <v>32</v>
      </c>
      <c r="D29" s="2">
        <v>14</v>
      </c>
      <c r="E29" s="2">
        <v>15</v>
      </c>
      <c r="G29" s="2">
        <f>M29-D29</f>
        <v>-4</v>
      </c>
      <c r="L29" t="s">
        <v>32</v>
      </c>
      <c r="M29" s="2">
        <v>10</v>
      </c>
      <c r="N29" s="2">
        <v>5</v>
      </c>
      <c r="P29" s="2">
        <f t="shared" si="0"/>
        <v>-4</v>
      </c>
    </row>
    <row r="30" spans="1:17" x14ac:dyDescent="0.25">
      <c r="C30" t="s">
        <v>35</v>
      </c>
      <c r="D30" s="2">
        <v>8</v>
      </c>
      <c r="E30" s="2">
        <v>11</v>
      </c>
      <c r="G30" s="2">
        <f>M30-D30</f>
        <v>-8</v>
      </c>
      <c r="L30" s="53" t="s">
        <v>67</v>
      </c>
      <c r="M30" s="15"/>
      <c r="N30" s="15"/>
      <c r="P30" s="2">
        <f t="shared" si="0"/>
        <v>-8</v>
      </c>
    </row>
    <row r="31" spans="1:17" ht="15.75" thickBot="1" x14ac:dyDescent="0.3">
      <c r="A31" s="6"/>
      <c r="B31" s="1"/>
      <c r="C31" s="1" t="s">
        <v>11</v>
      </c>
      <c r="D31" s="10">
        <v>4</v>
      </c>
      <c r="E31" s="10">
        <v>0</v>
      </c>
      <c r="F31" s="26"/>
      <c r="G31" s="10">
        <f>M31-D31</f>
        <v>0</v>
      </c>
      <c r="H31" s="26"/>
      <c r="J31" s="26"/>
      <c r="K31" s="1"/>
      <c r="L31" s="1" t="s">
        <v>11</v>
      </c>
      <c r="M31" s="10">
        <v>4</v>
      </c>
      <c r="N31" s="10"/>
      <c r="O31" s="26"/>
      <c r="P31" s="10">
        <f t="shared" si="0"/>
        <v>0</v>
      </c>
      <c r="Q31" s="26"/>
    </row>
    <row r="32" spans="1:17" ht="21" customHeight="1" thickTop="1" x14ac:dyDescent="0.25">
      <c r="A32" s="33"/>
      <c r="B32" s="34"/>
      <c r="C32" s="34"/>
      <c r="D32" s="32">
        <f>SUM(D16:D31)</f>
        <v>209</v>
      </c>
      <c r="E32" s="32">
        <f>SUM(E16:E31)</f>
        <v>162</v>
      </c>
      <c r="F32" s="35"/>
      <c r="G32" s="32">
        <f>M32-D32</f>
        <v>-32</v>
      </c>
      <c r="H32" s="35"/>
      <c r="J32" s="35"/>
      <c r="K32" s="29"/>
      <c r="L32" s="29" t="s">
        <v>13</v>
      </c>
      <c r="M32" s="32">
        <f>SUM(M16:M31)</f>
        <v>177</v>
      </c>
      <c r="N32" s="32">
        <f>SUM(N16:N31)</f>
        <v>98</v>
      </c>
      <c r="O32" s="35"/>
      <c r="P32" s="32">
        <f t="shared" si="0"/>
        <v>-32</v>
      </c>
      <c r="Q32" s="35"/>
    </row>
    <row r="33" spans="1:16" x14ac:dyDescent="0.25">
      <c r="D33" s="11"/>
      <c r="E33" s="11"/>
      <c r="M33" s="11"/>
      <c r="N33" s="11"/>
      <c r="P33" s="2">
        <f t="shared" si="0"/>
        <v>0</v>
      </c>
    </row>
    <row r="34" spans="1:16" ht="15.75" x14ac:dyDescent="0.25">
      <c r="A34" s="7"/>
      <c r="B34" s="47" t="s">
        <v>47</v>
      </c>
      <c r="C34" s="47"/>
      <c r="D34" s="47"/>
      <c r="E34" s="47"/>
      <c r="K34" s="46" t="s">
        <v>37</v>
      </c>
      <c r="L34" s="46"/>
      <c r="M34" s="46"/>
      <c r="N34" s="46"/>
      <c r="P34" s="2">
        <f t="shared" si="0"/>
        <v>0</v>
      </c>
    </row>
    <row r="35" spans="1:16" x14ac:dyDescent="0.25">
      <c r="C35" t="s">
        <v>12</v>
      </c>
      <c r="D35" s="2">
        <v>11</v>
      </c>
      <c r="E35" s="2" t="s">
        <v>28</v>
      </c>
      <c r="G35" s="2">
        <f>M35-D35</f>
        <v>0</v>
      </c>
      <c r="L35" t="s">
        <v>12</v>
      </c>
      <c r="M35" s="2">
        <v>11</v>
      </c>
      <c r="N35" s="2" t="s">
        <v>28</v>
      </c>
      <c r="P35" s="2">
        <f t="shared" si="0"/>
        <v>0</v>
      </c>
    </row>
    <row r="36" spans="1:16" x14ac:dyDescent="0.25">
      <c r="C36" t="s">
        <v>38</v>
      </c>
      <c r="D36" s="2">
        <v>20</v>
      </c>
      <c r="E36" s="2">
        <v>15</v>
      </c>
      <c r="G36" s="2">
        <f>M36-D36</f>
        <v>-2</v>
      </c>
      <c r="L36" t="s">
        <v>38</v>
      </c>
      <c r="M36" s="2">
        <v>18</v>
      </c>
      <c r="N36" s="2">
        <v>9</v>
      </c>
      <c r="P36" s="2">
        <f t="shared" si="0"/>
        <v>-2</v>
      </c>
    </row>
    <row r="37" spans="1:16" x14ac:dyDescent="0.25">
      <c r="C37" t="s">
        <v>39</v>
      </c>
      <c r="D37" s="2">
        <v>22</v>
      </c>
      <c r="E37" s="2">
        <v>15</v>
      </c>
      <c r="G37" s="2">
        <f>M37-D37</f>
        <v>0</v>
      </c>
      <c r="L37" t="s">
        <v>39</v>
      </c>
      <c r="M37" s="2">
        <v>22</v>
      </c>
      <c r="N37" s="2">
        <v>8</v>
      </c>
      <c r="P37" s="2">
        <f t="shared" si="0"/>
        <v>0</v>
      </c>
    </row>
    <row r="38" spans="1:16" x14ac:dyDescent="0.25">
      <c r="C38" t="s">
        <v>8</v>
      </c>
      <c r="D38" s="2">
        <v>12</v>
      </c>
      <c r="E38" s="2">
        <v>15</v>
      </c>
      <c r="G38" s="2">
        <f>M38-D38</f>
        <v>-12</v>
      </c>
      <c r="L38" s="52" t="s">
        <v>68</v>
      </c>
      <c r="M38" s="17"/>
      <c r="N38" s="17"/>
      <c r="P38" s="2">
        <f t="shared" si="0"/>
        <v>-12</v>
      </c>
    </row>
    <row r="39" spans="1:16" x14ac:dyDescent="0.25">
      <c r="C39" t="s">
        <v>48</v>
      </c>
      <c r="D39" s="2">
        <v>18</v>
      </c>
      <c r="E39" s="2">
        <v>15</v>
      </c>
      <c r="G39" s="2">
        <f>M39-D39</f>
        <v>-18</v>
      </c>
      <c r="L39" s="52" t="s">
        <v>69</v>
      </c>
      <c r="M39" s="19"/>
      <c r="N39" s="19"/>
      <c r="P39" s="2">
        <f t="shared" si="0"/>
        <v>-18</v>
      </c>
    </row>
    <row r="40" spans="1:16" x14ac:dyDescent="0.25">
      <c r="C40" t="s">
        <v>49</v>
      </c>
      <c r="D40" s="2">
        <v>18</v>
      </c>
      <c r="E40" s="2">
        <v>15</v>
      </c>
      <c r="G40" s="2">
        <f>M40-D40</f>
        <v>-18</v>
      </c>
      <c r="L40" s="52" t="s">
        <v>69</v>
      </c>
      <c r="M40" s="19"/>
      <c r="N40" s="19"/>
      <c r="P40" s="2">
        <f t="shared" si="0"/>
        <v>-18</v>
      </c>
    </row>
    <row r="41" spans="1:16" x14ac:dyDescent="0.25">
      <c r="C41" t="s">
        <v>40</v>
      </c>
      <c r="D41" s="2">
        <v>18</v>
      </c>
      <c r="E41" s="2">
        <v>15</v>
      </c>
      <c r="G41" s="2">
        <f>M41-D41</f>
        <v>0</v>
      </c>
      <c r="L41" t="s">
        <v>40</v>
      </c>
      <c r="M41" s="2">
        <v>18</v>
      </c>
      <c r="N41" s="2">
        <v>9</v>
      </c>
      <c r="P41" s="2">
        <f t="shared" si="0"/>
        <v>0</v>
      </c>
    </row>
    <row r="42" spans="1:16" ht="15.75" x14ac:dyDescent="0.25">
      <c r="B42" s="18"/>
      <c r="C42" s="51" t="s">
        <v>108</v>
      </c>
      <c r="D42" s="51"/>
      <c r="E42" s="51"/>
      <c r="F42" s="51"/>
      <c r="G42" s="51"/>
      <c r="I42" s="50" t="s">
        <v>104</v>
      </c>
      <c r="L42" t="s">
        <v>41</v>
      </c>
      <c r="M42" s="2">
        <v>14</v>
      </c>
      <c r="N42" s="2">
        <v>8</v>
      </c>
      <c r="P42" s="2">
        <f t="shared" si="0"/>
        <v>0</v>
      </c>
    </row>
    <row r="43" spans="1:16" x14ac:dyDescent="0.25">
      <c r="C43" t="s">
        <v>42</v>
      </c>
      <c r="D43" s="2">
        <v>14</v>
      </c>
      <c r="E43" s="2">
        <v>15</v>
      </c>
      <c r="G43" s="2">
        <f>M43-D43</f>
        <v>2</v>
      </c>
      <c r="L43" t="s">
        <v>42</v>
      </c>
      <c r="M43" s="2">
        <v>16</v>
      </c>
      <c r="N43" s="2">
        <v>8</v>
      </c>
      <c r="P43" s="2">
        <f t="shared" si="0"/>
        <v>2</v>
      </c>
    </row>
    <row r="44" spans="1:16" x14ac:dyDescent="0.25">
      <c r="C44" t="s">
        <v>29</v>
      </c>
      <c r="D44" s="2">
        <v>18</v>
      </c>
      <c r="G44" s="2">
        <f>M44-D44</f>
        <v>4</v>
      </c>
      <c r="L44" t="s">
        <v>43</v>
      </c>
      <c r="M44" s="2">
        <v>22</v>
      </c>
      <c r="N44" s="2">
        <v>6</v>
      </c>
      <c r="P44" s="2">
        <f t="shared" si="0"/>
        <v>4</v>
      </c>
    </row>
    <row r="45" spans="1:16" x14ac:dyDescent="0.25">
      <c r="C45" t="s">
        <v>44</v>
      </c>
      <c r="D45" s="2">
        <v>12</v>
      </c>
      <c r="E45" s="2">
        <v>10</v>
      </c>
      <c r="G45" s="2">
        <f>M45-D45</f>
        <v>0</v>
      </c>
      <c r="L45" t="s">
        <v>44</v>
      </c>
      <c r="M45" s="2">
        <v>12</v>
      </c>
      <c r="N45" s="2">
        <v>7</v>
      </c>
      <c r="P45" s="2">
        <f t="shared" si="0"/>
        <v>0</v>
      </c>
    </row>
    <row r="46" spans="1:16" ht="15.75" x14ac:dyDescent="0.25">
      <c r="B46" s="20"/>
      <c r="C46" s="21" t="s">
        <v>70</v>
      </c>
      <c r="D46" s="27"/>
      <c r="E46" s="27"/>
      <c r="G46" s="2">
        <f>M46-D46</f>
        <v>10</v>
      </c>
      <c r="L46" t="s">
        <v>45</v>
      </c>
      <c r="M46" s="2">
        <v>10</v>
      </c>
      <c r="N46" s="2">
        <v>6</v>
      </c>
      <c r="P46" s="2">
        <f t="shared" si="0"/>
        <v>10</v>
      </c>
    </row>
    <row r="47" spans="1:16" x14ac:dyDescent="0.25">
      <c r="C47" t="s">
        <v>50</v>
      </c>
      <c r="D47" s="2">
        <v>14</v>
      </c>
      <c r="E47" s="2">
        <v>6</v>
      </c>
      <c r="G47" s="2">
        <f>M47-D47</f>
        <v>-14</v>
      </c>
      <c r="L47" s="53" t="s">
        <v>67</v>
      </c>
      <c r="M47" s="14"/>
      <c r="N47" s="14" t="s">
        <v>28</v>
      </c>
      <c r="P47" s="2">
        <f t="shared" si="0"/>
        <v>-14</v>
      </c>
    </row>
    <row r="48" spans="1:16" x14ac:dyDescent="0.25">
      <c r="C48" t="s">
        <v>51</v>
      </c>
      <c r="D48" s="2">
        <v>18</v>
      </c>
      <c r="E48" s="2">
        <v>7</v>
      </c>
      <c r="G48" s="2">
        <f>M48-D48</f>
        <v>-18</v>
      </c>
      <c r="L48" s="52" t="s">
        <v>69</v>
      </c>
      <c r="M48" s="19"/>
      <c r="N48" s="19" t="s">
        <v>28</v>
      </c>
      <c r="P48" s="2">
        <f t="shared" si="0"/>
        <v>-18</v>
      </c>
    </row>
    <row r="49" spans="1:17" ht="15.75" thickBot="1" x14ac:dyDescent="0.3">
      <c r="A49" s="6"/>
      <c r="B49" s="1"/>
      <c r="C49" s="1" t="s">
        <v>11</v>
      </c>
      <c r="D49" s="10">
        <v>10</v>
      </c>
      <c r="E49" s="10" t="s">
        <v>28</v>
      </c>
      <c r="F49" s="26"/>
      <c r="G49" s="10">
        <f>M49-D49</f>
        <v>-6</v>
      </c>
      <c r="H49" s="26"/>
      <c r="J49" s="26"/>
      <c r="K49" s="1"/>
      <c r="L49" s="1" t="s">
        <v>11</v>
      </c>
      <c r="M49" s="10">
        <v>4</v>
      </c>
      <c r="N49" s="10" t="s">
        <v>28</v>
      </c>
      <c r="O49" s="26"/>
      <c r="P49" s="10">
        <f t="shared" si="0"/>
        <v>-6</v>
      </c>
      <c r="Q49" s="26"/>
    </row>
    <row r="50" spans="1:17" ht="21.75" customHeight="1" thickTop="1" x14ac:dyDescent="0.25">
      <c r="A50" s="33"/>
      <c r="B50" s="34"/>
      <c r="C50" s="34"/>
      <c r="D50" s="32">
        <f>SUM(D35:D49)</f>
        <v>205</v>
      </c>
      <c r="E50" s="32">
        <f>SUM(E35:E48)</f>
        <v>128</v>
      </c>
      <c r="F50" s="33"/>
      <c r="G50" s="32">
        <f>M50-D50</f>
        <v>-58</v>
      </c>
      <c r="H50" s="33"/>
      <c r="J50" s="33"/>
      <c r="K50" s="32"/>
      <c r="L50" s="29" t="s">
        <v>13</v>
      </c>
      <c r="M50" s="32">
        <f>SUM(M35:M49)</f>
        <v>147</v>
      </c>
      <c r="N50" s="32">
        <f>SUM(N35:N47)</f>
        <v>61</v>
      </c>
      <c r="O50" s="33"/>
      <c r="P50" s="29">
        <f t="shared" si="0"/>
        <v>-58</v>
      </c>
      <c r="Q50" s="33"/>
    </row>
    <row r="51" spans="1:17" x14ac:dyDescent="0.25">
      <c r="P51" s="2">
        <f t="shared" si="0"/>
        <v>0</v>
      </c>
    </row>
    <row r="52" spans="1:17" ht="15.75" x14ac:dyDescent="0.25">
      <c r="B52" s="47" t="s">
        <v>76</v>
      </c>
      <c r="C52" s="47"/>
      <c r="D52" s="47"/>
      <c r="E52" s="47"/>
      <c r="K52" s="46" t="s">
        <v>76</v>
      </c>
      <c r="L52" s="46"/>
      <c r="M52" s="46"/>
      <c r="N52" s="46"/>
      <c r="P52" s="2">
        <f t="shared" si="0"/>
        <v>0</v>
      </c>
    </row>
    <row r="53" spans="1:17" x14ac:dyDescent="0.25">
      <c r="C53" t="s">
        <v>12</v>
      </c>
      <c r="D53" s="2">
        <v>11</v>
      </c>
      <c r="G53" s="2">
        <f>M53-D53</f>
        <v>0</v>
      </c>
      <c r="L53" t="s">
        <v>12</v>
      </c>
      <c r="M53" s="2">
        <v>11</v>
      </c>
      <c r="P53" s="2">
        <f t="shared" si="0"/>
        <v>0</v>
      </c>
    </row>
    <row r="54" spans="1:17" x14ac:dyDescent="0.25">
      <c r="C54" t="s">
        <v>77</v>
      </c>
      <c r="D54" s="2">
        <v>14</v>
      </c>
      <c r="E54" s="2">
        <v>15</v>
      </c>
      <c r="G54" s="2">
        <f>M54-D54</f>
        <v>2</v>
      </c>
      <c r="L54" t="s">
        <v>77</v>
      </c>
      <c r="M54" s="2">
        <v>16</v>
      </c>
      <c r="N54" s="2">
        <v>10</v>
      </c>
      <c r="P54" s="2">
        <f t="shared" si="0"/>
        <v>2</v>
      </c>
    </row>
    <row r="55" spans="1:17" x14ac:dyDescent="0.25">
      <c r="C55" t="s">
        <v>78</v>
      </c>
      <c r="D55" s="2">
        <v>16</v>
      </c>
      <c r="E55" s="2">
        <v>15</v>
      </c>
      <c r="G55" s="2">
        <f>M55-D55</f>
        <v>2</v>
      </c>
      <c r="L55" t="s">
        <v>78</v>
      </c>
      <c r="M55" s="2">
        <v>18</v>
      </c>
      <c r="N55" s="2">
        <v>10</v>
      </c>
      <c r="P55" s="2">
        <f t="shared" si="0"/>
        <v>2</v>
      </c>
    </row>
    <row r="56" spans="1:17" x14ac:dyDescent="0.25">
      <c r="C56" t="s">
        <v>79</v>
      </c>
      <c r="D56" s="2">
        <v>14</v>
      </c>
      <c r="E56" s="2">
        <v>15</v>
      </c>
      <c r="G56" s="2">
        <f>M56-D56</f>
        <v>-2</v>
      </c>
      <c r="L56" t="s">
        <v>79</v>
      </c>
      <c r="M56" s="2">
        <v>12</v>
      </c>
      <c r="N56" s="2">
        <v>8</v>
      </c>
      <c r="P56" s="2">
        <f t="shared" si="0"/>
        <v>-2</v>
      </c>
    </row>
    <row r="57" spans="1:17" x14ac:dyDescent="0.25">
      <c r="C57" t="s">
        <v>80</v>
      </c>
      <c r="D57" s="2">
        <v>8</v>
      </c>
      <c r="E57" s="2">
        <v>15</v>
      </c>
      <c r="G57" s="2">
        <f>M57-D57</f>
        <v>2</v>
      </c>
      <c r="L57" t="s">
        <v>80</v>
      </c>
      <c r="M57" s="2">
        <v>10</v>
      </c>
      <c r="N57" s="2">
        <v>7</v>
      </c>
      <c r="P57" s="2">
        <f t="shared" si="0"/>
        <v>2</v>
      </c>
    </row>
    <row r="58" spans="1:17" x14ac:dyDescent="0.25">
      <c r="C58" t="s">
        <v>81</v>
      </c>
      <c r="D58" s="2">
        <v>18</v>
      </c>
      <c r="E58" s="2">
        <v>15</v>
      </c>
      <c r="G58" s="2">
        <f>M58-D58</f>
        <v>-4</v>
      </c>
      <c r="L58" t="s">
        <v>81</v>
      </c>
      <c r="M58" s="2">
        <v>14</v>
      </c>
      <c r="N58" s="2">
        <v>8</v>
      </c>
      <c r="P58" s="2">
        <f t="shared" si="0"/>
        <v>-4</v>
      </c>
    </row>
    <row r="59" spans="1:17" x14ac:dyDescent="0.25">
      <c r="C59" t="s">
        <v>84</v>
      </c>
      <c r="D59" s="2">
        <v>12</v>
      </c>
      <c r="E59" s="2" t="s">
        <v>28</v>
      </c>
      <c r="G59" s="2">
        <f>M59-D59</f>
        <v>16</v>
      </c>
      <c r="L59" t="s">
        <v>82</v>
      </c>
      <c r="M59" s="2">
        <v>28</v>
      </c>
      <c r="N59" s="2">
        <v>8</v>
      </c>
      <c r="P59" s="2">
        <f t="shared" si="0"/>
        <v>16</v>
      </c>
    </row>
    <row r="60" spans="1:17" x14ac:dyDescent="0.25">
      <c r="C60" t="s">
        <v>85</v>
      </c>
      <c r="D60" s="2">
        <v>10</v>
      </c>
      <c r="E60" s="2">
        <v>8</v>
      </c>
      <c r="G60" s="2">
        <f>M60-D60</f>
        <v>6</v>
      </c>
      <c r="L60" t="s">
        <v>83</v>
      </c>
      <c r="M60" s="2">
        <v>16</v>
      </c>
      <c r="N60" s="2">
        <v>10</v>
      </c>
      <c r="P60" s="2">
        <f t="shared" si="0"/>
        <v>6</v>
      </c>
    </row>
    <row r="61" spans="1:17" ht="15.75" thickBot="1" x14ac:dyDescent="0.3">
      <c r="A61" s="6"/>
      <c r="B61" s="1"/>
      <c r="C61" s="1" t="s">
        <v>11</v>
      </c>
      <c r="D61" s="10">
        <v>10</v>
      </c>
      <c r="E61" s="10" t="s">
        <v>28</v>
      </c>
      <c r="F61" s="26"/>
      <c r="G61" s="10">
        <f>M61-D61</f>
        <v>-6</v>
      </c>
      <c r="H61" s="26"/>
      <c r="J61" s="26"/>
      <c r="K61" s="1"/>
      <c r="L61" s="1" t="s">
        <v>11</v>
      </c>
      <c r="M61" s="10">
        <v>4</v>
      </c>
      <c r="N61" s="10" t="s">
        <v>28</v>
      </c>
      <c r="O61" s="26"/>
      <c r="P61" s="10">
        <f t="shared" si="0"/>
        <v>-6</v>
      </c>
      <c r="Q61" s="26"/>
    </row>
    <row r="62" spans="1:17" ht="21.75" customHeight="1" thickTop="1" x14ac:dyDescent="0.25">
      <c r="A62" s="30"/>
      <c r="B62" s="29"/>
      <c r="C62" s="29"/>
      <c r="D62" s="29">
        <f>SUM(D53:D61)</f>
        <v>113</v>
      </c>
      <c r="E62" s="29">
        <f>SUM(E53:E61)</f>
        <v>83</v>
      </c>
      <c r="F62" s="36"/>
      <c r="G62" s="29">
        <f>M62-D62</f>
        <v>16</v>
      </c>
      <c r="H62" s="36"/>
      <c r="J62" s="36"/>
      <c r="K62" s="13"/>
      <c r="L62" s="29" t="s">
        <v>13</v>
      </c>
      <c r="M62" s="29">
        <f>SUM(M53:M61)</f>
        <v>129</v>
      </c>
      <c r="N62" s="29">
        <f>SUM(N53:N61)</f>
        <v>61</v>
      </c>
      <c r="O62" s="36"/>
      <c r="P62" s="29">
        <f t="shared" si="0"/>
        <v>16</v>
      </c>
      <c r="Q62" s="36"/>
    </row>
    <row r="63" spans="1:17" x14ac:dyDescent="0.25">
      <c r="P63" s="2">
        <f t="shared" si="0"/>
        <v>0</v>
      </c>
    </row>
    <row r="64" spans="1:17" x14ac:dyDescent="0.25">
      <c r="P64" s="2">
        <f t="shared" si="0"/>
        <v>0</v>
      </c>
    </row>
    <row r="65" spans="2:16" ht="15.75" x14ac:dyDescent="0.25">
      <c r="B65" s="47" t="s">
        <v>52</v>
      </c>
      <c r="C65" s="47"/>
      <c r="D65" s="47"/>
      <c r="E65" s="47"/>
      <c r="K65" s="46" t="s">
        <v>52</v>
      </c>
      <c r="L65" s="46"/>
      <c r="M65" s="46"/>
      <c r="N65" s="46"/>
      <c r="P65" s="2">
        <f t="shared" si="0"/>
        <v>0</v>
      </c>
    </row>
    <row r="66" spans="2:16" x14ac:dyDescent="0.25">
      <c r="C66" t="s">
        <v>12</v>
      </c>
      <c r="D66" s="2">
        <v>11</v>
      </c>
      <c r="E66" s="2" t="s">
        <v>28</v>
      </c>
      <c r="G66" s="2">
        <f>M66-D66</f>
        <v>0</v>
      </c>
      <c r="L66" t="s">
        <v>12</v>
      </c>
      <c r="M66" s="2">
        <v>11</v>
      </c>
      <c r="N66" s="2" t="s">
        <v>28</v>
      </c>
      <c r="P66" s="2">
        <f t="shared" si="0"/>
        <v>0</v>
      </c>
    </row>
    <row r="67" spans="2:16" x14ac:dyDescent="0.25">
      <c r="C67" t="s">
        <v>53</v>
      </c>
      <c r="D67" s="2">
        <v>16</v>
      </c>
      <c r="E67" s="2">
        <v>15</v>
      </c>
      <c r="G67" s="2">
        <f>M67-D67</f>
        <v>4</v>
      </c>
      <c r="L67" t="s">
        <v>53</v>
      </c>
      <c r="M67" s="2">
        <v>20</v>
      </c>
      <c r="N67" s="2">
        <v>9</v>
      </c>
      <c r="P67" s="2">
        <f t="shared" si="0"/>
        <v>4</v>
      </c>
    </row>
    <row r="68" spans="2:16" x14ac:dyDescent="0.25">
      <c r="C68" t="s">
        <v>71</v>
      </c>
      <c r="D68" s="2">
        <v>10</v>
      </c>
      <c r="E68" s="2">
        <v>15</v>
      </c>
      <c r="G68" s="2">
        <f>M68-D68</f>
        <v>4</v>
      </c>
      <c r="L68" t="s">
        <v>66</v>
      </c>
      <c r="M68" s="2">
        <v>14</v>
      </c>
      <c r="N68" s="2">
        <v>9</v>
      </c>
      <c r="P68" s="2">
        <f t="shared" si="0"/>
        <v>4</v>
      </c>
    </row>
    <row r="69" spans="2:16" ht="15.75" x14ac:dyDescent="0.25">
      <c r="B69" s="18"/>
      <c r="C69" s="51" t="s">
        <v>107</v>
      </c>
      <c r="D69" s="51"/>
      <c r="E69" s="51"/>
      <c r="F69" s="51"/>
      <c r="G69" s="51"/>
      <c r="I69" s="50" t="s">
        <v>104</v>
      </c>
      <c r="L69" t="s">
        <v>54</v>
      </c>
      <c r="M69" s="2">
        <v>12</v>
      </c>
      <c r="N69" s="2">
        <v>6</v>
      </c>
      <c r="P69" s="2">
        <f t="shared" ref="P69:P79" si="1">G69</f>
        <v>0</v>
      </c>
    </row>
    <row r="70" spans="2:16" ht="15.75" x14ac:dyDescent="0.25">
      <c r="B70" s="18"/>
      <c r="C70" s="51" t="s">
        <v>107</v>
      </c>
      <c r="D70" s="51"/>
      <c r="E70" s="51"/>
      <c r="F70" s="51"/>
      <c r="G70" s="51"/>
      <c r="I70" s="50" t="s">
        <v>104</v>
      </c>
      <c r="L70" t="s">
        <v>49</v>
      </c>
      <c r="M70" s="2">
        <v>12</v>
      </c>
      <c r="N70" s="2">
        <v>5</v>
      </c>
      <c r="P70" s="2">
        <f t="shared" si="1"/>
        <v>0</v>
      </c>
    </row>
    <row r="71" spans="2:16" x14ac:dyDescent="0.25">
      <c r="C71" t="s">
        <v>58</v>
      </c>
      <c r="D71" s="2">
        <v>10</v>
      </c>
      <c r="E71" s="2">
        <v>15</v>
      </c>
      <c r="G71" s="2">
        <f>M71-D71</f>
        <v>-10</v>
      </c>
      <c r="L71" s="52" t="s">
        <v>72</v>
      </c>
      <c r="M71" s="19"/>
      <c r="N71" s="19" t="s">
        <v>28</v>
      </c>
      <c r="P71" s="2">
        <f t="shared" si="1"/>
        <v>-10</v>
      </c>
    </row>
    <row r="72" spans="2:16" x14ac:dyDescent="0.25">
      <c r="C72" t="s">
        <v>41</v>
      </c>
      <c r="D72" s="2">
        <v>14</v>
      </c>
      <c r="E72" s="2">
        <v>15</v>
      </c>
      <c r="G72" s="2">
        <f>M72-D72</f>
        <v>-14</v>
      </c>
      <c r="L72" s="52" t="s">
        <v>73</v>
      </c>
      <c r="M72" s="19"/>
      <c r="N72" s="19" t="s">
        <v>28</v>
      </c>
      <c r="P72" s="2">
        <f t="shared" si="1"/>
        <v>-14</v>
      </c>
    </row>
    <row r="73" spans="2:16" x14ac:dyDescent="0.25">
      <c r="C73" t="s">
        <v>59</v>
      </c>
      <c r="D73" s="2">
        <v>14</v>
      </c>
      <c r="E73" s="2">
        <v>15</v>
      </c>
      <c r="G73" s="2">
        <f>M73-D73</f>
        <v>-14</v>
      </c>
      <c r="L73" s="52" t="s">
        <v>74</v>
      </c>
      <c r="M73" s="19"/>
      <c r="N73" s="19" t="s">
        <v>28</v>
      </c>
      <c r="P73" s="2">
        <f t="shared" si="1"/>
        <v>-14</v>
      </c>
    </row>
    <row r="74" spans="2:16" x14ac:dyDescent="0.25">
      <c r="C74" t="s">
        <v>23</v>
      </c>
      <c r="D74" s="2">
        <v>12</v>
      </c>
      <c r="E74" s="2">
        <v>15</v>
      </c>
      <c r="G74" s="2">
        <f>M74-D74</f>
        <v>-12</v>
      </c>
      <c r="L74" s="52" t="s">
        <v>74</v>
      </c>
      <c r="M74" s="19"/>
      <c r="N74" s="19" t="s">
        <v>28</v>
      </c>
      <c r="P74" s="2">
        <f t="shared" si="1"/>
        <v>-12</v>
      </c>
    </row>
    <row r="75" spans="2:16" x14ac:dyDescent="0.25">
      <c r="C75" t="s">
        <v>20</v>
      </c>
      <c r="D75" s="2">
        <v>8</v>
      </c>
      <c r="E75" s="2">
        <v>10</v>
      </c>
      <c r="G75" s="2">
        <f>M75-D75</f>
        <v>-8</v>
      </c>
      <c r="L75" s="52" t="s">
        <v>75</v>
      </c>
      <c r="M75" s="19"/>
      <c r="N75" s="19" t="s">
        <v>28</v>
      </c>
      <c r="P75" s="2">
        <f t="shared" si="1"/>
        <v>-8</v>
      </c>
    </row>
    <row r="76" spans="2:16" x14ac:dyDescent="0.25">
      <c r="C76" t="s">
        <v>60</v>
      </c>
      <c r="D76" s="2">
        <v>14</v>
      </c>
      <c r="G76" s="2">
        <f>M76-D76</f>
        <v>4</v>
      </c>
      <c r="L76" t="s">
        <v>55</v>
      </c>
      <c r="M76" s="2">
        <v>18</v>
      </c>
      <c r="N76" s="2">
        <v>6</v>
      </c>
      <c r="P76" s="2">
        <f t="shared" si="1"/>
        <v>4</v>
      </c>
    </row>
    <row r="77" spans="2:16" x14ac:dyDescent="0.25">
      <c r="C77" t="s">
        <v>61</v>
      </c>
      <c r="D77" s="2">
        <v>30</v>
      </c>
      <c r="E77" s="2">
        <v>26</v>
      </c>
      <c r="G77" s="2">
        <f>M77-D77</f>
        <v>-14</v>
      </c>
      <c r="L77" t="s">
        <v>56</v>
      </c>
      <c r="M77" s="2">
        <v>16</v>
      </c>
      <c r="N77" s="2">
        <v>12</v>
      </c>
      <c r="P77" s="2">
        <f t="shared" si="1"/>
        <v>-14</v>
      </c>
    </row>
    <row r="78" spans="2:16" x14ac:dyDescent="0.25">
      <c r="C78" t="s">
        <v>62</v>
      </c>
      <c r="D78" s="2">
        <v>16</v>
      </c>
      <c r="E78" s="2">
        <v>14</v>
      </c>
      <c r="G78" s="2">
        <f>M78-D78</f>
        <v>-16</v>
      </c>
      <c r="L78" s="53" t="s">
        <v>67</v>
      </c>
      <c r="M78" s="15"/>
      <c r="N78" s="15" t="s">
        <v>28</v>
      </c>
      <c r="P78" s="2">
        <f t="shared" si="1"/>
        <v>-16</v>
      </c>
    </row>
    <row r="79" spans="2:16" x14ac:dyDescent="0.25">
      <c r="C79" t="s">
        <v>63</v>
      </c>
      <c r="D79" s="2">
        <v>12</v>
      </c>
      <c r="E79" s="2">
        <v>26</v>
      </c>
      <c r="G79" s="2">
        <f>M79-D79</f>
        <v>-12</v>
      </c>
      <c r="L79" s="53" t="s">
        <v>67</v>
      </c>
      <c r="M79" s="15"/>
      <c r="N79" s="15" t="s">
        <v>28</v>
      </c>
      <c r="P79" s="2">
        <f t="shared" si="1"/>
        <v>-12</v>
      </c>
    </row>
    <row r="80" spans="2:16" ht="15.75" x14ac:dyDescent="0.25">
      <c r="B80" s="18"/>
      <c r="C80" s="51" t="s">
        <v>105</v>
      </c>
      <c r="D80" s="51"/>
      <c r="E80" s="51"/>
      <c r="F80" s="51"/>
      <c r="G80" s="51"/>
      <c r="I80" s="50" t="s">
        <v>104</v>
      </c>
      <c r="L80" t="s">
        <v>57</v>
      </c>
      <c r="M80" s="2">
        <v>14</v>
      </c>
      <c r="N80" s="2">
        <v>7</v>
      </c>
      <c r="P80"/>
    </row>
    <row r="81" spans="1:17" ht="15.75" thickBot="1" x14ac:dyDescent="0.3">
      <c r="A81" s="6"/>
      <c r="B81" s="1"/>
      <c r="C81" s="1" t="s">
        <v>11</v>
      </c>
      <c r="D81" s="10">
        <v>10</v>
      </c>
      <c r="E81" s="10" t="s">
        <v>28</v>
      </c>
      <c r="F81" s="26"/>
      <c r="G81" s="10">
        <f>M81-D81</f>
        <v>-6</v>
      </c>
      <c r="H81" s="26"/>
      <c r="J81" s="26"/>
      <c r="K81" s="1"/>
      <c r="L81" s="1" t="s">
        <v>11</v>
      </c>
      <c r="M81" s="10">
        <v>4</v>
      </c>
      <c r="N81" s="10">
        <v>0</v>
      </c>
      <c r="O81" s="26"/>
      <c r="P81" s="10">
        <f>G81</f>
        <v>-6</v>
      </c>
      <c r="Q81" s="26"/>
    </row>
    <row r="82" spans="1:17" ht="16.5" thickTop="1" x14ac:dyDescent="0.25">
      <c r="A82" s="31"/>
      <c r="B82" s="28"/>
      <c r="C82" s="28"/>
      <c r="D82" s="29">
        <f>SUM(D66:D81)</f>
        <v>177</v>
      </c>
      <c r="E82" s="29">
        <f>SUM(E66:E81)</f>
        <v>166</v>
      </c>
      <c r="F82" s="36"/>
      <c r="G82" s="29">
        <f>M82-D82</f>
        <v>-56</v>
      </c>
      <c r="H82" s="36"/>
      <c r="J82" s="36"/>
      <c r="K82" s="12"/>
      <c r="L82" s="29" t="s">
        <v>13</v>
      </c>
      <c r="M82" s="29">
        <f>SUM(M66:M81)</f>
        <v>121</v>
      </c>
      <c r="N82" s="29">
        <f>SUM(N66:N81)</f>
        <v>54</v>
      </c>
      <c r="O82" s="36"/>
      <c r="P82" s="29">
        <f>G82</f>
        <v>-56</v>
      </c>
      <c r="Q82" s="36"/>
    </row>
    <row r="83" spans="1:17" ht="15.75" thickBot="1" x14ac:dyDescent="0.3"/>
    <row r="84" spans="1:17" ht="28.5" customHeight="1" thickBot="1" x14ac:dyDescent="0.3">
      <c r="A84" s="38"/>
      <c r="B84" s="38"/>
      <c r="C84" s="38"/>
      <c r="D84" s="38">
        <f>D82+D50+D32+D13+D62</f>
        <v>819</v>
      </c>
      <c r="E84" s="39">
        <f>E82+E50+E32+E13+E62</f>
        <v>622</v>
      </c>
      <c r="F84" s="40"/>
      <c r="G84" s="39">
        <f>M84-D84</f>
        <v>-116</v>
      </c>
      <c r="H84" s="40"/>
      <c r="J84" s="40"/>
      <c r="K84" s="37"/>
      <c r="L84" s="37" t="s">
        <v>65</v>
      </c>
      <c r="M84" s="38">
        <f>M82+M50+M32+M13+M62</f>
        <v>703</v>
      </c>
      <c r="N84" s="38">
        <f>N82+N50+N32+N13+N62</f>
        <v>342</v>
      </c>
      <c r="O84" s="40"/>
      <c r="P84" s="39">
        <f>G84</f>
        <v>-116</v>
      </c>
      <c r="Q84" s="40"/>
    </row>
    <row r="87" spans="1:17" ht="15.75" x14ac:dyDescent="0.25">
      <c r="A87" s="8"/>
      <c r="B87" s="45" t="s">
        <v>111</v>
      </c>
      <c r="C87" s="45"/>
      <c r="D87" s="45"/>
      <c r="E87" s="45"/>
      <c r="F87" s="22"/>
      <c r="G87" s="23"/>
      <c r="H87" s="22"/>
      <c r="J87" s="22"/>
      <c r="K87" s="45" t="s">
        <v>18</v>
      </c>
      <c r="L87" s="45"/>
      <c r="M87" s="45"/>
      <c r="N87" s="45"/>
      <c r="O87" s="22"/>
      <c r="P87" s="23"/>
      <c r="Q87" s="22"/>
    </row>
    <row r="88" spans="1:17" x14ac:dyDescent="0.25">
      <c r="A88" s="4"/>
      <c r="B88" s="3" t="s">
        <v>1</v>
      </c>
      <c r="C88" s="3" t="s">
        <v>0</v>
      </c>
      <c r="D88" s="9" t="s">
        <v>17</v>
      </c>
      <c r="E88" s="9" t="s">
        <v>14</v>
      </c>
      <c r="F88" s="24"/>
      <c r="G88" s="9" t="s">
        <v>16</v>
      </c>
      <c r="H88" s="24"/>
      <c r="J88" s="24"/>
      <c r="K88" s="3"/>
      <c r="L88" s="3" t="s">
        <v>0</v>
      </c>
      <c r="M88" s="9" t="s">
        <v>2</v>
      </c>
      <c r="N88" s="9" t="s">
        <v>3</v>
      </c>
      <c r="O88" s="24"/>
      <c r="P88" s="9" t="s">
        <v>16</v>
      </c>
      <c r="Q88" s="24"/>
    </row>
    <row r="89" spans="1:17" ht="15.75" x14ac:dyDescent="0.25">
      <c r="B89" s="54" t="s">
        <v>86</v>
      </c>
      <c r="C89" s="54"/>
      <c r="D89" s="54"/>
      <c r="E89" s="54"/>
      <c r="K89" s="48" t="s">
        <v>86</v>
      </c>
      <c r="L89" s="48"/>
      <c r="M89" s="48"/>
      <c r="N89" s="48"/>
    </row>
    <row r="90" spans="1:17" x14ac:dyDescent="0.25">
      <c r="C90" t="s">
        <v>87</v>
      </c>
      <c r="D90" s="2">
        <v>16</v>
      </c>
      <c r="E90" s="2">
        <v>10</v>
      </c>
      <c r="G90" s="2">
        <f>M90-D90</f>
        <v>2</v>
      </c>
      <c r="L90" t="s">
        <v>87</v>
      </c>
      <c r="M90" s="2">
        <v>18</v>
      </c>
      <c r="N90" s="2">
        <v>5</v>
      </c>
      <c r="P90" s="2">
        <f>G90</f>
        <v>2</v>
      </c>
    </row>
    <row r="91" spans="1:17" x14ac:dyDescent="0.25">
      <c r="C91" t="s">
        <v>94</v>
      </c>
      <c r="D91" s="2">
        <v>18</v>
      </c>
      <c r="E91" s="2">
        <v>10</v>
      </c>
      <c r="G91" s="2">
        <f t="shared" ref="G91:G97" si="2">M91-D91</f>
        <v>-18</v>
      </c>
      <c r="P91" s="2">
        <f t="shared" ref="P91:P109" si="3">G91</f>
        <v>-18</v>
      </c>
    </row>
    <row r="92" spans="1:17" x14ac:dyDescent="0.25">
      <c r="C92" t="s">
        <v>95</v>
      </c>
      <c r="D92" s="2">
        <v>8</v>
      </c>
      <c r="E92" s="2" t="s">
        <v>28</v>
      </c>
      <c r="G92" s="2">
        <f t="shared" si="2"/>
        <v>-8</v>
      </c>
      <c r="P92" s="2">
        <f t="shared" si="3"/>
        <v>-8</v>
      </c>
    </row>
    <row r="93" spans="1:17" x14ac:dyDescent="0.25">
      <c r="G93" s="2">
        <f t="shared" si="2"/>
        <v>0</v>
      </c>
      <c r="P93" s="2">
        <f t="shared" si="3"/>
        <v>0</v>
      </c>
    </row>
    <row r="94" spans="1:17" x14ac:dyDescent="0.25">
      <c r="G94" s="2">
        <f t="shared" si="2"/>
        <v>0</v>
      </c>
      <c r="P94" s="2">
        <f t="shared" si="3"/>
        <v>0</v>
      </c>
    </row>
    <row r="95" spans="1:17" x14ac:dyDescent="0.25">
      <c r="G95" s="2">
        <f t="shared" si="2"/>
        <v>0</v>
      </c>
      <c r="P95" s="2">
        <f t="shared" si="3"/>
        <v>0</v>
      </c>
    </row>
    <row r="96" spans="1:17" x14ac:dyDescent="0.25">
      <c r="G96" s="2">
        <f t="shared" si="2"/>
        <v>0</v>
      </c>
      <c r="P96" s="2">
        <f t="shared" si="3"/>
        <v>0</v>
      </c>
    </row>
    <row r="97" spans="2:16" x14ac:dyDescent="0.25">
      <c r="G97" s="2">
        <f t="shared" si="2"/>
        <v>0</v>
      </c>
      <c r="P97" s="2">
        <f t="shared" si="3"/>
        <v>0</v>
      </c>
    </row>
    <row r="98" spans="2:16" x14ac:dyDescent="0.25">
      <c r="G98" s="2">
        <f>M98-D98</f>
        <v>22</v>
      </c>
      <c r="L98" t="s">
        <v>101</v>
      </c>
      <c r="M98" s="2">
        <v>22</v>
      </c>
      <c r="N98" s="2">
        <v>5</v>
      </c>
      <c r="P98" s="2">
        <f t="shared" si="3"/>
        <v>22</v>
      </c>
    </row>
    <row r="99" spans="2:16" x14ac:dyDescent="0.25">
      <c r="G99" s="2">
        <f>M99-D99</f>
        <v>40</v>
      </c>
      <c r="L99" t="s">
        <v>88</v>
      </c>
      <c r="M99" s="2">
        <v>40</v>
      </c>
      <c r="N99" s="2">
        <v>7</v>
      </c>
      <c r="P99" s="2">
        <f t="shared" si="3"/>
        <v>40</v>
      </c>
    </row>
    <row r="100" spans="2:16" x14ac:dyDescent="0.25">
      <c r="C100" t="s">
        <v>96</v>
      </c>
      <c r="D100" s="2">
        <v>34</v>
      </c>
      <c r="E100" s="2">
        <v>10</v>
      </c>
      <c r="G100" s="2">
        <f>M100-D100</f>
        <v>16</v>
      </c>
      <c r="L100" t="s">
        <v>89</v>
      </c>
      <c r="M100" s="2">
        <v>50</v>
      </c>
      <c r="N100" s="2">
        <v>9</v>
      </c>
      <c r="P100" s="2">
        <f t="shared" si="3"/>
        <v>16</v>
      </c>
    </row>
    <row r="101" spans="2:16" x14ac:dyDescent="0.25">
      <c r="G101" s="2">
        <f>M101-D101</f>
        <v>48</v>
      </c>
      <c r="L101" t="s">
        <v>90</v>
      </c>
      <c r="M101" s="2">
        <v>48</v>
      </c>
      <c r="N101" s="2">
        <v>10</v>
      </c>
      <c r="P101" s="2">
        <f t="shared" si="3"/>
        <v>48</v>
      </c>
    </row>
    <row r="102" spans="2:16" x14ac:dyDescent="0.25">
      <c r="G102" s="2">
        <f>M102-D102</f>
        <v>36</v>
      </c>
      <c r="L102" t="s">
        <v>91</v>
      </c>
      <c r="M102" s="2">
        <v>36</v>
      </c>
      <c r="N102" s="2">
        <v>8</v>
      </c>
      <c r="P102" s="2">
        <f t="shared" si="3"/>
        <v>36</v>
      </c>
    </row>
    <row r="103" spans="2:16" x14ac:dyDescent="0.25">
      <c r="G103" s="2">
        <f>M103-D103</f>
        <v>22</v>
      </c>
      <c r="L103" t="s">
        <v>92</v>
      </c>
      <c r="M103" s="2">
        <v>22</v>
      </c>
      <c r="N103" s="2">
        <v>5</v>
      </c>
      <c r="P103" s="2">
        <f t="shared" si="3"/>
        <v>22</v>
      </c>
    </row>
    <row r="104" spans="2:16" x14ac:dyDescent="0.25">
      <c r="G104" s="2">
        <f>M104-D104</f>
        <v>22</v>
      </c>
      <c r="L104" t="s">
        <v>93</v>
      </c>
      <c r="M104" s="2">
        <v>22</v>
      </c>
      <c r="N104" s="2">
        <v>9</v>
      </c>
      <c r="P104" s="2">
        <f t="shared" si="3"/>
        <v>22</v>
      </c>
    </row>
    <row r="105" spans="2:16" x14ac:dyDescent="0.25">
      <c r="G105" s="2">
        <f>M105-D105</f>
        <v>0</v>
      </c>
      <c r="L105" t="s">
        <v>11</v>
      </c>
      <c r="P105" s="2">
        <f t="shared" si="3"/>
        <v>0</v>
      </c>
    </row>
    <row r="106" spans="2:16" x14ac:dyDescent="0.25">
      <c r="C106" t="s">
        <v>97</v>
      </c>
      <c r="D106" s="2">
        <v>24</v>
      </c>
      <c r="E106" s="2">
        <v>10</v>
      </c>
      <c r="G106" s="2">
        <f>M106-D106</f>
        <v>-24</v>
      </c>
      <c r="P106" s="2">
        <f t="shared" si="3"/>
        <v>-24</v>
      </c>
    </row>
    <row r="107" spans="2:16" x14ac:dyDescent="0.25">
      <c r="C107" t="s">
        <v>98</v>
      </c>
      <c r="D107" s="2">
        <v>28</v>
      </c>
      <c r="E107" s="2">
        <v>10</v>
      </c>
      <c r="G107" s="2">
        <f>M107-D107</f>
        <v>-28</v>
      </c>
      <c r="P107" s="2">
        <f t="shared" si="3"/>
        <v>-28</v>
      </c>
    </row>
    <row r="108" spans="2:16" x14ac:dyDescent="0.25">
      <c r="C108" t="s">
        <v>99</v>
      </c>
      <c r="D108" s="2">
        <v>26</v>
      </c>
      <c r="E108" s="2">
        <v>10</v>
      </c>
      <c r="G108" s="2">
        <f>M108-D108</f>
        <v>-26</v>
      </c>
      <c r="P108" s="2">
        <f t="shared" si="3"/>
        <v>-26</v>
      </c>
    </row>
    <row r="109" spans="2:16" x14ac:dyDescent="0.25">
      <c r="C109" t="s">
        <v>100</v>
      </c>
      <c r="D109" s="2">
        <v>28</v>
      </c>
      <c r="E109" s="2">
        <v>10</v>
      </c>
      <c r="G109" s="2">
        <f>M109-D109</f>
        <v>-28</v>
      </c>
      <c r="P109" s="2">
        <f t="shared" si="3"/>
        <v>-28</v>
      </c>
    </row>
    <row r="110" spans="2:16" ht="15.75" thickBot="1" x14ac:dyDescent="0.3">
      <c r="B110" s="1"/>
      <c r="C110" s="1"/>
      <c r="D110" s="10"/>
      <c r="E110" s="10"/>
      <c r="F110" s="26"/>
      <c r="G110" s="10"/>
      <c r="K110" s="1"/>
      <c r="L110" s="1"/>
      <c r="M110" s="10"/>
      <c r="N110" s="10"/>
      <c r="P110" s="10"/>
    </row>
    <row r="111" spans="2:16" ht="16.5" thickTop="1" x14ac:dyDescent="0.25">
      <c r="D111" s="29">
        <f>SUM(D90:D110)</f>
        <v>182</v>
      </c>
      <c r="E111" s="29">
        <f>SUM(E90:E110)</f>
        <v>70</v>
      </c>
      <c r="F111" s="36"/>
      <c r="G111" s="29">
        <f>SUM(G90:G110)</f>
        <v>76</v>
      </c>
      <c r="M111" s="29">
        <f>SUM(M90:M110)</f>
        <v>258</v>
      </c>
      <c r="N111" s="29">
        <f>SUM(N90:N110)</f>
        <v>58</v>
      </c>
      <c r="P111" s="29">
        <f>SUM(P90:P110)</f>
        <v>76</v>
      </c>
    </row>
    <row r="113" spans="2:16" ht="15.75" x14ac:dyDescent="0.25">
      <c r="B113" s="46" t="s">
        <v>110</v>
      </c>
      <c r="C113" s="46"/>
      <c r="D113" s="46"/>
      <c r="E113" s="46"/>
      <c r="K113" s="46" t="s">
        <v>110</v>
      </c>
      <c r="L113" s="46"/>
      <c r="M113" s="46"/>
      <c r="N113" s="46"/>
    </row>
    <row r="114" spans="2:16" x14ac:dyDescent="0.25">
      <c r="C114" t="s">
        <v>12</v>
      </c>
      <c r="D114" s="2">
        <v>11</v>
      </c>
      <c r="G114" s="2">
        <f>M114-D114</f>
        <v>0</v>
      </c>
      <c r="L114" t="s">
        <v>12</v>
      </c>
      <c r="M114" s="2">
        <v>11</v>
      </c>
      <c r="P114" s="2">
        <f>G114</f>
        <v>0</v>
      </c>
    </row>
    <row r="115" spans="2:16" x14ac:dyDescent="0.25">
      <c r="C115" t="s">
        <v>112</v>
      </c>
      <c r="D115" s="2">
        <v>6</v>
      </c>
      <c r="E115" s="2">
        <v>0</v>
      </c>
      <c r="G115" s="2">
        <f t="shared" ref="G115:G129" si="4">M115-D115</f>
        <v>4</v>
      </c>
      <c r="L115" t="s">
        <v>112</v>
      </c>
      <c r="M115" s="2">
        <v>10</v>
      </c>
      <c r="N115" s="2">
        <v>0</v>
      </c>
      <c r="P115" s="2">
        <f t="shared" ref="P115:P129" si="5">G115</f>
        <v>4</v>
      </c>
    </row>
    <row r="116" spans="2:16" x14ac:dyDescent="0.25">
      <c r="C116" t="s">
        <v>113</v>
      </c>
      <c r="D116" s="2">
        <v>16</v>
      </c>
      <c r="E116" s="2">
        <v>15</v>
      </c>
      <c r="G116" s="2">
        <f t="shared" si="4"/>
        <v>0</v>
      </c>
      <c r="L116" t="s">
        <v>126</v>
      </c>
      <c r="M116" s="2">
        <v>16</v>
      </c>
      <c r="N116" s="2">
        <v>15</v>
      </c>
      <c r="P116" s="2">
        <f t="shared" si="5"/>
        <v>0</v>
      </c>
    </row>
    <row r="117" spans="2:16" x14ac:dyDescent="0.25">
      <c r="C117" t="s">
        <v>114</v>
      </c>
      <c r="D117" s="2">
        <v>18</v>
      </c>
      <c r="E117" s="2">
        <v>15</v>
      </c>
      <c r="G117" s="2">
        <f t="shared" si="4"/>
        <v>-2</v>
      </c>
      <c r="L117" t="s">
        <v>114</v>
      </c>
      <c r="M117" s="2">
        <v>16</v>
      </c>
      <c r="N117" s="2">
        <v>15</v>
      </c>
      <c r="P117" s="2">
        <f t="shared" si="5"/>
        <v>-2</v>
      </c>
    </row>
    <row r="118" spans="2:16" x14ac:dyDescent="0.25">
      <c r="C118" t="s">
        <v>115</v>
      </c>
      <c r="D118" s="2">
        <v>14</v>
      </c>
      <c r="E118" s="2">
        <v>15</v>
      </c>
      <c r="G118" s="2">
        <f t="shared" si="4"/>
        <v>-2</v>
      </c>
      <c r="L118" t="s">
        <v>115</v>
      </c>
      <c r="M118" s="2">
        <v>12</v>
      </c>
      <c r="N118" s="2">
        <v>15</v>
      </c>
      <c r="P118" s="2">
        <f t="shared" si="5"/>
        <v>-2</v>
      </c>
    </row>
    <row r="119" spans="2:16" x14ac:dyDescent="0.25">
      <c r="C119" t="s">
        <v>116</v>
      </c>
      <c r="D119" s="2">
        <v>16</v>
      </c>
      <c r="E119" s="2">
        <v>15</v>
      </c>
      <c r="G119" s="2">
        <f t="shared" si="4"/>
        <v>-2</v>
      </c>
      <c r="L119" t="s">
        <v>116</v>
      </c>
      <c r="M119" s="2">
        <v>14</v>
      </c>
      <c r="N119" s="2">
        <v>15</v>
      </c>
      <c r="P119" s="2">
        <f t="shared" si="5"/>
        <v>-2</v>
      </c>
    </row>
    <row r="120" spans="2:16" x14ac:dyDescent="0.25">
      <c r="C120" t="s">
        <v>117</v>
      </c>
      <c r="D120" s="2">
        <v>22</v>
      </c>
      <c r="E120" s="2">
        <v>15</v>
      </c>
      <c r="G120" s="2">
        <f t="shared" si="4"/>
        <v>0</v>
      </c>
      <c r="L120" t="s">
        <v>117</v>
      </c>
      <c r="M120" s="2">
        <v>22</v>
      </c>
      <c r="N120" s="2">
        <v>15</v>
      </c>
      <c r="P120" s="2">
        <f t="shared" si="5"/>
        <v>0</v>
      </c>
    </row>
    <row r="121" spans="2:16" x14ac:dyDescent="0.25">
      <c r="C121" t="s">
        <v>118</v>
      </c>
      <c r="D121" s="2">
        <v>22</v>
      </c>
      <c r="E121" s="2">
        <v>15</v>
      </c>
      <c r="G121" s="2">
        <f t="shared" si="4"/>
        <v>2</v>
      </c>
      <c r="L121" t="s">
        <v>118</v>
      </c>
      <c r="M121" s="2">
        <v>24</v>
      </c>
      <c r="N121" s="2">
        <v>15</v>
      </c>
      <c r="P121" s="2">
        <f t="shared" si="5"/>
        <v>2</v>
      </c>
    </row>
    <row r="122" spans="2:16" x14ac:dyDescent="0.25">
      <c r="C122" t="s">
        <v>119</v>
      </c>
      <c r="D122" s="2">
        <v>14</v>
      </c>
      <c r="E122" s="2">
        <v>15</v>
      </c>
      <c r="G122" s="2">
        <f t="shared" si="4"/>
        <v>2</v>
      </c>
      <c r="L122" t="s">
        <v>119</v>
      </c>
      <c r="M122" s="2">
        <v>16</v>
      </c>
      <c r="N122" s="2">
        <v>15</v>
      </c>
      <c r="P122" s="2">
        <f t="shared" si="5"/>
        <v>2</v>
      </c>
    </row>
    <row r="123" spans="2:16" x14ac:dyDescent="0.25">
      <c r="C123" t="s">
        <v>120</v>
      </c>
      <c r="D123" s="2">
        <v>46</v>
      </c>
      <c r="E123" s="2">
        <v>15</v>
      </c>
      <c r="G123" s="2">
        <f t="shared" si="4"/>
        <v>4</v>
      </c>
      <c r="L123" t="s">
        <v>120</v>
      </c>
      <c r="M123" s="2">
        <v>50</v>
      </c>
      <c r="N123" s="2">
        <v>15</v>
      </c>
      <c r="P123" s="2">
        <f t="shared" si="5"/>
        <v>4</v>
      </c>
    </row>
    <row r="124" spans="2:16" x14ac:dyDescent="0.25">
      <c r="C124" t="s">
        <v>121</v>
      </c>
      <c r="D124" s="2">
        <v>20</v>
      </c>
      <c r="E124" s="2">
        <v>15</v>
      </c>
      <c r="G124" s="2">
        <f t="shared" si="4"/>
        <v>-2</v>
      </c>
      <c r="L124" t="s">
        <v>121</v>
      </c>
      <c r="M124" s="2">
        <v>18</v>
      </c>
      <c r="N124" s="2">
        <v>15</v>
      </c>
      <c r="P124" s="2">
        <f t="shared" si="5"/>
        <v>-2</v>
      </c>
    </row>
    <row r="125" spans="2:16" x14ac:dyDescent="0.25">
      <c r="C125" t="s">
        <v>122</v>
      </c>
      <c r="D125" s="2">
        <v>22</v>
      </c>
      <c r="E125" s="2">
        <v>18</v>
      </c>
      <c r="G125" s="2">
        <f t="shared" si="4"/>
        <v>0</v>
      </c>
      <c r="L125" t="s">
        <v>127</v>
      </c>
      <c r="M125" s="2">
        <v>22</v>
      </c>
      <c r="N125" s="2">
        <v>18</v>
      </c>
      <c r="P125" s="2">
        <f t="shared" si="5"/>
        <v>0</v>
      </c>
    </row>
    <row r="126" spans="2:16" x14ac:dyDescent="0.25">
      <c r="C126" t="s">
        <v>123</v>
      </c>
      <c r="D126" s="2">
        <v>20</v>
      </c>
      <c r="E126" s="2">
        <v>9</v>
      </c>
      <c r="G126" s="2">
        <f t="shared" si="4"/>
        <v>0</v>
      </c>
      <c r="L126" t="s">
        <v>128</v>
      </c>
      <c r="M126" s="2">
        <v>20</v>
      </c>
      <c r="N126" s="2">
        <v>9</v>
      </c>
      <c r="P126" s="2">
        <f t="shared" si="5"/>
        <v>0</v>
      </c>
    </row>
    <row r="127" spans="2:16" x14ac:dyDescent="0.25">
      <c r="C127" t="s">
        <v>124</v>
      </c>
      <c r="D127" s="2">
        <v>22</v>
      </c>
      <c r="E127" s="2">
        <v>29</v>
      </c>
      <c r="G127" s="2">
        <f t="shared" si="4"/>
        <v>2</v>
      </c>
      <c r="L127" t="s">
        <v>129</v>
      </c>
      <c r="M127" s="2">
        <v>24</v>
      </c>
      <c r="N127" s="2">
        <v>29</v>
      </c>
      <c r="P127" s="2">
        <f t="shared" si="5"/>
        <v>2</v>
      </c>
    </row>
    <row r="128" spans="2:16" x14ac:dyDescent="0.25">
      <c r="C128" t="s">
        <v>125</v>
      </c>
      <c r="D128" s="2">
        <v>20</v>
      </c>
      <c r="G128" s="55">
        <f t="shared" si="4"/>
        <v>-20</v>
      </c>
      <c r="L128" s="56" t="s">
        <v>125</v>
      </c>
      <c r="P128" s="2">
        <f t="shared" si="5"/>
        <v>-20</v>
      </c>
    </row>
    <row r="129" spans="2:16" x14ac:dyDescent="0.25">
      <c r="C129" t="s">
        <v>11</v>
      </c>
      <c r="D129" s="2">
        <v>17</v>
      </c>
      <c r="G129" s="2">
        <f t="shared" si="4"/>
        <v>6</v>
      </c>
      <c r="L129" t="s">
        <v>11</v>
      </c>
      <c r="M129" s="2">
        <v>23</v>
      </c>
      <c r="P129" s="2">
        <f t="shared" si="5"/>
        <v>6</v>
      </c>
    </row>
    <row r="130" spans="2:16" ht="15.75" thickBot="1" x14ac:dyDescent="0.3">
      <c r="B130" s="1"/>
      <c r="C130" s="1"/>
      <c r="D130" s="10"/>
      <c r="E130" s="10"/>
      <c r="F130" s="26"/>
      <c r="G130" s="10"/>
      <c r="K130" s="1"/>
      <c r="L130" s="1"/>
      <c r="M130" s="10"/>
      <c r="N130" s="10"/>
      <c r="P130" s="10"/>
    </row>
    <row r="131" spans="2:16" ht="16.5" thickTop="1" x14ac:dyDescent="0.25">
      <c r="D131" s="57">
        <f>SUM(D114:D129)</f>
        <v>306</v>
      </c>
      <c r="E131" s="57">
        <f>SUM(E114:E129)</f>
        <v>191</v>
      </c>
      <c r="G131" s="57">
        <f>SUM(G114:G129)</f>
        <v>-8</v>
      </c>
      <c r="M131" s="57">
        <f>SUM(M114:M129)</f>
        <v>298</v>
      </c>
      <c r="N131" s="57">
        <f>SUM(N114:N129)</f>
        <v>191</v>
      </c>
      <c r="P131" s="57">
        <f>SUM(P114:P129)</f>
        <v>-8</v>
      </c>
    </row>
    <row r="133" spans="2:16" ht="15.75" x14ac:dyDescent="0.25">
      <c r="B133" s="58" t="s">
        <v>130</v>
      </c>
      <c r="C133" s="58"/>
      <c r="D133" s="58"/>
      <c r="E133" s="58"/>
      <c r="K133" s="58" t="s">
        <v>130</v>
      </c>
      <c r="L133" s="58"/>
      <c r="M133" s="58"/>
      <c r="N133" s="58"/>
    </row>
    <row r="134" spans="2:16" x14ac:dyDescent="0.25">
      <c r="C134" t="s">
        <v>12</v>
      </c>
      <c r="D134" s="2">
        <v>11</v>
      </c>
      <c r="G134" s="2">
        <f>M134-D134</f>
        <v>0</v>
      </c>
      <c r="L134" t="s">
        <v>12</v>
      </c>
      <c r="M134" s="2">
        <v>11</v>
      </c>
      <c r="N134" s="2">
        <v>0</v>
      </c>
      <c r="P134" s="2">
        <f>G134</f>
        <v>0</v>
      </c>
    </row>
    <row r="135" spans="2:16" x14ac:dyDescent="0.25">
      <c r="C135" t="s">
        <v>131</v>
      </c>
      <c r="D135" s="2">
        <v>22</v>
      </c>
      <c r="E135" s="2">
        <v>14</v>
      </c>
      <c r="G135" s="2">
        <f t="shared" ref="G135:G142" si="6">M135-D135</f>
        <v>2</v>
      </c>
      <c r="L135" t="s">
        <v>131</v>
      </c>
      <c r="M135" s="2">
        <v>24</v>
      </c>
      <c r="N135" s="2">
        <v>14</v>
      </c>
      <c r="P135" s="2">
        <f t="shared" ref="P135:P142" si="7">G135</f>
        <v>2</v>
      </c>
    </row>
    <row r="136" spans="2:16" x14ac:dyDescent="0.25">
      <c r="C136" t="s">
        <v>132</v>
      </c>
      <c r="D136" s="2">
        <v>10</v>
      </c>
      <c r="E136" s="2">
        <v>4</v>
      </c>
      <c r="G136" s="2">
        <f t="shared" si="6"/>
        <v>0</v>
      </c>
      <c r="L136" t="s">
        <v>132</v>
      </c>
      <c r="M136" s="2">
        <v>10</v>
      </c>
      <c r="N136" s="2">
        <v>4</v>
      </c>
      <c r="P136" s="2">
        <f t="shared" si="7"/>
        <v>0</v>
      </c>
    </row>
    <row r="137" spans="2:16" x14ac:dyDescent="0.25">
      <c r="C137" t="s">
        <v>133</v>
      </c>
      <c r="D137" s="2">
        <v>12</v>
      </c>
      <c r="E137" s="2">
        <v>8</v>
      </c>
      <c r="G137" s="2">
        <f t="shared" si="6"/>
        <v>2</v>
      </c>
      <c r="L137" t="s">
        <v>133</v>
      </c>
      <c r="M137" s="2">
        <v>14</v>
      </c>
      <c r="N137" s="2">
        <v>8</v>
      </c>
      <c r="P137" s="2">
        <f t="shared" si="7"/>
        <v>2</v>
      </c>
    </row>
    <row r="138" spans="2:16" x14ac:dyDescent="0.25">
      <c r="C138" t="s">
        <v>134</v>
      </c>
      <c r="D138" s="2">
        <v>12</v>
      </c>
      <c r="E138" s="2">
        <v>8</v>
      </c>
      <c r="G138" s="2">
        <f t="shared" si="6"/>
        <v>4</v>
      </c>
      <c r="L138" t="s">
        <v>134</v>
      </c>
      <c r="M138" s="2">
        <v>16</v>
      </c>
      <c r="N138" s="2">
        <v>8</v>
      </c>
      <c r="P138" s="2">
        <f t="shared" si="7"/>
        <v>4</v>
      </c>
    </row>
    <row r="139" spans="2:16" x14ac:dyDescent="0.25">
      <c r="C139" t="s">
        <v>135</v>
      </c>
      <c r="D139" s="2">
        <v>8</v>
      </c>
      <c r="E139" s="2">
        <v>0</v>
      </c>
      <c r="G139" s="2">
        <f t="shared" si="6"/>
        <v>0</v>
      </c>
      <c r="L139" t="s">
        <v>135</v>
      </c>
      <c r="M139" s="2">
        <v>8</v>
      </c>
      <c r="N139" s="2">
        <v>0</v>
      </c>
      <c r="P139" s="2">
        <f t="shared" si="7"/>
        <v>0</v>
      </c>
    </row>
    <row r="140" spans="2:16" x14ac:dyDescent="0.25">
      <c r="C140" t="s">
        <v>136</v>
      </c>
      <c r="D140" s="2">
        <v>16</v>
      </c>
      <c r="E140" s="2">
        <v>9</v>
      </c>
      <c r="G140" s="2">
        <f t="shared" si="6"/>
        <v>0</v>
      </c>
      <c r="L140" t="s">
        <v>136</v>
      </c>
      <c r="M140" s="2">
        <v>16</v>
      </c>
      <c r="N140" s="2">
        <v>9</v>
      </c>
      <c r="P140" s="2">
        <f t="shared" si="7"/>
        <v>0</v>
      </c>
    </row>
    <row r="141" spans="2:16" x14ac:dyDescent="0.25">
      <c r="C141" t="s">
        <v>137</v>
      </c>
      <c r="D141" s="2">
        <v>56</v>
      </c>
      <c r="E141" s="2">
        <v>35</v>
      </c>
      <c r="G141" s="2">
        <f t="shared" si="6"/>
        <v>2</v>
      </c>
      <c r="L141" t="s">
        <v>137</v>
      </c>
      <c r="M141" s="2">
        <v>58</v>
      </c>
      <c r="N141" s="2">
        <v>35</v>
      </c>
      <c r="P141" s="2">
        <f t="shared" si="7"/>
        <v>2</v>
      </c>
    </row>
    <row r="142" spans="2:16" x14ac:dyDescent="0.25">
      <c r="C142" t="s">
        <v>138</v>
      </c>
      <c r="D142" s="2">
        <v>1</v>
      </c>
      <c r="G142" s="2">
        <f t="shared" si="6"/>
        <v>1</v>
      </c>
      <c r="L142" t="s">
        <v>11</v>
      </c>
      <c r="M142" s="2">
        <v>2</v>
      </c>
      <c r="P142" s="2">
        <f t="shared" si="7"/>
        <v>1</v>
      </c>
    </row>
    <row r="143" spans="2:16" ht="15.75" thickBot="1" x14ac:dyDescent="0.3">
      <c r="C143" s="1"/>
      <c r="D143" s="10"/>
      <c r="E143" s="10"/>
      <c r="F143" s="26"/>
      <c r="G143" s="10"/>
      <c r="L143" s="1"/>
      <c r="M143" s="10"/>
      <c r="N143" s="10"/>
      <c r="O143" s="26"/>
      <c r="P143" s="10"/>
    </row>
    <row r="144" spans="2:16" ht="16.5" thickTop="1" x14ac:dyDescent="0.25">
      <c r="D144" s="57">
        <f>SUM(D134:D142)</f>
        <v>148</v>
      </c>
      <c r="E144" s="57">
        <f>SUM(E134:E142)</f>
        <v>78</v>
      </c>
      <c r="G144" s="57">
        <f>SUM(G134:G142)</f>
        <v>11</v>
      </c>
      <c r="M144" s="57">
        <f>SUM(M134:M142)</f>
        <v>159</v>
      </c>
      <c r="N144" s="57">
        <f>SUM(N134:N142)</f>
        <v>78</v>
      </c>
      <c r="P144" s="57">
        <f>SUM(P134:P142)</f>
        <v>11</v>
      </c>
    </row>
    <row r="145" spans="1:16" ht="15.75" thickBot="1" x14ac:dyDescent="0.3"/>
    <row r="146" spans="1:16" ht="28.5" customHeight="1" thickBot="1" x14ac:dyDescent="0.3">
      <c r="A146" s="38"/>
      <c r="B146" s="38"/>
      <c r="C146" s="38" t="s">
        <v>140</v>
      </c>
      <c r="D146" s="38">
        <f>D144+D131+D111</f>
        <v>636</v>
      </c>
      <c r="E146" s="38">
        <f>E144+E131+E111</f>
        <v>339</v>
      </c>
      <c r="F146" s="38">
        <f>F144+F131+F111</f>
        <v>0</v>
      </c>
      <c r="G146" s="38">
        <f>G144+G131+G111</f>
        <v>79</v>
      </c>
      <c r="K146" s="37"/>
      <c r="L146" s="37" t="s">
        <v>139</v>
      </c>
      <c r="M146" s="38">
        <f>M144+M131+M111</f>
        <v>715</v>
      </c>
      <c r="N146" s="38">
        <f>N144+N131+N111</f>
        <v>327</v>
      </c>
      <c r="O146" s="40"/>
      <c r="P146" s="38">
        <f>P144+P131+P111</f>
        <v>79</v>
      </c>
    </row>
  </sheetData>
  <mergeCells count="27">
    <mergeCell ref="B113:E113"/>
    <mergeCell ref="K113:N113"/>
    <mergeCell ref="B133:E133"/>
    <mergeCell ref="K133:N133"/>
    <mergeCell ref="K87:N87"/>
    <mergeCell ref="B87:E87"/>
    <mergeCell ref="K3:N3"/>
    <mergeCell ref="B3:E3"/>
    <mergeCell ref="K89:N89"/>
    <mergeCell ref="C8:G8"/>
    <mergeCell ref="C80:G80"/>
    <mergeCell ref="C69:G69"/>
    <mergeCell ref="C70:G70"/>
    <mergeCell ref="C42:G42"/>
    <mergeCell ref="C20:G20"/>
    <mergeCell ref="B17:G17"/>
    <mergeCell ref="B89:E89"/>
    <mergeCell ref="K1:N1"/>
    <mergeCell ref="B1:E1"/>
    <mergeCell ref="K65:N65"/>
    <mergeCell ref="B65:E65"/>
    <mergeCell ref="B34:E34"/>
    <mergeCell ref="K34:N34"/>
    <mergeCell ref="K15:N15"/>
    <mergeCell ref="B15:E15"/>
    <mergeCell ref="K52:N52"/>
    <mergeCell ref="B52:E52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2012-04-25T19:06:32Z</dcterms:created>
  <dcterms:modified xsi:type="dcterms:W3CDTF">2012-08-02T05:15:37Z</dcterms:modified>
</cp:coreProperties>
</file>