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7140" yWindow="465" windowWidth="19155" windowHeight="9015" tabRatio="641" firstSheet="1" activeTab="7"/>
  </bookViews>
  <sheets>
    <sheet name="2011 MBB Total" sheetId="1" r:id="rId1"/>
    <sheet name="Current MBB Consultants" sheetId="2" r:id="rId2"/>
    <sheet name="MC Placement '11" sheetId="3" r:id="rId3"/>
    <sheet name="US News '12" sheetId="4" r:id="rId4"/>
    <sheet name="US News '11" sheetId="6" r:id="rId5"/>
    <sheet name="Sheet5" sheetId="5" r:id="rId6"/>
    <sheet name="Admissions" sheetId="7" r:id="rId7"/>
    <sheet name="FT '12" sheetId="8" r:id="rId8"/>
  </sheets>
  <calcPr calcId="125725"/>
</workbook>
</file>

<file path=xl/calcChain.xml><?xml version="1.0" encoding="utf-8"?>
<calcChain xmlns="http://schemas.openxmlformats.org/spreadsheetml/2006/main">
  <c r="C20" i="1"/>
  <c r="C21"/>
  <c r="C22"/>
  <c r="E20"/>
  <c r="E21"/>
  <c r="E22"/>
  <c r="C16"/>
  <c r="C17"/>
  <c r="C18"/>
  <c r="E16"/>
  <c r="E17"/>
  <c r="E18"/>
  <c r="D32"/>
  <c r="E33"/>
  <c r="E34"/>
  <c r="E35"/>
  <c r="C34"/>
  <c r="C33"/>
  <c r="B32"/>
  <c r="C32" s="1"/>
  <c r="F33"/>
  <c r="F34"/>
  <c r="F35"/>
  <c r="C35"/>
  <c r="E31"/>
  <c r="E30"/>
  <c r="E29"/>
  <c r="C31"/>
  <c r="C30"/>
  <c r="C29"/>
  <c r="E43"/>
  <c r="E42"/>
  <c r="E41"/>
  <c r="E39"/>
  <c r="E38"/>
  <c r="E37"/>
  <c r="E10"/>
  <c r="E9"/>
  <c r="E8"/>
  <c r="E27"/>
  <c r="E26"/>
  <c r="E25"/>
  <c r="E4"/>
  <c r="E5"/>
  <c r="E6"/>
  <c r="C43"/>
  <c r="C42"/>
  <c r="C41"/>
  <c r="C39"/>
  <c r="C38"/>
  <c r="C37"/>
  <c r="C10"/>
  <c r="C9"/>
  <c r="C8"/>
  <c r="C27"/>
  <c r="C26"/>
  <c r="C25"/>
  <c r="C6"/>
  <c r="C5"/>
  <c r="C4"/>
  <c r="F4"/>
  <c r="F5"/>
  <c r="F6"/>
  <c r="F25"/>
  <c r="F26"/>
  <c r="F27"/>
  <c r="F29"/>
  <c r="F30"/>
  <c r="F31"/>
  <c r="F8"/>
  <c r="F9"/>
  <c r="F10"/>
  <c r="F12"/>
  <c r="F13"/>
  <c r="F14"/>
  <c r="F37"/>
  <c r="F38"/>
  <c r="F39"/>
  <c r="F41"/>
  <c r="F42"/>
  <c r="F43"/>
  <c r="F16"/>
  <c r="F17"/>
  <c r="F18"/>
  <c r="F20"/>
  <c r="F21"/>
  <c r="F22"/>
  <c r="D19"/>
  <c r="E19" s="1"/>
  <c r="B19"/>
  <c r="C19" s="1"/>
  <c r="D15"/>
  <c r="E15" s="1"/>
  <c r="B15"/>
  <c r="C15" s="1"/>
  <c r="D40"/>
  <c r="E40" s="1"/>
  <c r="B40"/>
  <c r="C40" s="1"/>
  <c r="D36"/>
  <c r="E36" s="1"/>
  <c r="B36"/>
  <c r="C36" s="1"/>
  <c r="D11"/>
  <c r="B11"/>
  <c r="D7"/>
  <c r="E7" s="1"/>
  <c r="B7"/>
  <c r="D28"/>
  <c r="E28" s="1"/>
  <c r="B28"/>
  <c r="C28" s="1"/>
  <c r="D24"/>
  <c r="E24" s="1"/>
  <c r="B24"/>
  <c r="C24" s="1"/>
  <c r="D3"/>
  <c r="E3" s="1"/>
  <c r="B3"/>
  <c r="C3" s="1"/>
  <c r="F3" l="1"/>
  <c r="F32"/>
  <c r="F11"/>
  <c r="F7"/>
  <c r="F19"/>
  <c r="F15"/>
  <c r="E32"/>
  <c r="C7"/>
  <c r="F40"/>
  <c r="F24"/>
  <c r="F36"/>
  <c r="F28"/>
</calcChain>
</file>

<file path=xl/sharedStrings.xml><?xml version="1.0" encoding="utf-8"?>
<sst xmlns="http://schemas.openxmlformats.org/spreadsheetml/2006/main" count="388" uniqueCount="241">
  <si>
    <t>Fuqua</t>
  </si>
  <si>
    <t>Booth</t>
  </si>
  <si>
    <t>Columbia</t>
  </si>
  <si>
    <t>Harvard</t>
  </si>
  <si>
    <t>Tuck</t>
  </si>
  <si>
    <t>Wharton</t>
  </si>
  <si>
    <t>Kellogg</t>
  </si>
  <si>
    <t>Sloan</t>
  </si>
  <si>
    <t>Ross</t>
  </si>
  <si>
    <t>Interns</t>
  </si>
  <si>
    <t>Full-time</t>
  </si>
  <si>
    <t>McK</t>
  </si>
  <si>
    <t>Bain</t>
  </si>
  <si>
    <t>BCG</t>
  </si>
  <si>
    <t>Total</t>
  </si>
  <si>
    <t>%</t>
  </si>
  <si>
    <t># FT</t>
  </si>
  <si>
    <t># Intern</t>
  </si>
  <si>
    <t>Seeking</t>
  </si>
  <si>
    <t>Rank</t>
  </si>
  <si>
    <t>Name</t>
  </si>
  <si>
    <t>McKinsey</t>
  </si>
  <si>
    <t>Harvard Business School</t>
  </si>
  <si>
    <t>INSEAD</t>
  </si>
  <si>
    <t>University of Pennsylvania: Wharton</t>
  </si>
  <si>
    <t>Northwestern University: Kellogg</t>
  </si>
  <si>
    <t>Columbia Business School</t>
  </si>
  <si>
    <t>Stanford University GSB</t>
  </si>
  <si>
    <t>MIT Sloan School of Management</t>
  </si>
  <si>
    <t>University of Chicago: Booth</t>
  </si>
  <si>
    <t>LBS</t>
  </si>
  <si>
    <t>HEC School of Management</t>
  </si>
  <si>
    <t>University of Michigan: Ross</t>
  </si>
  <si>
    <t>Dartmouth College: Tuck</t>
  </si>
  <si>
    <t>New York University: Stern</t>
  </si>
  <si>
    <t>Duke University: Fuqua</t>
  </si>
  <si>
    <t>HAAS UC Berkeley</t>
  </si>
  <si>
    <t>IESE Business School</t>
  </si>
  <si>
    <t>University of Virginia: Darden</t>
  </si>
  <si>
    <t>Esade</t>
  </si>
  <si>
    <t>UCLA: Anderson</t>
  </si>
  <si>
    <t>University of Texas at Austin: McCombs</t>
  </si>
  <si>
    <t>Cornell University: Johnson</t>
  </si>
  <si>
    <t>University of North Carolina: Kenan-Flagler</t>
  </si>
  <si>
    <t>Yale School of Management</t>
  </si>
  <si>
    <t>IMD</t>
  </si>
  <si>
    <t>Oxford: Said</t>
  </si>
  <si>
    <t>source</t>
  </si>
  <si>
    <t>School</t>
  </si>
  <si>
    <t>Index</t>
  </si>
  <si>
    <t>Peers</t>
  </si>
  <si>
    <t>Recruiters</t>
  </si>
  <si>
    <t>Selectivity</t>
  </si>
  <si>
    <t>GPA</t>
  </si>
  <si>
    <t>GMAT</t>
  </si>
  <si>
    <t>Salary</t>
  </si>
  <si>
    <t>Employed</t>
  </si>
  <si>
    <t>Later</t>
  </si>
  <si>
    <t>  1. Harvard</t>
  </si>
  <si>
    <t>  1. Stanford</t>
  </si>
  <si>
    <t>  3. Wharton</t>
  </si>
  <si>
    <t>  4. MIT</t>
  </si>
  <si>
    <t>  4. Kellogg</t>
  </si>
  <si>
    <t>  4. Booth</t>
  </si>
  <si>
    <t>  7. Berkeley</t>
  </si>
  <si>
    <t>  8. Columbia</t>
  </si>
  <si>
    <t>  9. Tuck</t>
  </si>
  <si>
    <t>10. Yale</t>
  </si>
  <si>
    <t>11. NYU</t>
  </si>
  <si>
    <t>12. Duke</t>
  </si>
  <si>
    <t>13. Ross</t>
  </si>
  <si>
    <r>
      <t>Index:</t>
    </r>
    <r>
      <rPr>
        <sz val="10"/>
        <color rgb="FF555555"/>
        <rFont val="Arial"/>
        <family val="2"/>
        <charset val="204"/>
      </rPr>
      <t> The total score that U.S. News assigns to a school. U.S. News says the “data were standardized about their means, and school scores were weighted, totalled, and rescaled so that the top school received 100; others received their percentage of the top score.”</t>
    </r>
  </si>
  <si>
    <r>
      <t>Peers: </t>
    </r>
    <r>
      <rPr>
        <sz val="10"/>
        <color rgb="FF555555"/>
        <rFont val="Arial"/>
        <family val="2"/>
        <charset val="204"/>
      </rPr>
      <t>This is the peer assessment score (the highest possible score is a 5.0) that comes from U.S. News’ survey of “business school deans and directors” of accredited master’s programs in business. The magazine asks B-school officials to rate programs on a scale from “marginal” (1) to “outstanding” (5). A school’s score is the average of all the respondents who rated it. It accounts for the largest single weight in the survey, 25% of the final ranking.</t>
    </r>
  </si>
  <si>
    <r>
      <t>Recruiters:</t>
    </r>
    <r>
      <rPr>
        <sz val="10"/>
        <color rgb="FF555555"/>
        <rFont val="Arial"/>
        <family val="2"/>
        <charset val="204"/>
      </rPr>
      <t> This is the recruiter assessment score (the highest possible score is a 5.0) that comes from U.S. News’ survey of “corporate recruiters and company contacts” from MBA programs previously ranked by U.S. News. They are asked to rate full-time programs on a scale of “marginal” (1) to “outstanding” (5). A school’s score is the average of all the respondents who rated it. U.S. News averages the two most recent years of these results. It has a weight of 15% of the final ranking.</t>
    </r>
  </si>
  <si>
    <r>
      <t>Selectivity: </t>
    </r>
    <r>
      <rPr>
        <sz val="10"/>
        <color rgb="FF555555"/>
        <rFont val="Arial"/>
        <family val="2"/>
        <charset val="204"/>
      </rPr>
      <t>The percentage of applicants who are accepted for admission to the class that was entered in the fall of 2011. This metric is self-reported by the schools and has a weight of only 1.25% in the final ranking.</t>
    </r>
  </si>
  <si>
    <r>
      <t>GPA:</t>
    </r>
    <r>
      <rPr>
        <sz val="10"/>
        <color rgb="FF555555"/>
        <rFont val="Arial"/>
        <family val="2"/>
        <charset val="204"/>
      </rPr>
      <t> The average undergraduate grade-point average of students entering the full-time program in fall of 2011. This metric is self-reported by the schools and accounts for 7.5% of the final ranking.</t>
    </r>
  </si>
  <si>
    <r>
      <t>GMAT:</t>
    </r>
    <r>
      <rPr>
        <sz val="10"/>
        <color rgb="FF555555"/>
        <rFont val="Arial"/>
        <family val="2"/>
        <charset val="204"/>
      </rPr>
      <t> The average GMAT score of students entering the full-time program in the fall of 2011. Scores range from a low of 200 to a high of 800. This metric is self-reported by the schools and accounts for 16.25% of the final ranking.</t>
    </r>
  </si>
  <si>
    <r>
      <t>Salary: </t>
    </r>
    <r>
      <rPr>
        <sz val="10"/>
        <color rgb="FF555555"/>
        <rFont val="Arial"/>
        <family val="2"/>
        <charset val="204"/>
      </rPr>
      <t>The average starting salary and bonus of 2011 graduates of a full-time master’s program in business. U.S. News says that “salary figures are based on the number of graduates who reported data. The mean signing bonus is weighted by the proportion of those graduates who reported a bonus, because not everyone who reported a base salary figure reported a signing bonus.” This metric accounts for 14% of the final ranking.</t>
    </r>
  </si>
  <si>
    <r>
      <t>Employed:</t>
    </r>
    <r>
      <rPr>
        <sz val="10"/>
        <color rgb="FF555555"/>
        <rFont val="Arial"/>
        <family val="2"/>
        <charset val="204"/>
      </rPr>
      <t> Employment rate for 2011 graduates at graduation. Those not seeking jobs or for whom no job-seeking information is available are excluded. This metric accounts for 7% of the final ranking.</t>
    </r>
  </si>
  <si>
    <r>
      <t>Later:</t>
    </r>
    <r>
      <rPr>
        <sz val="10"/>
        <color rgb="FF555555"/>
        <rFont val="Arial"/>
        <family val="2"/>
        <charset val="204"/>
      </rPr>
      <t> Employment rate for 2011 graduates three months after graduation. This metric is given a weight of 14% of the final ranking.</t>
    </r>
  </si>
  <si>
    <t>Stern</t>
  </si>
  <si>
    <t>Marketing</t>
  </si>
  <si>
    <t>Top Ind</t>
  </si>
  <si>
    <t>MC Ind</t>
  </si>
  <si>
    <t>MC</t>
  </si>
  <si>
    <t>Top Func</t>
  </si>
  <si>
    <t>Finance</t>
  </si>
  <si>
    <t>MC Func</t>
  </si>
  <si>
    <t>Finance*</t>
  </si>
  <si>
    <t>*Harvard counts I-Banking/S&amp;T, I-Management/Hedge Funds, Other Financial Services, and VC/PE/LBO as separate industries. Counted here together as Finance</t>
  </si>
  <si>
    <t>Full-Time Employment</t>
  </si>
  <si>
    <t>Intern Employment</t>
  </si>
  <si>
    <t>Kellogg Notes</t>
  </si>
  <si>
    <t>Teams</t>
  </si>
  <si>
    <t>You would be hard pressed to find a school that requires more work in different teams across the entire two-year experience than Kellogg. Sure, almost all the schools talk the teamwork and collaboration game these days. But Kellogg was the first major business school to make working in teams a core part of the MBA experience. It remains a profound difference between Kellogg and just about every other school. “Part of what makes Kellogg different,” says Dean Sally Blount, “is what is underneath the words ‘team’ and ‘collaborative.’ It’s about making everyone in the room more productive. We get ahead in the world by having everyone win, not by eating someone’s lunch.” That’s what the Kellogg difference is about. The average Kellogg grad will have been in roughly 200 team meetings by the time he or she graduates. Each student grades his fellow teammates on most of the group work and those grades go to the professor so there are no free rides. Some Kellogg grads actually think that the school puts too much emphasis on teamwork and not enough on independent thinking and study, but they tend to be in the minority. Adds former Kellogg Dean Dipak Jain: “I always believed that attitude is the best indicator of aptitude, how high someone will rise. At Kellogg, we bring in people who are best at working with each other and it makes a a difference.”</t>
  </si>
  <si>
    <t>Recruiting</t>
  </si>
  <si>
    <t>Kellogg MBAs also seem to do extremely well with the top management consulting firms, including McKinsey, Bain, BCG and Booz, probably because of the high level of interpersonnel skills Kellogg MBAs are known for thanks to those mandatory application interviews. In fact, consulting as an industry hired 38% of Kellogg’s Class of 2009.</t>
  </si>
  <si>
    <t>US News 2011 #1</t>
  </si>
  <si>
    <t>Entrepreneurship #4</t>
  </si>
  <si>
    <t>Finance #7</t>
  </si>
  <si>
    <t>International #5</t>
  </si>
  <si>
    <t>Management #1</t>
  </si>
  <si>
    <t>Marketing #5</t>
  </si>
  <si>
    <t>Nonprofit #5</t>
  </si>
  <si>
    <t>Production/Operations #9</t>
  </si>
  <si>
    <t>US News 2011 #5</t>
  </si>
  <si>
    <t>Executive MBA #3</t>
  </si>
  <si>
    <t>Finance #10</t>
  </si>
  <si>
    <t>Management #3</t>
  </si>
  <si>
    <t>Marketing #1</t>
  </si>
  <si>
    <t>Part-time MBA #1</t>
  </si>
  <si>
    <t>Production/Operations #6</t>
  </si>
  <si>
    <t>Supply Chain/Logistics #9</t>
  </si>
  <si>
    <t>Bloomberg Businessweek #4</t>
  </si>
  <si>
    <t>Financial Times #21</t>
  </si>
  <si>
    <t>The Economist #18</t>
  </si>
  <si>
    <t>BusinessWeek 2008 #2</t>
  </si>
  <si>
    <t>US News 2011 #7</t>
  </si>
  <si>
    <t>Management #6</t>
  </si>
  <si>
    <t>Bloomberg Businessweek #14</t>
  </si>
  <si>
    <t>Financial Times #18</t>
  </si>
  <si>
    <t>The Economist #1</t>
  </si>
  <si>
    <t>Accounting #3</t>
  </si>
  <si>
    <t>Finance #2</t>
  </si>
  <si>
    <t>Marketing #6</t>
  </si>
  <si>
    <t>Part-time MBA #3</t>
  </si>
  <si>
    <t>BusinessWeek 2010 #1</t>
  </si>
  <si>
    <t>USN</t>
  </si>
  <si>
    <t>USN - Ent</t>
  </si>
  <si>
    <t>USN - EMBA</t>
  </si>
  <si>
    <t>USN - Fin</t>
  </si>
  <si>
    <t>USN - Intl</t>
  </si>
  <si>
    <t>USN - Mgmt</t>
  </si>
  <si>
    <t>USN - Mkt</t>
  </si>
  <si>
    <t>USN - Npft</t>
  </si>
  <si>
    <t>USN - Ops</t>
  </si>
  <si>
    <t>USN - SC/Log</t>
  </si>
  <si>
    <t>USN - Acct</t>
  </si>
  <si>
    <t>BW</t>
  </si>
  <si>
    <t>FT</t>
  </si>
  <si>
    <t>Economist</t>
  </si>
  <si>
    <t>USN - PTMBA</t>
  </si>
  <si>
    <t>Corp. Sect.</t>
  </si>
  <si>
    <t>Applications</t>
  </si>
  <si>
    <t>Accepted</t>
  </si>
  <si>
    <t>Yield</t>
  </si>
  <si>
    <t>Applicants</t>
  </si>
  <si>
    <t>Female</t>
  </si>
  <si>
    <t>Intl</t>
  </si>
  <si>
    <t>Married</t>
  </si>
  <si>
    <t>Africa</t>
  </si>
  <si>
    <t>Asia</t>
  </si>
  <si>
    <t>Europe</t>
  </si>
  <si>
    <t>N Amer</t>
  </si>
  <si>
    <t>L Amer</t>
  </si>
  <si>
    <t>Oceania</t>
  </si>
  <si>
    <t>Dual Cit</t>
  </si>
  <si>
    <t>From</t>
  </si>
  <si>
    <t>Mean WE</t>
  </si>
  <si>
    <t>Mdn WE</t>
  </si>
  <si>
    <t>Mid 80%</t>
  </si>
  <si>
    <t>36-85</t>
  </si>
  <si>
    <t>Mean Age</t>
  </si>
  <si>
    <t>Mdn Age</t>
  </si>
  <si>
    <t>Mean</t>
  </si>
  <si>
    <t>10th %ile</t>
  </si>
  <si>
    <t>25th %ile</t>
  </si>
  <si>
    <t>50th %ile</t>
  </si>
  <si>
    <t>75th %ile</t>
  </si>
  <si>
    <t>90th %ile</t>
  </si>
  <si>
    <t># s's in core class</t>
  </si>
  <si>
    <t># s's in elective</t>
  </si>
  <si>
    <t>electives available</t>
  </si>
  <si>
    <t>School's strengths (as they say)</t>
  </si>
  <si>
    <t>Entr'ship</t>
  </si>
  <si>
    <t>Accting</t>
  </si>
  <si>
    <t>Econ</t>
  </si>
  <si>
    <t>Faculty</t>
  </si>
  <si>
    <t>Alumni</t>
  </si>
  <si>
    <t>Clubs</t>
  </si>
  <si>
    <t>Number</t>
  </si>
  <si>
    <t>Countries</t>
  </si>
  <si>
    <t>Giving rate</t>
  </si>
  <si>
    <t>Graduate</t>
  </si>
  <si>
    <t>No info</t>
  </si>
  <si>
    <t>Source of job offer</t>
  </si>
  <si>
    <t>Graduation</t>
  </si>
  <si>
    <t>No offer</t>
  </si>
  <si>
    <t>Timing of job offers</t>
  </si>
  <si>
    <t>No accept</t>
  </si>
  <si>
    <t>Timing of job acceptance</t>
  </si>
  <si>
    <t>MC func</t>
  </si>
  <si>
    <t>CSR</t>
  </si>
  <si>
    <t>Gen Mgmt</t>
  </si>
  <si>
    <t>Leadership</t>
  </si>
  <si>
    <t>Strategy</t>
  </si>
  <si>
    <t>FT Enroll</t>
  </si>
  <si>
    <t>37-85</t>
  </si>
  <si>
    <t>Consulting</t>
  </si>
  <si>
    <t>% NonProf</t>
  </si>
  <si>
    <t>nearly 30%</t>
  </si>
  <si>
    <t>Stanford</t>
  </si>
  <si>
    <t>3-yr rank</t>
  </si>
  <si>
    <t>Value for money rank</t>
  </si>
  <si>
    <t>Career progress rank</t>
  </si>
  <si>
    <t>Aims achieved rank</t>
  </si>
  <si>
    <t>Placement success rank</t>
  </si>
  <si>
    <t>Alumni recommend rank</t>
  </si>
  <si>
    <t>89 (100)</t>
  </si>
  <si>
    <t>Alumni who got an offer after an internship</t>
  </si>
  <si>
    <t>Alumni who moved countries after program</t>
  </si>
  <si>
    <t>88 (100)</t>
  </si>
  <si>
    <t>Employed (at 3 mos) (%)</t>
  </si>
  <si>
    <t>94 (96)</t>
  </si>
  <si>
    <t>94 (100)</t>
  </si>
  <si>
    <t>93 (100)</t>
  </si>
  <si>
    <t>93 (97)</t>
  </si>
  <si>
    <t>92 (98)</t>
  </si>
  <si>
    <t>http://rankings.ft.com/businessschoolrankings/global-mba-rankings-2012/</t>
  </si>
  <si>
    <t>36-84</t>
  </si>
  <si>
    <t>Health Care Admin</t>
  </si>
  <si>
    <t>Int'l Business</t>
  </si>
  <si>
    <t>(industry total)</t>
  </si>
  <si>
    <t>US News 2011 #5</t>
  </si>
  <si>
    <t>Accounting #2</t>
  </si>
  <si>
    <t>Entrepreneurship #5</t>
  </si>
  <si>
    <t>EMBA #1</t>
  </si>
  <si>
    <t>Finance #1</t>
  </si>
  <si>
    <t>Info Sys #7</t>
  </si>
  <si>
    <t>International #2</t>
  </si>
  <si>
    <t>Management #4</t>
  </si>
  <si>
    <t>Marketing #2</t>
  </si>
  <si>
    <t>Nonprofit #8</t>
  </si>
  <si>
    <t>Production/Operations #3</t>
  </si>
  <si>
    <t>Supply Chain/Logistics #4</t>
  </si>
  <si>
    <t>FT #1</t>
  </si>
  <si>
    <t>US News 2012 #1</t>
  </si>
  <si>
    <t>US News 2012 #4</t>
  </si>
  <si>
    <t>US News 2012 #9</t>
  </si>
  <si>
    <t>US News 2012 #3</t>
  </si>
  <si>
    <t>~220</t>
  </si>
</sst>
</file>

<file path=xl/styles.xml><?xml version="1.0" encoding="utf-8"?>
<styleSheet xmlns="http://schemas.openxmlformats.org/spreadsheetml/2006/main">
  <numFmts count="1">
    <numFmt numFmtId="6" formatCode="&quot;$&quot;#,##0_);[Red]\(&quot;$&quot;#,##0\)"/>
  </numFmts>
  <fonts count="11">
    <font>
      <sz val="11"/>
      <color theme="1"/>
      <name val="Calibri"/>
      <family val="2"/>
      <scheme val="minor"/>
    </font>
    <font>
      <sz val="11"/>
      <color theme="1"/>
      <name val="Calibri"/>
      <family val="2"/>
      <scheme val="minor"/>
    </font>
    <font>
      <b/>
      <sz val="10"/>
      <color rgb="FF000000"/>
      <name val="Verdana"/>
      <family val="2"/>
      <charset val="204"/>
    </font>
    <font>
      <sz val="10"/>
      <color rgb="FF000000"/>
      <name val="Verdana"/>
      <family val="2"/>
      <charset val="204"/>
    </font>
    <font>
      <u/>
      <sz val="11"/>
      <color theme="10"/>
      <name val="Calibri"/>
      <family val="2"/>
    </font>
    <font>
      <b/>
      <sz val="11"/>
      <color theme="1"/>
      <name val="Calibri"/>
      <family val="2"/>
      <charset val="204"/>
      <scheme val="minor"/>
    </font>
    <font>
      <sz val="10"/>
      <color rgb="FF555555"/>
      <name val="Arial"/>
      <family val="2"/>
      <charset val="204"/>
    </font>
    <font>
      <b/>
      <sz val="10"/>
      <color rgb="FF555555"/>
      <name val="Arial"/>
      <family val="2"/>
      <charset val="204"/>
    </font>
    <font>
      <sz val="11"/>
      <color theme="0" tint="-0.499984740745262"/>
      <name val="Calibri"/>
      <family val="2"/>
      <scheme val="minor"/>
    </font>
    <font>
      <sz val="11"/>
      <color theme="1"/>
      <name val="Calibri"/>
      <family val="2"/>
      <charset val="204"/>
      <scheme val="minor"/>
    </font>
    <font>
      <i/>
      <sz val="11"/>
      <color theme="1"/>
      <name val="Calibri"/>
      <family val="2"/>
      <charset val="204"/>
      <scheme val="minor"/>
    </font>
  </fonts>
  <fills count="3">
    <fill>
      <patternFill patternType="none"/>
    </fill>
    <fill>
      <patternFill patternType="gray125"/>
    </fill>
    <fill>
      <patternFill patternType="solid">
        <fgColor rgb="FFFFFF00"/>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rgb="FFEEEEEE"/>
      </top>
      <bottom/>
      <diagonal/>
    </border>
    <border>
      <left style="medium">
        <color rgb="FFEEEEEE"/>
      </left>
      <right/>
      <top style="medium">
        <color rgb="FFEEEEEE"/>
      </top>
      <bottom/>
      <diagonal/>
    </border>
    <border>
      <left/>
      <right style="medium">
        <color rgb="FFEEEEEE"/>
      </right>
      <top style="medium">
        <color rgb="FFEEEEEE"/>
      </top>
      <bottom/>
      <diagonal/>
    </border>
    <border>
      <left style="medium">
        <color rgb="FFEEEEEE"/>
      </left>
      <right/>
      <top style="medium">
        <color rgb="FFEEEEEE"/>
      </top>
      <bottom style="medium">
        <color rgb="FFEEEEEE"/>
      </bottom>
      <diagonal/>
    </border>
    <border>
      <left/>
      <right/>
      <top style="medium">
        <color rgb="FFEEEEEE"/>
      </top>
      <bottom style="medium">
        <color rgb="FFEEEEEE"/>
      </bottom>
      <diagonal/>
    </border>
    <border>
      <left/>
      <right style="medium">
        <color rgb="FFEEEEEE"/>
      </right>
      <top style="medium">
        <color rgb="FFEEEEEE"/>
      </top>
      <bottom style="medium">
        <color rgb="FFEEEEEE"/>
      </bottom>
      <diagonal/>
    </border>
    <border>
      <left style="medium">
        <color rgb="FFEEEEEE"/>
      </left>
      <right/>
      <top/>
      <bottom/>
      <diagonal/>
    </border>
  </borders>
  <cellStyleXfs count="3">
    <xf numFmtId="0" fontId="0" fillId="0" borderId="0"/>
    <xf numFmtId="9" fontId="1" fillId="0" borderId="0" applyFont="0" applyFill="0" applyBorder="0" applyAlignment="0" applyProtection="0"/>
    <xf numFmtId="0" fontId="4" fillId="0" borderId="0" applyNumberFormat="0" applyFill="0" applyBorder="0" applyAlignment="0" applyProtection="0">
      <alignment vertical="top"/>
      <protection locked="0"/>
    </xf>
  </cellStyleXfs>
  <cellXfs count="42">
    <xf numFmtId="0" fontId="0" fillId="0" borderId="0" xfId="0"/>
    <xf numFmtId="0" fontId="0" fillId="0" borderId="0" xfId="0" applyAlignment="1">
      <alignment horizontal="left" indent="2"/>
    </xf>
    <xf numFmtId="0" fontId="2" fillId="0" borderId="1" xfId="0" applyFont="1" applyBorder="1"/>
    <xf numFmtId="0" fontId="2" fillId="0" borderId="2" xfId="0" applyFont="1" applyBorder="1"/>
    <xf numFmtId="0" fontId="3" fillId="0" borderId="3" xfId="0" applyFont="1" applyBorder="1"/>
    <xf numFmtId="0" fontId="3" fillId="0" borderId="4" xfId="0" applyFont="1" applyBorder="1" applyAlignment="1">
      <alignment wrapText="1"/>
    </xf>
    <xf numFmtId="0" fontId="3" fillId="0" borderId="4" xfId="0" applyFont="1" applyBorder="1"/>
    <xf numFmtId="0" fontId="4" fillId="0" borderId="5" xfId="2" applyFill="1" applyBorder="1" applyAlignment="1" applyProtection="1">
      <alignment wrapText="1"/>
    </xf>
    <xf numFmtId="9" fontId="0" fillId="0" borderId="0" xfId="1" applyFont="1"/>
    <xf numFmtId="0" fontId="5" fillId="0" borderId="0" xfId="0" applyFont="1"/>
    <xf numFmtId="9" fontId="5" fillId="0" borderId="0" xfId="1" applyFont="1"/>
    <xf numFmtId="0" fontId="0" fillId="0" borderId="0" xfId="0" applyNumberFormat="1"/>
    <xf numFmtId="0" fontId="0" fillId="0" borderId="0" xfId="1" applyNumberFormat="1" applyFont="1"/>
    <xf numFmtId="0" fontId="7" fillId="0" borderId="6" xfId="0" applyFont="1" applyBorder="1" applyAlignment="1">
      <alignment vertical="center" wrapText="1"/>
    </xf>
    <xf numFmtId="0" fontId="6" fillId="0" borderId="6" xfId="0" applyFont="1" applyBorder="1" applyAlignment="1">
      <alignment vertical="center" wrapText="1"/>
    </xf>
    <xf numFmtId="10" fontId="6" fillId="0" borderId="6" xfId="0" applyNumberFormat="1" applyFont="1" applyBorder="1" applyAlignment="1">
      <alignment vertical="center" wrapText="1"/>
    </xf>
    <xf numFmtId="6" fontId="6" fillId="0" borderId="6" xfId="0" applyNumberFormat="1" applyFont="1" applyBorder="1" applyAlignment="1">
      <alignment vertical="center" wrapText="1"/>
    </xf>
    <xf numFmtId="0" fontId="7" fillId="0" borderId="7" xfId="0" applyFont="1" applyBorder="1" applyAlignment="1">
      <alignment vertical="center" wrapText="1"/>
    </xf>
    <xf numFmtId="0" fontId="7" fillId="0" borderId="8" xfId="0" applyFont="1" applyBorder="1" applyAlignment="1">
      <alignment vertical="center" wrapText="1"/>
    </xf>
    <xf numFmtId="0" fontId="6" fillId="0" borderId="7" xfId="0" applyFont="1" applyBorder="1" applyAlignment="1">
      <alignment vertical="center" wrapText="1"/>
    </xf>
    <xf numFmtId="10" fontId="6" fillId="0" borderId="8" xfId="0" applyNumberFormat="1" applyFont="1" applyBorder="1" applyAlignment="1">
      <alignment vertical="center" wrapText="1"/>
    </xf>
    <xf numFmtId="0" fontId="6" fillId="0" borderId="9" xfId="0" applyFont="1" applyBorder="1" applyAlignment="1">
      <alignment vertical="center" wrapText="1"/>
    </xf>
    <xf numFmtId="0" fontId="6" fillId="0" borderId="10" xfId="0" applyFont="1" applyBorder="1" applyAlignment="1">
      <alignment vertical="center" wrapText="1"/>
    </xf>
    <xf numFmtId="10" fontId="6" fillId="0" borderId="10" xfId="0" applyNumberFormat="1" applyFont="1" applyBorder="1" applyAlignment="1">
      <alignment vertical="center" wrapText="1"/>
    </xf>
    <xf numFmtId="6" fontId="6" fillId="0" borderId="10" xfId="0" applyNumberFormat="1" applyFont="1" applyBorder="1" applyAlignment="1">
      <alignment vertical="center" wrapText="1"/>
    </xf>
    <xf numFmtId="10" fontId="6" fillId="0" borderId="11" xfId="0" applyNumberFormat="1" applyFont="1" applyBorder="1" applyAlignment="1">
      <alignment vertical="center" wrapText="1"/>
    </xf>
    <xf numFmtId="0" fontId="7" fillId="0" borderId="0" xfId="0" applyFont="1" applyAlignment="1"/>
    <xf numFmtId="0" fontId="4" fillId="0" borderId="12" xfId="2" applyFill="1" applyBorder="1" applyAlignment="1" applyProtection="1">
      <alignment vertical="center" wrapText="1"/>
    </xf>
    <xf numFmtId="0" fontId="8" fillId="0" borderId="0" xfId="0" applyFont="1"/>
    <xf numFmtId="0" fontId="8" fillId="0" borderId="0" xfId="1" applyNumberFormat="1" applyFont="1"/>
    <xf numFmtId="0" fontId="5" fillId="0" borderId="0" xfId="1" applyNumberFormat="1" applyFont="1"/>
    <xf numFmtId="0" fontId="0" fillId="2" borderId="0" xfId="0" applyFill="1"/>
    <xf numFmtId="0" fontId="5" fillId="0" borderId="0" xfId="0" applyFont="1" applyAlignment="1">
      <alignment horizontal="left" indent="2"/>
    </xf>
    <xf numFmtId="0" fontId="9" fillId="0" borderId="0" xfId="1" applyNumberFormat="1" applyFont="1"/>
    <xf numFmtId="9" fontId="0" fillId="0" borderId="0" xfId="0" applyNumberFormat="1"/>
    <xf numFmtId="0" fontId="0" fillId="0" borderId="0" xfId="0" applyAlignment="1">
      <alignment wrapText="1"/>
    </xf>
    <xf numFmtId="0" fontId="4" fillId="0" borderId="0" xfId="2" applyAlignment="1" applyProtection="1"/>
    <xf numFmtId="9" fontId="9" fillId="0" borderId="0" xfId="1" applyFont="1"/>
    <xf numFmtId="0" fontId="10" fillId="0" borderId="0" xfId="0" applyFont="1"/>
    <xf numFmtId="0" fontId="0" fillId="0" borderId="0" xfId="0" applyAlignment="1">
      <alignment horizontal="center"/>
    </xf>
    <xf numFmtId="0" fontId="0" fillId="0" borderId="0" xfId="0" applyAlignment="1">
      <alignment wrapText="1"/>
    </xf>
    <xf numFmtId="0" fontId="0" fillId="0" borderId="0" xfId="0" applyAlignment="1">
      <alignment horizontal="center" wrapText="1"/>
    </xf>
  </cellXfs>
  <cellStyles count="3">
    <cellStyle name="Hyperlink" xfId="2" builtinId="8"/>
    <cellStyle name="Normal" xfId="0" builtinId="0"/>
    <cellStyle name="Percent" xfId="1"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news.top-consultant.com/UK/Which-MBA-Will-Open-The-Door-to-McKinsey-BCG-and-Bain-8295.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poetsandquants.com/2012/03/13/hbs-stanford-tie-for-first-in-u-s-news/2/"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rankings.ft.com/businessschoolrankings/global-mba-rankings-2012/" TargetMode="External"/></Relationships>
</file>

<file path=xl/worksheets/sheet1.xml><?xml version="1.0" encoding="utf-8"?>
<worksheet xmlns="http://schemas.openxmlformats.org/spreadsheetml/2006/main" xmlns:r="http://schemas.openxmlformats.org/officeDocument/2006/relationships">
  <dimension ref="A1:J48"/>
  <sheetViews>
    <sheetView workbookViewId="0">
      <selection sqref="A1:J6"/>
    </sheetView>
  </sheetViews>
  <sheetFormatPr defaultRowHeight="15"/>
  <cols>
    <col min="3" max="3" width="7.140625" style="8" customWidth="1"/>
    <col min="5" max="5" width="7.5703125" style="8" customWidth="1"/>
    <col min="7" max="7" width="14.42578125" customWidth="1"/>
  </cols>
  <sheetData>
    <row r="1" spans="1:10">
      <c r="I1" t="s">
        <v>18</v>
      </c>
    </row>
    <row r="2" spans="1:10">
      <c r="B2" t="s">
        <v>10</v>
      </c>
      <c r="C2" s="8" t="s">
        <v>15</v>
      </c>
      <c r="D2" t="s">
        <v>9</v>
      </c>
      <c r="E2" s="8" t="s">
        <v>15</v>
      </c>
      <c r="F2" t="s">
        <v>14</v>
      </c>
      <c r="I2" t="s">
        <v>16</v>
      </c>
      <c r="J2" t="s">
        <v>17</v>
      </c>
    </row>
    <row r="3" spans="1:10">
      <c r="A3" s="9" t="s">
        <v>1</v>
      </c>
      <c r="B3" s="9">
        <f>SUM(B4:B6)</f>
        <v>75</v>
      </c>
      <c r="C3" s="10">
        <f>B3/$I3</f>
        <v>0.15822784810126583</v>
      </c>
      <c r="D3" s="9">
        <f>SUM(D4:D6)</f>
        <v>51</v>
      </c>
      <c r="E3" s="10">
        <f>D3/$J3</f>
        <v>9.4444444444444442E-2</v>
      </c>
      <c r="F3" s="9">
        <f>SUM($B3,$D3)</f>
        <v>126</v>
      </c>
      <c r="H3" t="s">
        <v>1</v>
      </c>
      <c r="I3">
        <v>474</v>
      </c>
      <c r="J3">
        <v>540</v>
      </c>
    </row>
    <row r="4" spans="1:10">
      <c r="A4" s="1" t="s">
        <v>11</v>
      </c>
      <c r="B4">
        <v>39</v>
      </c>
      <c r="C4" s="8">
        <f>B4/$I3</f>
        <v>8.2278481012658222E-2</v>
      </c>
      <c r="D4">
        <v>19</v>
      </c>
      <c r="E4" s="8">
        <f>D4/$J3</f>
        <v>3.5185185185185187E-2</v>
      </c>
      <c r="F4">
        <f t="shared" ref="F4:F22" si="0">SUM($B4,$D4)</f>
        <v>58</v>
      </c>
    </row>
    <row r="5" spans="1:10">
      <c r="A5" s="1" t="s">
        <v>12</v>
      </c>
      <c r="B5">
        <v>17</v>
      </c>
      <c r="C5" s="8">
        <f>B5/$I3</f>
        <v>3.5864978902953586E-2</v>
      </c>
      <c r="D5">
        <v>14</v>
      </c>
      <c r="E5" s="8">
        <f>D5/$J3</f>
        <v>2.5925925925925925E-2</v>
      </c>
      <c r="F5">
        <f t="shared" si="0"/>
        <v>31</v>
      </c>
    </row>
    <row r="6" spans="1:10">
      <c r="A6" s="1" t="s">
        <v>13</v>
      </c>
      <c r="B6">
        <v>19</v>
      </c>
      <c r="C6" s="8">
        <f>B6/$I3</f>
        <v>4.0084388185654012E-2</v>
      </c>
      <c r="D6">
        <v>18</v>
      </c>
      <c r="E6" s="8">
        <f>D6/$J3</f>
        <v>3.3333333333333333E-2</v>
      </c>
      <c r="F6">
        <f t="shared" si="0"/>
        <v>37</v>
      </c>
    </row>
    <row r="7" spans="1:10">
      <c r="A7" s="9" t="s">
        <v>6</v>
      </c>
      <c r="B7" s="9">
        <f>SUM(B8:B10)</f>
        <v>128</v>
      </c>
      <c r="C7" s="10">
        <f>B7/$I7</f>
        <v>0.19104477611940299</v>
      </c>
      <c r="D7" s="9">
        <f>SUM(D8:D10)</f>
        <v>82</v>
      </c>
      <c r="E7" s="10">
        <f>D7/$J7</f>
        <v>0.14909090909090908</v>
      </c>
      <c r="F7" s="9">
        <f t="shared" si="0"/>
        <v>210</v>
      </c>
      <c r="H7" t="s">
        <v>6</v>
      </c>
      <c r="I7">
        <v>670</v>
      </c>
      <c r="J7">
        <v>550</v>
      </c>
    </row>
    <row r="8" spans="1:10">
      <c r="A8" s="1" t="s">
        <v>11</v>
      </c>
      <c r="B8">
        <v>53</v>
      </c>
      <c r="C8" s="8">
        <f>B8/$I7</f>
        <v>7.9104477611940296E-2</v>
      </c>
      <c r="D8">
        <v>31</v>
      </c>
      <c r="E8" s="8">
        <f>D8/$J7</f>
        <v>5.6363636363636366E-2</v>
      </c>
      <c r="F8">
        <f t="shared" si="0"/>
        <v>84</v>
      </c>
    </row>
    <row r="9" spans="1:10">
      <c r="A9" s="1" t="s">
        <v>12</v>
      </c>
      <c r="B9">
        <v>37</v>
      </c>
      <c r="C9" s="8">
        <f>B9/$I7</f>
        <v>5.5223880597014927E-2</v>
      </c>
      <c r="D9">
        <v>22</v>
      </c>
      <c r="E9" s="8">
        <f>D9/$J7</f>
        <v>0.04</v>
      </c>
      <c r="F9">
        <f t="shared" si="0"/>
        <v>59</v>
      </c>
    </row>
    <row r="10" spans="1:10">
      <c r="A10" s="1" t="s">
        <v>13</v>
      </c>
      <c r="B10">
        <v>38</v>
      </c>
      <c r="C10" s="8">
        <f>B10/$I7</f>
        <v>5.6716417910447764E-2</v>
      </c>
      <c r="D10">
        <v>29</v>
      </c>
      <c r="E10" s="8">
        <f>D10/$J7</f>
        <v>5.2727272727272727E-2</v>
      </c>
      <c r="F10">
        <f t="shared" si="0"/>
        <v>67</v>
      </c>
    </row>
    <row r="11" spans="1:10">
      <c r="A11" s="9" t="s">
        <v>3</v>
      </c>
      <c r="B11" s="9">
        <f>SUM(B12:B14)</f>
        <v>0</v>
      </c>
      <c r="C11" s="10">
        <v>0.24</v>
      </c>
      <c r="D11" s="9">
        <f>SUM(D12:D14)</f>
        <v>0</v>
      </c>
      <c r="E11" s="10">
        <v>0.15</v>
      </c>
      <c r="F11" s="9">
        <f t="shared" si="0"/>
        <v>0</v>
      </c>
      <c r="G11" t="s">
        <v>222</v>
      </c>
      <c r="H11" t="s">
        <v>3</v>
      </c>
      <c r="I11">
        <v>708</v>
      </c>
      <c r="J11">
        <v>797</v>
      </c>
    </row>
    <row r="12" spans="1:10">
      <c r="A12" s="1" t="s">
        <v>11</v>
      </c>
      <c r="F12">
        <f t="shared" si="0"/>
        <v>0</v>
      </c>
    </row>
    <row r="13" spans="1:10">
      <c r="A13" s="1" t="s">
        <v>12</v>
      </c>
      <c r="F13">
        <f t="shared" si="0"/>
        <v>0</v>
      </c>
    </row>
    <row r="14" spans="1:10">
      <c r="A14" s="1" t="s">
        <v>13</v>
      </c>
      <c r="F14">
        <f t="shared" si="0"/>
        <v>0</v>
      </c>
    </row>
    <row r="15" spans="1:10">
      <c r="A15" s="9" t="s">
        <v>4</v>
      </c>
      <c r="B15" s="9">
        <f>SUM(B16:B18)</f>
        <v>34</v>
      </c>
      <c r="C15" s="10">
        <f>B15/$I$15</f>
        <v>0.13178294573643412</v>
      </c>
      <c r="D15" s="9">
        <f>SUM(D16:D18)</f>
        <v>27</v>
      </c>
      <c r="E15" s="10">
        <f>D15/$J$15</f>
        <v>0.10465116279069768</v>
      </c>
      <c r="F15" s="9">
        <f t="shared" si="0"/>
        <v>61</v>
      </c>
      <c r="H15" t="s">
        <v>4</v>
      </c>
      <c r="I15">
        <v>258</v>
      </c>
      <c r="J15">
        <v>258</v>
      </c>
    </row>
    <row r="16" spans="1:10">
      <c r="A16" s="1" t="s">
        <v>11</v>
      </c>
      <c r="B16">
        <v>14</v>
      </c>
      <c r="C16" s="37">
        <f>B16/$I$15</f>
        <v>5.4263565891472867E-2</v>
      </c>
      <c r="D16">
        <v>13</v>
      </c>
      <c r="E16" s="37">
        <f>D16/$J$15</f>
        <v>5.0387596899224806E-2</v>
      </c>
      <c r="F16">
        <f t="shared" si="0"/>
        <v>27</v>
      </c>
    </row>
    <row r="17" spans="1:10">
      <c r="A17" s="1" t="s">
        <v>12</v>
      </c>
      <c r="B17">
        <v>10</v>
      </c>
      <c r="C17" s="37">
        <f>B17/$I$15</f>
        <v>3.875968992248062E-2</v>
      </c>
      <c r="D17">
        <v>8</v>
      </c>
      <c r="E17" s="37">
        <f>D17/$J$15</f>
        <v>3.1007751937984496E-2</v>
      </c>
      <c r="F17">
        <f t="shared" si="0"/>
        <v>18</v>
      </c>
    </row>
    <row r="18" spans="1:10">
      <c r="A18" s="1" t="s">
        <v>13</v>
      </c>
      <c r="B18">
        <v>10</v>
      </c>
      <c r="C18" s="37">
        <f>B18/$I$15</f>
        <v>3.875968992248062E-2</v>
      </c>
      <c r="D18">
        <v>6</v>
      </c>
      <c r="E18" s="37">
        <f>D18/$J$15</f>
        <v>2.3255813953488372E-2</v>
      </c>
      <c r="F18">
        <f t="shared" si="0"/>
        <v>16</v>
      </c>
    </row>
    <row r="19" spans="1:10">
      <c r="A19" s="9" t="s">
        <v>5</v>
      </c>
      <c r="B19" s="9">
        <f>SUM(B20:B22)</f>
        <v>131</v>
      </c>
      <c r="C19" s="10">
        <f>B19/$I$19</f>
        <v>0.19818456883509833</v>
      </c>
      <c r="D19" s="9">
        <f>SUM(D20:D22)</f>
        <v>85</v>
      </c>
      <c r="E19" s="10">
        <f>D19/$J$19</f>
        <v>0.11707988980716254</v>
      </c>
      <c r="F19" s="9">
        <f t="shared" si="0"/>
        <v>216</v>
      </c>
      <c r="H19" t="s">
        <v>5</v>
      </c>
      <c r="I19">
        <v>661</v>
      </c>
      <c r="J19">
        <v>726</v>
      </c>
    </row>
    <row r="20" spans="1:10">
      <c r="A20" s="1" t="s">
        <v>11</v>
      </c>
      <c r="B20">
        <v>65</v>
      </c>
      <c r="C20" s="37">
        <f>B20/$I$19</f>
        <v>9.8335854765506811E-2</v>
      </c>
      <c r="D20">
        <v>38</v>
      </c>
      <c r="E20" s="37">
        <f>D20/$J$19</f>
        <v>5.2341597796143252E-2</v>
      </c>
      <c r="F20">
        <f t="shared" si="0"/>
        <v>103</v>
      </c>
    </row>
    <row r="21" spans="1:10">
      <c r="A21" s="1" t="s">
        <v>12</v>
      </c>
      <c r="B21">
        <v>27</v>
      </c>
      <c r="C21" s="37">
        <f>B21/$I$19</f>
        <v>4.084720121028744E-2</v>
      </c>
      <c r="D21">
        <v>18</v>
      </c>
      <c r="E21" s="37">
        <f>D21/$J$19</f>
        <v>2.4793388429752067E-2</v>
      </c>
      <c r="F21">
        <f t="shared" si="0"/>
        <v>45</v>
      </c>
    </row>
    <row r="22" spans="1:10">
      <c r="A22" s="1" t="s">
        <v>13</v>
      </c>
      <c r="B22">
        <v>39</v>
      </c>
      <c r="C22" s="37">
        <f>B22/$I$19</f>
        <v>5.9001512859304085E-2</v>
      </c>
      <c r="D22">
        <v>29</v>
      </c>
      <c r="E22" s="37">
        <f>D22/$J$19</f>
        <v>3.9944903581267219E-2</v>
      </c>
      <c r="F22">
        <f t="shared" si="0"/>
        <v>68</v>
      </c>
    </row>
    <row r="24" spans="1:10">
      <c r="A24" s="9" t="s">
        <v>2</v>
      </c>
      <c r="B24" s="9">
        <f>SUM(B25:B27)</f>
        <v>60</v>
      </c>
      <c r="C24" s="10">
        <f>B24/$I24</f>
        <v>8.5836909871244635E-2</v>
      </c>
      <c r="D24" s="9">
        <f>SUM(D25:D27)</f>
        <v>45</v>
      </c>
      <c r="E24" s="10">
        <f>D24/$J24</f>
        <v>0.06</v>
      </c>
      <c r="F24" s="9">
        <f t="shared" ref="F24:F43" si="1">SUM($B24,$D24)</f>
        <v>105</v>
      </c>
      <c r="H24" t="s">
        <v>2</v>
      </c>
      <c r="I24">
        <v>699</v>
      </c>
      <c r="J24">
        <v>750</v>
      </c>
    </row>
    <row r="25" spans="1:10">
      <c r="A25" s="1" t="s">
        <v>11</v>
      </c>
      <c r="B25">
        <v>39</v>
      </c>
      <c r="C25" s="8">
        <f>B25/$I24</f>
        <v>5.5793991416309016E-2</v>
      </c>
      <c r="D25">
        <v>25</v>
      </c>
      <c r="E25" s="8">
        <f>D25/$J24</f>
        <v>3.3333333333333333E-2</v>
      </c>
      <c r="F25">
        <f t="shared" si="1"/>
        <v>64</v>
      </c>
    </row>
    <row r="26" spans="1:10">
      <c r="A26" s="1" t="s">
        <v>12</v>
      </c>
      <c r="B26">
        <v>12</v>
      </c>
      <c r="C26" s="8">
        <f>B26/$I24</f>
        <v>1.7167381974248927E-2</v>
      </c>
      <c r="D26">
        <v>11</v>
      </c>
      <c r="E26" s="8">
        <f>D26/$J24</f>
        <v>1.4666666666666666E-2</v>
      </c>
      <c r="F26">
        <f t="shared" si="1"/>
        <v>23</v>
      </c>
    </row>
    <row r="27" spans="1:10">
      <c r="A27" s="1" t="s">
        <v>13</v>
      </c>
      <c r="B27">
        <v>9</v>
      </c>
      <c r="C27" s="8">
        <f>B27/$I24</f>
        <v>1.2875536480686695E-2</v>
      </c>
      <c r="D27">
        <v>9</v>
      </c>
      <c r="E27" s="8">
        <f>D27/$J24</f>
        <v>1.2E-2</v>
      </c>
      <c r="F27">
        <f t="shared" si="1"/>
        <v>18</v>
      </c>
    </row>
    <row r="28" spans="1:10">
      <c r="A28" s="9" t="s">
        <v>0</v>
      </c>
      <c r="B28" s="9">
        <f>SUM(B29:B31)</f>
        <v>36</v>
      </c>
      <c r="C28" s="10">
        <f>B28/$I28</f>
        <v>8.8235294117647065E-2</v>
      </c>
      <c r="D28" s="9">
        <f>SUM(D29:D31)</f>
        <v>34</v>
      </c>
      <c r="E28" s="10">
        <f>D28/$J28</f>
        <v>8.0952380952380956E-2</v>
      </c>
      <c r="F28" s="9">
        <f t="shared" si="1"/>
        <v>70</v>
      </c>
      <c r="H28" t="s">
        <v>0</v>
      </c>
      <c r="I28">
        <v>408</v>
      </c>
      <c r="J28">
        <v>420</v>
      </c>
    </row>
    <row r="29" spans="1:10">
      <c r="A29" s="1" t="s">
        <v>11</v>
      </c>
      <c r="B29">
        <v>15</v>
      </c>
      <c r="C29" s="8">
        <f>B29/$I28</f>
        <v>3.6764705882352942E-2</v>
      </c>
      <c r="D29">
        <v>16</v>
      </c>
      <c r="E29" s="8">
        <f>D29/$J28</f>
        <v>3.8095238095238099E-2</v>
      </c>
      <c r="F29">
        <f t="shared" si="1"/>
        <v>31</v>
      </c>
    </row>
    <row r="30" spans="1:10">
      <c r="A30" s="1" t="s">
        <v>12</v>
      </c>
      <c r="B30">
        <v>7</v>
      </c>
      <c r="C30" s="8">
        <f>B30/$I28</f>
        <v>1.7156862745098041E-2</v>
      </c>
      <c r="D30">
        <v>7</v>
      </c>
      <c r="E30" s="8">
        <f>D30/$J28</f>
        <v>1.6666666666666666E-2</v>
      </c>
      <c r="F30">
        <f t="shared" si="1"/>
        <v>14</v>
      </c>
    </row>
    <row r="31" spans="1:10">
      <c r="A31" s="1" t="s">
        <v>13</v>
      </c>
      <c r="B31">
        <v>14</v>
      </c>
      <c r="C31" s="8">
        <f>B31/$I28</f>
        <v>3.4313725490196081E-2</v>
      </c>
      <c r="D31">
        <v>11</v>
      </c>
      <c r="E31" s="8">
        <f>D31/$J28</f>
        <v>2.6190476190476191E-2</v>
      </c>
      <c r="F31">
        <f t="shared" si="1"/>
        <v>25</v>
      </c>
    </row>
    <row r="32" spans="1:10">
      <c r="A32" s="32" t="s">
        <v>30</v>
      </c>
      <c r="B32" s="9">
        <f>SUM(B33:B35)</f>
        <v>70</v>
      </c>
      <c r="C32" s="10">
        <f>B32/$I32</f>
        <v>0.17369727047146402</v>
      </c>
      <c r="D32" s="9">
        <f>SUM(D33:D35)</f>
        <v>45</v>
      </c>
      <c r="E32" s="10">
        <f>D32/$J$32</f>
        <v>0.1125</v>
      </c>
      <c r="F32" s="9">
        <f t="shared" si="1"/>
        <v>115</v>
      </c>
      <c r="H32" t="s">
        <v>30</v>
      </c>
      <c r="I32">
        <v>403</v>
      </c>
      <c r="J32">
        <v>400</v>
      </c>
    </row>
    <row r="33" spans="1:10">
      <c r="A33" s="1" t="s">
        <v>11</v>
      </c>
      <c r="B33">
        <v>39</v>
      </c>
      <c r="C33" s="8">
        <f>B33/$I32</f>
        <v>9.6774193548387094E-2</v>
      </c>
      <c r="D33">
        <v>16</v>
      </c>
      <c r="E33" s="8">
        <f>D33/$J$32</f>
        <v>0.04</v>
      </c>
      <c r="F33">
        <f t="shared" si="1"/>
        <v>55</v>
      </c>
    </row>
    <row r="34" spans="1:10">
      <c r="A34" s="1" t="s">
        <v>12</v>
      </c>
      <c r="B34">
        <v>10</v>
      </c>
      <c r="C34" s="8">
        <f>B34/$I32</f>
        <v>2.4813895781637719E-2</v>
      </c>
      <c r="D34">
        <v>13</v>
      </c>
      <c r="E34" s="8">
        <f>D34/$J$32</f>
        <v>3.2500000000000001E-2</v>
      </c>
      <c r="F34">
        <f t="shared" si="1"/>
        <v>23</v>
      </c>
    </row>
    <row r="35" spans="1:10">
      <c r="A35" s="1" t="s">
        <v>13</v>
      </c>
      <c r="B35">
        <v>21</v>
      </c>
      <c r="C35" s="8">
        <f>B35/$I32</f>
        <v>5.2109181141439205E-2</v>
      </c>
      <c r="D35">
        <v>16</v>
      </c>
      <c r="E35" s="8">
        <f>D35/$J$32</f>
        <v>0.04</v>
      </c>
      <c r="F35">
        <f t="shared" si="1"/>
        <v>37</v>
      </c>
    </row>
    <row r="36" spans="1:10">
      <c r="A36" s="9" t="s">
        <v>8</v>
      </c>
      <c r="B36" s="9">
        <f>SUM(B37:B39)</f>
        <v>40</v>
      </c>
      <c r="C36" s="10">
        <f>B36/$I36</f>
        <v>9.6153846153846159E-2</v>
      </c>
      <c r="D36" s="9">
        <f>SUM(D37:D39)</f>
        <v>28</v>
      </c>
      <c r="E36" s="10">
        <f>D36/$J36</f>
        <v>6.1674008810572688E-2</v>
      </c>
      <c r="F36" s="9">
        <f t="shared" si="1"/>
        <v>68</v>
      </c>
      <c r="H36" t="s">
        <v>8</v>
      </c>
      <c r="I36">
        <v>416</v>
      </c>
      <c r="J36">
        <v>454</v>
      </c>
    </row>
    <row r="37" spans="1:10">
      <c r="A37" s="1" t="s">
        <v>11</v>
      </c>
      <c r="B37">
        <v>19</v>
      </c>
      <c r="C37" s="8">
        <f>B37/$I36</f>
        <v>4.567307692307692E-2</v>
      </c>
      <c r="D37">
        <v>10</v>
      </c>
      <c r="E37" s="8">
        <f>D37/$J36</f>
        <v>2.2026431718061675E-2</v>
      </c>
      <c r="F37">
        <f t="shared" si="1"/>
        <v>29</v>
      </c>
    </row>
    <row r="38" spans="1:10">
      <c r="A38" s="1" t="s">
        <v>12</v>
      </c>
      <c r="B38">
        <v>8</v>
      </c>
      <c r="C38" s="8">
        <f>B38/$I36</f>
        <v>1.9230769230769232E-2</v>
      </c>
      <c r="D38">
        <v>7</v>
      </c>
      <c r="E38" s="8">
        <f>D38/$J36</f>
        <v>1.5418502202643172E-2</v>
      </c>
      <c r="F38">
        <f t="shared" si="1"/>
        <v>15</v>
      </c>
    </row>
    <row r="39" spans="1:10">
      <c r="A39" s="1" t="s">
        <v>13</v>
      </c>
      <c r="B39">
        <v>13</v>
      </c>
      <c r="C39" s="8">
        <f>B39/$I36</f>
        <v>3.125E-2</v>
      </c>
      <c r="D39">
        <v>11</v>
      </c>
      <c r="E39" s="8">
        <f>D39/$J36</f>
        <v>2.4229074889867842E-2</v>
      </c>
      <c r="F39">
        <f t="shared" si="1"/>
        <v>24</v>
      </c>
    </row>
    <row r="40" spans="1:10">
      <c r="A40" s="9" t="s">
        <v>7</v>
      </c>
      <c r="B40" s="9">
        <f>SUM(B41:B43)</f>
        <v>55</v>
      </c>
      <c r="C40" s="10">
        <f>B40/$I40</f>
        <v>0.18900343642611683</v>
      </c>
      <c r="D40" s="9">
        <f>SUM(D41:D43)</f>
        <v>39</v>
      </c>
      <c r="E40" s="10">
        <f>D40/$J40</f>
        <v>0.12460063897763578</v>
      </c>
      <c r="F40" s="9">
        <f t="shared" si="1"/>
        <v>94</v>
      </c>
      <c r="H40" t="s">
        <v>7</v>
      </c>
      <c r="I40">
        <v>291</v>
      </c>
      <c r="J40">
        <v>313</v>
      </c>
    </row>
    <row r="41" spans="1:10">
      <c r="A41" s="1" t="s">
        <v>11</v>
      </c>
      <c r="B41">
        <v>27</v>
      </c>
      <c r="C41" s="8">
        <f>B41/$I40</f>
        <v>9.2783505154639179E-2</v>
      </c>
      <c r="D41">
        <v>15</v>
      </c>
      <c r="E41" s="8">
        <f>D41/$J40</f>
        <v>4.7923322683706068E-2</v>
      </c>
      <c r="F41">
        <f t="shared" si="1"/>
        <v>42</v>
      </c>
    </row>
    <row r="42" spans="1:10">
      <c r="A42" s="1" t="s">
        <v>12</v>
      </c>
      <c r="B42">
        <v>12</v>
      </c>
      <c r="C42" s="8">
        <f>B42/$I40</f>
        <v>4.1237113402061855E-2</v>
      </c>
      <c r="D42">
        <v>12</v>
      </c>
      <c r="E42" s="8">
        <f>D42/$J40</f>
        <v>3.8338658146964855E-2</v>
      </c>
      <c r="F42">
        <f t="shared" si="1"/>
        <v>24</v>
      </c>
    </row>
    <row r="43" spans="1:10">
      <c r="A43" s="1" t="s">
        <v>13</v>
      </c>
      <c r="B43">
        <v>16</v>
      </c>
      <c r="C43" s="8">
        <f>B43/$I40</f>
        <v>5.4982817869415807E-2</v>
      </c>
      <c r="D43">
        <v>12</v>
      </c>
      <c r="E43" s="8">
        <f>D43/$J40</f>
        <v>3.8338658146964855E-2</v>
      </c>
      <c r="F43">
        <f t="shared" si="1"/>
        <v>28</v>
      </c>
    </row>
    <row r="45" spans="1:10">
      <c r="A45" s="1" t="s">
        <v>23</v>
      </c>
    </row>
    <row r="46" spans="1:10">
      <c r="A46" s="1" t="s">
        <v>11</v>
      </c>
      <c r="B46">
        <v>57</v>
      </c>
    </row>
    <row r="47" spans="1:10">
      <c r="A47" s="1" t="s">
        <v>12</v>
      </c>
      <c r="B47">
        <v>29</v>
      </c>
    </row>
    <row r="48" spans="1:10">
      <c r="A48" s="1" t="s">
        <v>13</v>
      </c>
      <c r="B48">
        <v>43</v>
      </c>
    </row>
  </sheetData>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2:F29"/>
  <sheetViews>
    <sheetView workbookViewId="0">
      <selection activeCell="F6" sqref="F6"/>
    </sheetView>
  </sheetViews>
  <sheetFormatPr defaultRowHeight="15"/>
  <cols>
    <col min="1" max="1" width="4.28515625" customWidth="1"/>
    <col min="2" max="2" width="42.28515625" customWidth="1"/>
    <col min="3" max="3" width="6.85546875" customWidth="1"/>
    <col min="4" max="4" width="11" customWidth="1"/>
    <col min="5" max="5" width="6.7109375" customWidth="1"/>
  </cols>
  <sheetData>
    <row r="2" spans="1:6" ht="15.75" thickBot="1"/>
    <row r="3" spans="1:6" ht="15.75" thickBot="1">
      <c r="A3" s="2" t="s">
        <v>19</v>
      </c>
      <c r="B3" s="3" t="s">
        <v>20</v>
      </c>
      <c r="C3" s="3" t="s">
        <v>12</v>
      </c>
      <c r="D3" s="3" t="s">
        <v>21</v>
      </c>
      <c r="E3" s="3" t="s">
        <v>13</v>
      </c>
      <c r="F3" s="3" t="s">
        <v>14</v>
      </c>
    </row>
    <row r="4" spans="1:6" ht="15" customHeight="1" thickBot="1">
      <c r="A4" s="4">
        <v>1</v>
      </c>
      <c r="B4" s="5" t="s">
        <v>22</v>
      </c>
      <c r="C4" s="6">
        <v>255</v>
      </c>
      <c r="D4" s="6">
        <v>421</v>
      </c>
      <c r="E4" s="6">
        <v>278</v>
      </c>
      <c r="F4" s="6">
        <v>954</v>
      </c>
    </row>
    <row r="5" spans="1:6" ht="15" customHeight="1" thickBot="1">
      <c r="A5" s="4">
        <v>2</v>
      </c>
      <c r="B5" s="5" t="s">
        <v>23</v>
      </c>
      <c r="C5" s="6">
        <v>184</v>
      </c>
      <c r="D5" s="6">
        <v>460</v>
      </c>
      <c r="E5" s="6">
        <v>221</v>
      </c>
      <c r="F5" s="6">
        <v>865</v>
      </c>
    </row>
    <row r="6" spans="1:6" ht="15" customHeight="1" thickBot="1">
      <c r="A6" s="4">
        <v>3</v>
      </c>
      <c r="B6" s="5" t="s">
        <v>24</v>
      </c>
      <c r="C6" s="6">
        <v>204</v>
      </c>
      <c r="D6" s="6">
        <v>342</v>
      </c>
      <c r="E6" s="6">
        <v>246</v>
      </c>
      <c r="F6" s="6">
        <v>792</v>
      </c>
    </row>
    <row r="7" spans="1:6" ht="15" customHeight="1" thickBot="1">
      <c r="A7" s="4">
        <v>4</v>
      </c>
      <c r="B7" s="5" t="s">
        <v>25</v>
      </c>
      <c r="C7" s="6">
        <v>126</v>
      </c>
      <c r="D7" s="6">
        <v>260</v>
      </c>
      <c r="E7" s="6">
        <v>231</v>
      </c>
      <c r="F7" s="6">
        <v>617</v>
      </c>
    </row>
    <row r="8" spans="1:6" ht="15" customHeight="1" thickBot="1">
      <c r="A8" s="4">
        <v>5</v>
      </c>
      <c r="B8" s="5" t="s">
        <v>26</v>
      </c>
      <c r="C8" s="6">
        <v>63</v>
      </c>
      <c r="D8" s="6">
        <v>241</v>
      </c>
      <c r="E8" s="6">
        <v>111</v>
      </c>
      <c r="F8" s="6">
        <v>415</v>
      </c>
    </row>
    <row r="9" spans="1:6" ht="15" customHeight="1" thickBot="1">
      <c r="A9" s="4">
        <v>6</v>
      </c>
      <c r="B9" s="5" t="s">
        <v>27</v>
      </c>
      <c r="C9" s="6">
        <v>98</v>
      </c>
      <c r="D9" s="6">
        <v>157</v>
      </c>
      <c r="E9" s="6">
        <v>88</v>
      </c>
      <c r="F9" s="6">
        <v>343</v>
      </c>
    </row>
    <row r="10" spans="1:6" ht="15" customHeight="1" thickBot="1">
      <c r="A10" s="4">
        <v>7</v>
      </c>
      <c r="B10" s="5" t="s">
        <v>28</v>
      </c>
      <c r="C10" s="6">
        <v>70</v>
      </c>
      <c r="D10" s="6">
        <v>165</v>
      </c>
      <c r="E10" s="6">
        <v>88</v>
      </c>
      <c r="F10" s="6">
        <v>323</v>
      </c>
    </row>
    <row r="11" spans="1:6" ht="15" customHeight="1" thickBot="1">
      <c r="A11" s="4">
        <v>8</v>
      </c>
      <c r="B11" s="5" t="s">
        <v>29</v>
      </c>
      <c r="C11" s="6">
        <v>63</v>
      </c>
      <c r="D11" s="6">
        <v>152</v>
      </c>
      <c r="E11" s="6">
        <v>108</v>
      </c>
      <c r="F11" s="6">
        <v>323</v>
      </c>
    </row>
    <row r="12" spans="1:6" ht="15" customHeight="1" thickBot="1">
      <c r="A12" s="4">
        <v>9</v>
      </c>
      <c r="B12" s="5" t="s">
        <v>30</v>
      </c>
      <c r="C12" s="6">
        <v>43</v>
      </c>
      <c r="D12" s="6">
        <v>204</v>
      </c>
      <c r="E12" s="6">
        <v>76</v>
      </c>
      <c r="F12" s="6">
        <v>323</v>
      </c>
    </row>
    <row r="13" spans="1:6" ht="15" customHeight="1" thickBot="1">
      <c r="A13" s="4">
        <v>10</v>
      </c>
      <c r="B13" s="5" t="s">
        <v>31</v>
      </c>
      <c r="C13" s="6">
        <v>77</v>
      </c>
      <c r="D13" s="6">
        <v>102</v>
      </c>
      <c r="E13" s="6">
        <v>129</v>
      </c>
      <c r="F13" s="6">
        <v>308</v>
      </c>
    </row>
    <row r="14" spans="1:6" ht="15" customHeight="1" thickBot="1">
      <c r="A14" s="4">
        <v>11</v>
      </c>
      <c r="B14" s="5" t="s">
        <v>32</v>
      </c>
      <c r="C14" s="6">
        <v>52</v>
      </c>
      <c r="D14" s="6">
        <v>103</v>
      </c>
      <c r="E14" s="6">
        <v>76</v>
      </c>
      <c r="F14" s="6">
        <v>231</v>
      </c>
    </row>
    <row r="15" spans="1:6" ht="15" customHeight="1" thickBot="1">
      <c r="A15" s="4">
        <v>12</v>
      </c>
      <c r="B15" s="5" t="s">
        <v>33</v>
      </c>
      <c r="C15" s="6">
        <v>50</v>
      </c>
      <c r="D15" s="6">
        <v>70</v>
      </c>
      <c r="E15" s="6">
        <v>47</v>
      </c>
      <c r="F15" s="6">
        <v>167</v>
      </c>
    </row>
    <row r="16" spans="1:6" ht="15" customHeight="1" thickBot="1">
      <c r="A16" s="4">
        <v>13</v>
      </c>
      <c r="B16" s="5" t="s">
        <v>34</v>
      </c>
      <c r="C16" s="6">
        <v>20</v>
      </c>
      <c r="D16" s="6">
        <v>85</v>
      </c>
      <c r="E16" s="6">
        <v>46</v>
      </c>
      <c r="F16" s="6">
        <v>151</v>
      </c>
    </row>
    <row r="17" spans="1:6" ht="15" customHeight="1" thickBot="1">
      <c r="A17" s="4">
        <v>14</v>
      </c>
      <c r="B17" s="5" t="s">
        <v>35</v>
      </c>
      <c r="C17" s="6">
        <v>24</v>
      </c>
      <c r="D17" s="6">
        <v>60</v>
      </c>
      <c r="E17" s="6">
        <v>51</v>
      </c>
      <c r="F17" s="6">
        <v>135</v>
      </c>
    </row>
    <row r="18" spans="1:6" ht="15" customHeight="1" thickBot="1">
      <c r="A18" s="4">
        <v>15</v>
      </c>
      <c r="B18" s="5" t="s">
        <v>36</v>
      </c>
      <c r="C18" s="6">
        <v>27</v>
      </c>
      <c r="D18" s="6">
        <v>70</v>
      </c>
      <c r="E18" s="6">
        <v>26</v>
      </c>
      <c r="F18" s="6">
        <v>123</v>
      </c>
    </row>
    <row r="19" spans="1:6" ht="15" customHeight="1" thickBot="1">
      <c r="A19" s="4">
        <v>16</v>
      </c>
      <c r="B19" s="5" t="s">
        <v>37</v>
      </c>
      <c r="C19" s="6">
        <v>27</v>
      </c>
      <c r="D19" s="6">
        <v>48</v>
      </c>
      <c r="E19" s="6">
        <v>33</v>
      </c>
      <c r="F19" s="6">
        <v>108</v>
      </c>
    </row>
    <row r="20" spans="1:6" ht="15" customHeight="1" thickBot="1">
      <c r="A20" s="4">
        <v>17</v>
      </c>
      <c r="B20" s="5" t="s">
        <v>38</v>
      </c>
      <c r="C20" s="6">
        <v>35</v>
      </c>
      <c r="D20" s="6">
        <v>38</v>
      </c>
      <c r="E20" s="6">
        <v>25</v>
      </c>
      <c r="F20" s="6">
        <v>98</v>
      </c>
    </row>
    <row r="21" spans="1:6" ht="15" customHeight="1" thickBot="1">
      <c r="A21" s="4">
        <v>18</v>
      </c>
      <c r="B21" s="5" t="s">
        <v>39</v>
      </c>
      <c r="C21" s="6">
        <v>27</v>
      </c>
      <c r="D21" s="6">
        <v>29</v>
      </c>
      <c r="E21" s="6">
        <v>41</v>
      </c>
      <c r="F21" s="6">
        <v>97</v>
      </c>
    </row>
    <row r="22" spans="1:6" ht="15" customHeight="1" thickBot="1">
      <c r="A22" s="4">
        <v>19</v>
      </c>
      <c r="B22" s="5" t="s">
        <v>40</v>
      </c>
      <c r="C22" s="6">
        <v>21</v>
      </c>
      <c r="D22" s="6">
        <v>46</v>
      </c>
      <c r="E22" s="6">
        <v>20</v>
      </c>
      <c r="F22" s="6">
        <v>87</v>
      </c>
    </row>
    <row r="23" spans="1:6" ht="15" customHeight="1" thickBot="1">
      <c r="A23" s="4">
        <v>20</v>
      </c>
      <c r="B23" s="5" t="s">
        <v>41</v>
      </c>
      <c r="C23" s="6">
        <v>20</v>
      </c>
      <c r="D23" s="6">
        <v>31</v>
      </c>
      <c r="E23" s="6">
        <v>24</v>
      </c>
      <c r="F23" s="6">
        <v>75</v>
      </c>
    </row>
    <row r="24" spans="1:6" ht="15" customHeight="1" thickBot="1">
      <c r="A24" s="4">
        <v>21</v>
      </c>
      <c r="B24" s="5" t="s">
        <v>42</v>
      </c>
      <c r="C24" s="6">
        <v>24</v>
      </c>
      <c r="D24" s="6">
        <v>33</v>
      </c>
      <c r="E24" s="6">
        <v>6</v>
      </c>
      <c r="F24" s="6">
        <v>63</v>
      </c>
    </row>
    <row r="25" spans="1:6" ht="15" customHeight="1" thickBot="1">
      <c r="A25" s="4">
        <v>22</v>
      </c>
      <c r="B25" s="5" t="s">
        <v>43</v>
      </c>
      <c r="C25" s="6">
        <v>11</v>
      </c>
      <c r="D25" s="6">
        <v>27</v>
      </c>
      <c r="E25" s="6">
        <v>19</v>
      </c>
      <c r="F25" s="6">
        <v>57</v>
      </c>
    </row>
    <row r="26" spans="1:6" ht="15" customHeight="1" thickBot="1">
      <c r="A26" s="4">
        <v>23</v>
      </c>
      <c r="B26" s="5" t="s">
        <v>44</v>
      </c>
      <c r="C26" s="6">
        <v>6</v>
      </c>
      <c r="D26" s="6">
        <v>25</v>
      </c>
      <c r="E26" s="6">
        <v>22</v>
      </c>
      <c r="F26" s="6">
        <v>53</v>
      </c>
    </row>
    <row r="27" spans="1:6" ht="15" customHeight="1" thickBot="1">
      <c r="A27" s="4">
        <v>24</v>
      </c>
      <c r="B27" s="5" t="s">
        <v>45</v>
      </c>
      <c r="C27" s="6">
        <v>11</v>
      </c>
      <c r="D27" s="6">
        <v>24</v>
      </c>
      <c r="E27" s="6">
        <v>15</v>
      </c>
      <c r="F27" s="6">
        <v>50</v>
      </c>
    </row>
    <row r="28" spans="1:6" ht="15" customHeight="1" thickBot="1">
      <c r="A28" s="4">
        <v>25</v>
      </c>
      <c r="B28" s="5" t="s">
        <v>46</v>
      </c>
      <c r="C28" s="6">
        <v>7</v>
      </c>
      <c r="D28" s="6">
        <v>28</v>
      </c>
      <c r="E28" s="6">
        <v>14</v>
      </c>
      <c r="F28" s="6">
        <v>49</v>
      </c>
    </row>
    <row r="29" spans="1:6">
      <c r="B29" s="7" t="s">
        <v>47</v>
      </c>
    </row>
  </sheetData>
  <hyperlinks>
    <hyperlink ref="B29" r:id="rId1"/>
  </hyperlinks>
  <pageMargins left="0.7" right="0.7" top="0.75" bottom="0.75" header="0.3" footer="0.3"/>
  <pageSetup paperSize="9" orientation="portrait" horizontalDpi="4294967293" verticalDpi="0" r:id="rId2"/>
</worksheet>
</file>

<file path=xl/worksheets/sheet3.xml><?xml version="1.0" encoding="utf-8"?>
<worksheet xmlns="http://schemas.openxmlformats.org/spreadsheetml/2006/main" xmlns:r="http://schemas.openxmlformats.org/officeDocument/2006/relationships">
  <dimension ref="A1:I16"/>
  <sheetViews>
    <sheetView workbookViewId="0">
      <selection activeCell="C6" sqref="C6"/>
    </sheetView>
  </sheetViews>
  <sheetFormatPr defaultRowHeight="15"/>
  <cols>
    <col min="5" max="5" width="8.28515625" customWidth="1"/>
    <col min="6" max="6" width="7.85546875" customWidth="1"/>
    <col min="9" max="9" width="9.7109375" customWidth="1"/>
  </cols>
  <sheetData>
    <row r="1" spans="1:9">
      <c r="B1" s="39" t="s">
        <v>90</v>
      </c>
      <c r="C1" s="39"/>
      <c r="D1" s="39"/>
      <c r="E1" s="39"/>
      <c r="F1" s="39" t="s">
        <v>91</v>
      </c>
      <c r="G1" s="39"/>
      <c r="H1" s="39"/>
      <c r="I1" s="39"/>
    </row>
    <row r="2" spans="1:9">
      <c r="B2" t="s">
        <v>83</v>
      </c>
      <c r="C2" t="s">
        <v>82</v>
      </c>
      <c r="D2" t="s">
        <v>87</v>
      </c>
      <c r="E2" t="s">
        <v>85</v>
      </c>
      <c r="F2" t="s">
        <v>83</v>
      </c>
      <c r="G2" t="s">
        <v>82</v>
      </c>
      <c r="H2" t="s">
        <v>87</v>
      </c>
      <c r="I2" t="s">
        <v>85</v>
      </c>
    </row>
    <row r="3" spans="1:9">
      <c r="A3" t="s">
        <v>1</v>
      </c>
      <c r="B3" s="11">
        <v>27.8</v>
      </c>
      <c r="C3" s="28" t="s">
        <v>86</v>
      </c>
      <c r="D3">
        <v>29.1</v>
      </c>
      <c r="E3" s="28" t="s">
        <v>86</v>
      </c>
      <c r="F3" s="12">
        <v>17.8</v>
      </c>
      <c r="G3" s="28" t="s">
        <v>86</v>
      </c>
      <c r="H3">
        <v>18.8</v>
      </c>
      <c r="I3" s="28" t="s">
        <v>86</v>
      </c>
    </row>
    <row r="4" spans="1:9">
      <c r="A4" t="s">
        <v>2</v>
      </c>
      <c r="B4" s="11">
        <v>22.3</v>
      </c>
      <c r="C4" s="28" t="s">
        <v>86</v>
      </c>
      <c r="D4">
        <v>26.6</v>
      </c>
      <c r="E4" s="28" t="s">
        <v>86</v>
      </c>
      <c r="F4" s="12">
        <v>15.9</v>
      </c>
      <c r="G4" s="28" t="s">
        <v>86</v>
      </c>
      <c r="H4">
        <v>21.8</v>
      </c>
      <c r="I4" s="28" t="s">
        <v>86</v>
      </c>
    </row>
    <row r="5" spans="1:9">
      <c r="A5" s="31" t="s">
        <v>0</v>
      </c>
      <c r="B5" s="11">
        <v>30</v>
      </c>
      <c r="C5" s="9" t="s">
        <v>84</v>
      </c>
      <c r="D5">
        <v>34</v>
      </c>
      <c r="E5" s="9" t="s">
        <v>84</v>
      </c>
      <c r="F5" s="12">
        <v>23</v>
      </c>
      <c r="G5" s="29" t="s">
        <v>86</v>
      </c>
      <c r="H5" s="12">
        <v>29</v>
      </c>
      <c r="I5" s="9" t="s">
        <v>84</v>
      </c>
    </row>
    <row r="6" spans="1:9">
      <c r="A6" s="31" t="s">
        <v>6</v>
      </c>
      <c r="B6" s="11">
        <v>37</v>
      </c>
      <c r="C6" s="9" t="s">
        <v>84</v>
      </c>
      <c r="D6">
        <v>40</v>
      </c>
      <c r="E6" s="9" t="s">
        <v>84</v>
      </c>
      <c r="F6" s="12">
        <v>25</v>
      </c>
      <c r="G6" s="30" t="s">
        <v>84</v>
      </c>
      <c r="H6" s="12">
        <v>27</v>
      </c>
      <c r="I6" s="30" t="s">
        <v>84</v>
      </c>
    </row>
    <row r="7" spans="1:9">
      <c r="A7" s="31" t="s">
        <v>30</v>
      </c>
      <c r="B7" s="11">
        <v>36</v>
      </c>
      <c r="C7" s="9" t="s">
        <v>84</v>
      </c>
      <c r="E7" s="9"/>
      <c r="F7" s="12">
        <v>19</v>
      </c>
      <c r="G7" s="33" t="s">
        <v>142</v>
      </c>
      <c r="H7" s="12"/>
      <c r="I7" s="30"/>
    </row>
    <row r="8" spans="1:9">
      <c r="A8" t="s">
        <v>3</v>
      </c>
      <c r="B8" s="11">
        <v>24</v>
      </c>
      <c r="C8" s="28" t="s">
        <v>88</v>
      </c>
      <c r="D8">
        <v>25</v>
      </c>
      <c r="E8" s="28" t="s">
        <v>86</v>
      </c>
      <c r="F8" s="12">
        <v>15</v>
      </c>
      <c r="G8" s="29" t="s">
        <v>88</v>
      </c>
      <c r="H8" s="12">
        <v>18</v>
      </c>
      <c r="I8" s="29" t="s">
        <v>86</v>
      </c>
    </row>
    <row r="9" spans="1:9">
      <c r="A9" s="31" t="s">
        <v>8</v>
      </c>
      <c r="B9" s="11">
        <v>27.6</v>
      </c>
      <c r="C9" s="9" t="s">
        <v>84</v>
      </c>
      <c r="D9">
        <v>34.1</v>
      </c>
      <c r="E9" s="9" t="s">
        <v>84</v>
      </c>
      <c r="F9" s="12">
        <v>21.3</v>
      </c>
      <c r="G9" s="9" t="s">
        <v>84</v>
      </c>
      <c r="H9">
        <v>27.5</v>
      </c>
      <c r="I9" s="9" t="s">
        <v>84</v>
      </c>
    </row>
    <row r="10" spans="1:9">
      <c r="A10" s="31" t="s">
        <v>7</v>
      </c>
      <c r="B10" s="11">
        <v>33.700000000000003</v>
      </c>
      <c r="C10" s="9" t="s">
        <v>84</v>
      </c>
      <c r="D10">
        <v>38.799999999999997</v>
      </c>
      <c r="E10" s="9" t="s">
        <v>84</v>
      </c>
      <c r="F10" s="12">
        <v>21.5</v>
      </c>
      <c r="G10" s="30" t="s">
        <v>84</v>
      </c>
      <c r="H10" s="12">
        <v>29.9</v>
      </c>
      <c r="I10" s="29" t="s">
        <v>86</v>
      </c>
    </row>
    <row r="11" spans="1:9">
      <c r="A11" t="s">
        <v>80</v>
      </c>
      <c r="B11" s="11">
        <v>19</v>
      </c>
      <c r="C11" s="28" t="s">
        <v>86</v>
      </c>
      <c r="D11">
        <v>21</v>
      </c>
      <c r="E11" s="9" t="s">
        <v>84</v>
      </c>
      <c r="F11" s="12">
        <v>14</v>
      </c>
      <c r="G11" s="28" t="s">
        <v>86</v>
      </c>
      <c r="H11" s="12">
        <v>15</v>
      </c>
      <c r="I11" s="28" t="s">
        <v>81</v>
      </c>
    </row>
    <row r="12" spans="1:9">
      <c r="A12" s="31" t="s">
        <v>4</v>
      </c>
      <c r="B12" s="11">
        <v>33</v>
      </c>
      <c r="C12" s="9" t="s">
        <v>84</v>
      </c>
      <c r="D12">
        <v>39</v>
      </c>
      <c r="E12" s="9" t="s">
        <v>84</v>
      </c>
      <c r="F12" s="12">
        <v>20</v>
      </c>
      <c r="G12" s="28" t="s">
        <v>86</v>
      </c>
      <c r="H12" s="12">
        <v>41</v>
      </c>
      <c r="I12" s="9" t="s">
        <v>84</v>
      </c>
    </row>
    <row r="13" spans="1:9">
      <c r="A13" t="s">
        <v>5</v>
      </c>
      <c r="B13" s="11">
        <v>30.1</v>
      </c>
      <c r="C13" s="28" t="s">
        <v>86</v>
      </c>
      <c r="E13" s="28"/>
      <c r="F13" s="12">
        <v>16.16</v>
      </c>
      <c r="G13" s="28" t="s">
        <v>86</v>
      </c>
      <c r="H13" s="12">
        <v>13.9</v>
      </c>
      <c r="I13" s="28" t="s">
        <v>86</v>
      </c>
    </row>
    <row r="16" spans="1:9">
      <c r="A16" t="s">
        <v>89</v>
      </c>
    </row>
  </sheetData>
  <mergeCells count="2">
    <mergeCell ref="F1:I1"/>
    <mergeCell ref="B1:E1"/>
  </mergeCells>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dimension ref="A1:J24"/>
  <sheetViews>
    <sheetView workbookViewId="0">
      <selection activeCell="A15" sqref="A15"/>
    </sheetView>
  </sheetViews>
  <sheetFormatPr defaultRowHeight="15"/>
  <cols>
    <col min="1" max="1" width="12.42578125" customWidth="1"/>
    <col min="4" max="4" width="10.5703125" customWidth="1"/>
    <col min="5" max="5" width="10.42578125" customWidth="1"/>
    <col min="9" max="9" width="9.85546875" customWidth="1"/>
  </cols>
  <sheetData>
    <row r="1" spans="1:10" ht="26.25" thickBot="1">
      <c r="A1" s="17" t="s">
        <v>48</v>
      </c>
      <c r="B1" s="13" t="s">
        <v>49</v>
      </c>
      <c r="C1" s="13" t="s">
        <v>50</v>
      </c>
      <c r="D1" s="13" t="s">
        <v>51</v>
      </c>
      <c r="E1" s="13" t="s">
        <v>52</v>
      </c>
      <c r="F1" s="13" t="s">
        <v>53</v>
      </c>
      <c r="G1" s="13" t="s">
        <v>54</v>
      </c>
      <c r="H1" s="13" t="s">
        <v>55</v>
      </c>
      <c r="I1" s="13" t="s">
        <v>56</v>
      </c>
      <c r="J1" s="18" t="s">
        <v>57</v>
      </c>
    </row>
    <row r="2" spans="1:10" ht="15" customHeight="1" thickBot="1">
      <c r="A2" s="19" t="s">
        <v>58</v>
      </c>
      <c r="B2" s="14">
        <v>100</v>
      </c>
      <c r="C2" s="14">
        <v>4.8</v>
      </c>
      <c r="D2" s="14">
        <v>4.5999999999999996</v>
      </c>
      <c r="E2" s="15">
        <v>0.111</v>
      </c>
      <c r="F2" s="14">
        <v>3.66</v>
      </c>
      <c r="G2" s="14">
        <v>724</v>
      </c>
      <c r="H2" s="16">
        <v>139735</v>
      </c>
      <c r="I2" s="15">
        <v>0.83199999999999996</v>
      </c>
      <c r="J2" s="20">
        <v>0.93400000000000005</v>
      </c>
    </row>
    <row r="3" spans="1:10" ht="15" customHeight="1" thickBot="1">
      <c r="A3" s="19" t="s">
        <v>59</v>
      </c>
      <c r="B3" s="14">
        <v>100</v>
      </c>
      <c r="C3" s="14">
        <v>4.8</v>
      </c>
      <c r="D3" s="14">
        <v>4.5999999999999996</v>
      </c>
      <c r="E3" s="15">
        <v>7.0000000000000007E-2</v>
      </c>
      <c r="F3" s="14">
        <v>3.7</v>
      </c>
      <c r="G3" s="14">
        <v>730</v>
      </c>
      <c r="H3" s="16">
        <v>140972</v>
      </c>
      <c r="I3" s="15">
        <v>0.75600000000000001</v>
      </c>
      <c r="J3" s="20">
        <v>0.92500000000000004</v>
      </c>
    </row>
    <row r="4" spans="1:10" ht="15" customHeight="1" thickBot="1">
      <c r="A4" s="19" t="s">
        <v>60</v>
      </c>
      <c r="B4" s="14">
        <v>96</v>
      </c>
      <c r="C4" s="14">
        <v>4.8</v>
      </c>
      <c r="D4" s="14">
        <v>4.5</v>
      </c>
      <c r="E4" s="15">
        <v>0.188</v>
      </c>
      <c r="F4" s="14">
        <v>3.56</v>
      </c>
      <c r="G4" s="14">
        <v>718</v>
      </c>
      <c r="H4" s="16">
        <v>137311</v>
      </c>
      <c r="I4" s="15">
        <v>0.82099999999999995</v>
      </c>
      <c r="J4" s="20">
        <v>0.92700000000000005</v>
      </c>
    </row>
    <row r="5" spans="1:10" ht="15" customHeight="1" thickBot="1">
      <c r="A5" s="19" t="s">
        <v>61</v>
      </c>
      <c r="B5" s="14">
        <v>93</v>
      </c>
      <c r="C5" s="14">
        <v>4.7</v>
      </c>
      <c r="D5" s="14">
        <v>4.4000000000000004</v>
      </c>
      <c r="E5" s="15">
        <v>0.13300000000000001</v>
      </c>
      <c r="F5" s="14">
        <v>3.51</v>
      </c>
      <c r="G5" s="14">
        <v>710</v>
      </c>
      <c r="H5" s="16">
        <v>132618</v>
      </c>
      <c r="I5" s="15">
        <v>0.80800000000000005</v>
      </c>
      <c r="J5" s="20">
        <v>0.93500000000000005</v>
      </c>
    </row>
    <row r="6" spans="1:10" ht="15" customHeight="1" thickBot="1">
      <c r="A6" s="19" t="s">
        <v>62</v>
      </c>
      <c r="B6" s="14">
        <v>93</v>
      </c>
      <c r="C6" s="14">
        <v>4.5999999999999996</v>
      </c>
      <c r="D6" s="14">
        <v>4.5</v>
      </c>
      <c r="E6" s="15">
        <v>0.21099999999999999</v>
      </c>
      <c r="F6" s="14">
        <v>3.54</v>
      </c>
      <c r="G6" s="14">
        <v>712</v>
      </c>
      <c r="H6" s="16">
        <v>130092</v>
      </c>
      <c r="I6" s="15">
        <v>0.83799999999999997</v>
      </c>
      <c r="J6" s="20">
        <v>0.93799999999999994</v>
      </c>
    </row>
    <row r="7" spans="1:10" ht="15" customHeight="1" thickBot="1">
      <c r="A7" s="19" t="s">
        <v>63</v>
      </c>
      <c r="B7" s="14">
        <v>93</v>
      </c>
      <c r="C7" s="14">
        <v>4.7</v>
      </c>
      <c r="D7" s="14">
        <v>4.4000000000000004</v>
      </c>
      <c r="E7" s="15">
        <v>0.219</v>
      </c>
      <c r="F7" s="14">
        <v>3.52</v>
      </c>
      <c r="G7" s="14">
        <v>719</v>
      </c>
      <c r="H7" s="16">
        <v>133424</v>
      </c>
      <c r="I7" s="15">
        <v>0.82099999999999995</v>
      </c>
      <c r="J7" s="20">
        <v>0.89300000000000002</v>
      </c>
    </row>
    <row r="8" spans="1:10" ht="15" customHeight="1" thickBot="1">
      <c r="A8" s="19" t="s">
        <v>64</v>
      </c>
      <c r="B8" s="14">
        <v>90</v>
      </c>
      <c r="C8" s="14">
        <v>4.5</v>
      </c>
      <c r="D8" s="14">
        <v>4.0999999999999996</v>
      </c>
      <c r="E8" s="15">
        <v>0.122</v>
      </c>
      <c r="F8" s="14">
        <v>3.64</v>
      </c>
      <c r="G8" s="14">
        <v>715</v>
      </c>
      <c r="H8" s="16">
        <v>129776</v>
      </c>
      <c r="I8" s="15">
        <v>0.71699999999999997</v>
      </c>
      <c r="J8" s="20">
        <v>0.91</v>
      </c>
    </row>
    <row r="9" spans="1:10" ht="15" customHeight="1" thickBot="1">
      <c r="A9" s="19" t="s">
        <v>65</v>
      </c>
      <c r="B9" s="14">
        <v>89</v>
      </c>
      <c r="C9" s="14">
        <v>4.4000000000000004</v>
      </c>
      <c r="D9" s="14">
        <v>4.3</v>
      </c>
      <c r="E9" s="15">
        <v>0.159</v>
      </c>
      <c r="F9" s="14">
        <v>3.5</v>
      </c>
      <c r="G9" s="14">
        <v>716</v>
      </c>
      <c r="H9" s="16">
        <v>134233</v>
      </c>
      <c r="I9" s="15">
        <v>0.753</v>
      </c>
      <c r="J9" s="20">
        <v>0.90900000000000003</v>
      </c>
    </row>
    <row r="10" spans="1:10" ht="15" customHeight="1" thickBot="1">
      <c r="A10" s="19" t="s">
        <v>66</v>
      </c>
      <c r="B10" s="14">
        <v>87</v>
      </c>
      <c r="C10" s="14">
        <v>4.2</v>
      </c>
      <c r="D10" s="14">
        <v>4</v>
      </c>
      <c r="E10" s="15">
        <v>0.17899999999999999</v>
      </c>
      <c r="F10" s="14">
        <v>3.52</v>
      </c>
      <c r="G10" s="14">
        <v>718</v>
      </c>
      <c r="H10" s="16">
        <v>138220</v>
      </c>
      <c r="I10" s="15">
        <v>0.82799999999999996</v>
      </c>
      <c r="J10" s="20">
        <v>0.93600000000000005</v>
      </c>
    </row>
    <row r="11" spans="1:10" ht="15" customHeight="1" thickBot="1">
      <c r="A11" s="19" t="s">
        <v>67</v>
      </c>
      <c r="B11" s="14">
        <v>84</v>
      </c>
      <c r="C11" s="14">
        <v>4.2</v>
      </c>
      <c r="D11" s="14">
        <v>4</v>
      </c>
      <c r="E11" s="15">
        <v>0.191</v>
      </c>
      <c r="F11" s="14">
        <v>3.52</v>
      </c>
      <c r="G11" s="14">
        <v>719</v>
      </c>
      <c r="H11" s="16">
        <v>125735</v>
      </c>
      <c r="I11" s="15">
        <v>0.69799999999999995</v>
      </c>
      <c r="J11" s="20">
        <v>0.91100000000000003</v>
      </c>
    </row>
    <row r="12" spans="1:10" ht="15" customHeight="1" thickBot="1">
      <c r="A12" s="19" t="s">
        <v>68</v>
      </c>
      <c r="B12" s="14">
        <v>83</v>
      </c>
      <c r="C12" s="14">
        <v>4.2</v>
      </c>
      <c r="D12" s="14">
        <v>3.9</v>
      </c>
      <c r="E12" s="15">
        <v>0.13600000000000001</v>
      </c>
      <c r="F12" s="14">
        <v>3.42</v>
      </c>
      <c r="G12" s="14">
        <v>719</v>
      </c>
      <c r="H12" s="16">
        <v>128888</v>
      </c>
      <c r="I12" s="15">
        <v>0.80700000000000005</v>
      </c>
      <c r="J12" s="20">
        <v>0.90600000000000003</v>
      </c>
    </row>
    <row r="13" spans="1:10" ht="15" customHeight="1" thickBot="1">
      <c r="A13" s="19" t="s">
        <v>69</v>
      </c>
      <c r="B13" s="14">
        <v>82</v>
      </c>
      <c r="C13" s="14">
        <v>4.3</v>
      </c>
      <c r="D13" s="14">
        <v>4</v>
      </c>
      <c r="E13" s="15">
        <v>0.26500000000000001</v>
      </c>
      <c r="F13" s="14">
        <v>3.44</v>
      </c>
      <c r="G13" s="14">
        <v>689</v>
      </c>
      <c r="H13" s="16">
        <v>128666</v>
      </c>
      <c r="I13" s="15">
        <v>0.78400000000000003</v>
      </c>
      <c r="J13" s="20">
        <v>0.88200000000000001</v>
      </c>
    </row>
    <row r="14" spans="1:10" ht="15" customHeight="1" thickBot="1">
      <c r="A14" s="21" t="s">
        <v>70</v>
      </c>
      <c r="B14" s="22">
        <v>81</v>
      </c>
      <c r="C14" s="22">
        <v>4.3</v>
      </c>
      <c r="D14" s="22">
        <v>3.9</v>
      </c>
      <c r="E14" s="23">
        <v>0.32200000000000001</v>
      </c>
      <c r="F14" s="22">
        <v>3.4</v>
      </c>
      <c r="G14" s="22">
        <v>703</v>
      </c>
      <c r="H14" s="24">
        <v>127817</v>
      </c>
      <c r="I14" s="23">
        <v>0.83399999999999996</v>
      </c>
      <c r="J14" s="25">
        <v>0.85799999999999998</v>
      </c>
    </row>
    <row r="15" spans="1:10">
      <c r="A15" s="27" t="s">
        <v>47</v>
      </c>
    </row>
    <row r="16" spans="1:10">
      <c r="A16" s="26" t="s">
        <v>71</v>
      </c>
    </row>
    <row r="17" spans="1:1">
      <c r="A17" s="26" t="s">
        <v>72</v>
      </c>
    </row>
    <row r="18" spans="1:1">
      <c r="A18" s="26" t="s">
        <v>73</v>
      </c>
    </row>
    <row r="19" spans="1:1">
      <c r="A19" s="26" t="s">
        <v>74</v>
      </c>
    </row>
    <row r="20" spans="1:1">
      <c r="A20" s="26" t="s">
        <v>75</v>
      </c>
    </row>
    <row r="21" spans="1:1">
      <c r="A21" s="26" t="s">
        <v>76</v>
      </c>
    </row>
    <row r="22" spans="1:1">
      <c r="A22" s="26" t="s">
        <v>77</v>
      </c>
    </row>
    <row r="23" spans="1:1">
      <c r="A23" s="26" t="s">
        <v>78</v>
      </c>
    </row>
    <row r="24" spans="1:1">
      <c r="A24" s="26" t="s">
        <v>79</v>
      </c>
    </row>
  </sheetData>
  <hyperlinks>
    <hyperlink ref="A15" r:id="rId1"/>
  </hyperlinks>
  <pageMargins left="0.7" right="0.7" top="0.75" bottom="0.75" header="0.3" footer="0.3"/>
  <pageSetup paperSize="9" orientation="portrait" horizontalDpi="4294967293" verticalDpi="0" r:id="rId2"/>
</worksheet>
</file>

<file path=xl/worksheets/sheet5.xml><?xml version="1.0" encoding="utf-8"?>
<worksheet xmlns="http://schemas.openxmlformats.org/spreadsheetml/2006/main" xmlns:r="http://schemas.openxmlformats.org/officeDocument/2006/relationships">
  <dimension ref="A1:P20"/>
  <sheetViews>
    <sheetView workbookViewId="0">
      <selection activeCell="M3" activeCellId="3" sqref="D3 G3 J3 M3"/>
    </sheetView>
  </sheetViews>
  <sheetFormatPr defaultRowHeight="15"/>
  <sheetData>
    <row r="1" spans="1:16">
      <c r="A1" t="s">
        <v>3</v>
      </c>
      <c r="D1" t="s">
        <v>6</v>
      </c>
      <c r="G1" t="s">
        <v>4</v>
      </c>
      <c r="J1" t="s">
        <v>1</v>
      </c>
      <c r="M1" t="s">
        <v>5</v>
      </c>
    </row>
    <row r="2" spans="1:16">
      <c r="A2" t="s">
        <v>97</v>
      </c>
      <c r="D2" t="s">
        <v>105</v>
      </c>
      <c r="G2" t="s">
        <v>117</v>
      </c>
      <c r="J2" t="s">
        <v>105</v>
      </c>
      <c r="M2" t="s">
        <v>223</v>
      </c>
    </row>
    <row r="3" spans="1:16">
      <c r="A3" s="38" t="s">
        <v>236</v>
      </c>
      <c r="D3" s="38" t="s">
        <v>237</v>
      </c>
      <c r="G3" s="38" t="s">
        <v>238</v>
      </c>
      <c r="J3" s="38" t="s">
        <v>237</v>
      </c>
      <c r="M3" s="38" t="s">
        <v>239</v>
      </c>
    </row>
    <row r="4" spans="1:16">
      <c r="A4" t="s">
        <v>98</v>
      </c>
      <c r="D4" t="s">
        <v>106</v>
      </c>
      <c r="G4" t="s">
        <v>118</v>
      </c>
      <c r="J4" t="s">
        <v>122</v>
      </c>
      <c r="M4" t="s">
        <v>224</v>
      </c>
    </row>
    <row r="5" spans="1:16">
      <c r="A5" t="s">
        <v>99</v>
      </c>
      <c r="D5" t="s">
        <v>107</v>
      </c>
      <c r="G5" t="s">
        <v>119</v>
      </c>
      <c r="J5" t="s">
        <v>106</v>
      </c>
      <c r="M5" t="s">
        <v>225</v>
      </c>
    </row>
    <row r="6" spans="1:16">
      <c r="A6" t="s">
        <v>100</v>
      </c>
      <c r="D6" t="s">
        <v>108</v>
      </c>
      <c r="G6" t="s">
        <v>120</v>
      </c>
      <c r="J6" t="s">
        <v>123</v>
      </c>
      <c r="M6" t="s">
        <v>226</v>
      </c>
    </row>
    <row r="7" spans="1:16">
      <c r="A7" t="s">
        <v>101</v>
      </c>
      <c r="D7" t="s">
        <v>109</v>
      </c>
      <c r="G7" t="s">
        <v>121</v>
      </c>
      <c r="J7" t="s">
        <v>124</v>
      </c>
      <c r="M7" t="s">
        <v>227</v>
      </c>
    </row>
    <row r="8" spans="1:16">
      <c r="A8" t="s">
        <v>102</v>
      </c>
      <c r="D8" t="s">
        <v>103</v>
      </c>
      <c r="J8" t="s">
        <v>125</v>
      </c>
      <c r="M8" t="s">
        <v>228</v>
      </c>
    </row>
    <row r="9" spans="1:16">
      <c r="A9" t="s">
        <v>103</v>
      </c>
      <c r="D9" t="s">
        <v>110</v>
      </c>
      <c r="J9" t="s">
        <v>126</v>
      </c>
      <c r="M9" t="s">
        <v>229</v>
      </c>
    </row>
    <row r="10" spans="1:16">
      <c r="A10" t="s">
        <v>104</v>
      </c>
      <c r="D10" t="s">
        <v>111</v>
      </c>
      <c r="M10" t="s">
        <v>230</v>
      </c>
    </row>
    <row r="11" spans="1:16">
      <c r="D11" t="s">
        <v>112</v>
      </c>
      <c r="M11" t="s">
        <v>231</v>
      </c>
    </row>
    <row r="12" spans="1:16">
      <c r="A12" t="s">
        <v>116</v>
      </c>
      <c r="D12" t="s">
        <v>113</v>
      </c>
      <c r="M12" t="s">
        <v>232</v>
      </c>
    </row>
    <row r="13" spans="1:16">
      <c r="D13" t="s">
        <v>114</v>
      </c>
      <c r="M13" t="s">
        <v>233</v>
      </c>
    </row>
    <row r="14" spans="1:16">
      <c r="D14" t="s">
        <v>115</v>
      </c>
      <c r="M14" t="s">
        <v>234</v>
      </c>
    </row>
    <row r="15" spans="1:16">
      <c r="M15" t="s">
        <v>235</v>
      </c>
    </row>
    <row r="16" spans="1:16">
      <c r="B16" t="s">
        <v>127</v>
      </c>
      <c r="C16" t="s">
        <v>128</v>
      </c>
      <c r="D16" t="s">
        <v>129</v>
      </c>
      <c r="E16" t="s">
        <v>130</v>
      </c>
      <c r="F16" t="s">
        <v>131</v>
      </c>
      <c r="G16" t="s">
        <v>132</v>
      </c>
      <c r="H16" t="s">
        <v>133</v>
      </c>
      <c r="I16" t="s">
        <v>134</v>
      </c>
      <c r="J16" t="s">
        <v>141</v>
      </c>
      <c r="K16" t="s">
        <v>135</v>
      </c>
      <c r="L16" t="s">
        <v>136</v>
      </c>
      <c r="M16" t="s">
        <v>137</v>
      </c>
      <c r="N16" t="s">
        <v>138</v>
      </c>
      <c r="O16" t="s">
        <v>139</v>
      </c>
      <c r="P16" t="s">
        <v>140</v>
      </c>
    </row>
    <row r="17" spans="1:16">
      <c r="A17" t="s">
        <v>3</v>
      </c>
      <c r="B17">
        <v>1</v>
      </c>
      <c r="C17">
        <v>4</v>
      </c>
      <c r="E17">
        <v>7</v>
      </c>
      <c r="F17">
        <v>5</v>
      </c>
      <c r="G17">
        <v>1</v>
      </c>
      <c r="H17">
        <v>5</v>
      </c>
      <c r="I17">
        <v>5</v>
      </c>
      <c r="K17">
        <v>9</v>
      </c>
      <c r="N17">
        <v>2</v>
      </c>
      <c r="P17">
        <v>5</v>
      </c>
    </row>
    <row r="18" spans="1:16">
      <c r="A18" t="s">
        <v>6</v>
      </c>
      <c r="B18">
        <v>5</v>
      </c>
      <c r="D18">
        <v>3</v>
      </c>
      <c r="E18">
        <v>10</v>
      </c>
      <c r="G18">
        <v>3</v>
      </c>
      <c r="H18">
        <v>1</v>
      </c>
      <c r="I18">
        <v>5</v>
      </c>
      <c r="J18">
        <v>1</v>
      </c>
      <c r="K18">
        <v>6</v>
      </c>
      <c r="L18">
        <v>9</v>
      </c>
      <c r="N18">
        <v>4</v>
      </c>
      <c r="O18">
        <v>21</v>
      </c>
      <c r="P18">
        <v>18</v>
      </c>
    </row>
    <row r="19" spans="1:16">
      <c r="A19" t="s">
        <v>4</v>
      </c>
      <c r="B19">
        <v>7</v>
      </c>
      <c r="G19">
        <v>6</v>
      </c>
      <c r="N19">
        <v>14</v>
      </c>
      <c r="O19">
        <v>18</v>
      </c>
      <c r="P19">
        <v>1</v>
      </c>
    </row>
    <row r="20" spans="1:16">
      <c r="A20" t="s">
        <v>1</v>
      </c>
      <c r="B20">
        <v>5</v>
      </c>
      <c r="D20">
        <v>3</v>
      </c>
      <c r="E20">
        <v>2</v>
      </c>
      <c r="H20">
        <v>6</v>
      </c>
      <c r="J20">
        <v>3</v>
      </c>
      <c r="M20">
        <v>3</v>
      </c>
      <c r="N20">
        <v>1</v>
      </c>
      <c r="P20">
        <v>2</v>
      </c>
    </row>
  </sheetData>
  <pageMargins left="0.7" right="0.7" top="0.75" bottom="0.75" header="0.3" footer="0.3"/>
  <pageSetup paperSize="9" orientation="portrait" horizontalDpi="4294967293" verticalDpi="0" r:id="rId1"/>
</worksheet>
</file>

<file path=xl/worksheets/sheet6.xml><?xml version="1.0" encoding="utf-8"?>
<worksheet xmlns="http://schemas.openxmlformats.org/spreadsheetml/2006/main" xmlns:r="http://schemas.openxmlformats.org/officeDocument/2006/relationships">
  <dimension ref="A1:J6"/>
  <sheetViews>
    <sheetView workbookViewId="0">
      <selection activeCell="E7" sqref="E7"/>
    </sheetView>
  </sheetViews>
  <sheetFormatPr defaultRowHeight="15"/>
  <sheetData>
    <row r="1" spans="1:10">
      <c r="A1" t="s">
        <v>92</v>
      </c>
    </row>
    <row r="2" spans="1:10">
      <c r="A2" t="s">
        <v>93</v>
      </c>
    </row>
    <row r="3" spans="1:10" ht="217.5" customHeight="1">
      <c r="A3" s="40" t="s">
        <v>94</v>
      </c>
      <c r="B3" s="40"/>
      <c r="C3" s="40"/>
      <c r="D3" s="40"/>
      <c r="E3" s="40"/>
      <c r="F3" s="40"/>
      <c r="G3" s="40"/>
      <c r="H3" s="40"/>
      <c r="I3" s="40"/>
      <c r="J3" s="40"/>
    </row>
    <row r="5" spans="1:10">
      <c r="A5" t="s">
        <v>95</v>
      </c>
    </row>
    <row r="6" spans="1:10" ht="60" customHeight="1">
      <c r="A6" s="40" t="s">
        <v>96</v>
      </c>
      <c r="B6" s="40"/>
      <c r="C6" s="40"/>
      <c r="D6" s="40"/>
      <c r="E6" s="40"/>
      <c r="F6" s="40"/>
      <c r="G6" s="40"/>
      <c r="H6" s="40"/>
      <c r="I6" s="40"/>
      <c r="J6" s="40"/>
    </row>
  </sheetData>
  <mergeCells count="2">
    <mergeCell ref="A3:J3"/>
    <mergeCell ref="A6:J6"/>
  </mergeCells>
  <pageMargins left="0.7" right="0.7" top="0.75" bottom="0.75" header="0.3" footer="0.3"/>
  <pageSetup paperSize="9" orientation="portrait" horizontalDpi="4294967293" verticalDpi="0" r:id="rId1"/>
</worksheet>
</file>

<file path=xl/worksheets/sheet7.xml><?xml version="1.0" encoding="utf-8"?>
<worksheet xmlns="http://schemas.openxmlformats.org/spreadsheetml/2006/main" xmlns:r="http://schemas.openxmlformats.org/officeDocument/2006/relationships">
  <dimension ref="A1:AA15"/>
  <sheetViews>
    <sheetView topLeftCell="E1" workbookViewId="0">
      <selection activeCell="L16" sqref="L16"/>
    </sheetView>
  </sheetViews>
  <sheetFormatPr defaultRowHeight="15"/>
  <sheetData>
    <row r="1" spans="1:27">
      <c r="D1" s="39" t="s">
        <v>146</v>
      </c>
      <c r="E1" s="39"/>
      <c r="F1" s="39"/>
      <c r="J1" s="39" t="s">
        <v>157</v>
      </c>
      <c r="K1" s="39"/>
      <c r="L1" s="39"/>
      <c r="M1" s="39"/>
      <c r="N1" s="39"/>
      <c r="O1" s="39"/>
      <c r="P1" s="39"/>
      <c r="V1" s="39" t="s">
        <v>54</v>
      </c>
      <c r="W1" s="39"/>
      <c r="X1" s="39"/>
      <c r="Y1" s="39"/>
      <c r="Z1" s="39"/>
      <c r="AA1" s="39"/>
    </row>
    <row r="2" spans="1:27">
      <c r="B2" t="s">
        <v>196</v>
      </c>
      <c r="C2" t="s">
        <v>199</v>
      </c>
      <c r="D2" t="s">
        <v>143</v>
      </c>
      <c r="E2" t="s">
        <v>144</v>
      </c>
      <c r="F2" t="s">
        <v>145</v>
      </c>
      <c r="G2" t="s">
        <v>147</v>
      </c>
      <c r="H2" t="s">
        <v>148</v>
      </c>
      <c r="I2" t="s">
        <v>149</v>
      </c>
      <c r="J2" t="s">
        <v>150</v>
      </c>
      <c r="K2" t="s">
        <v>151</v>
      </c>
      <c r="L2" t="s">
        <v>152</v>
      </c>
      <c r="M2" t="s">
        <v>153</v>
      </c>
      <c r="N2" t="s">
        <v>154</v>
      </c>
      <c r="O2" t="s">
        <v>155</v>
      </c>
      <c r="P2" t="s">
        <v>156</v>
      </c>
      <c r="Q2" t="s">
        <v>158</v>
      </c>
      <c r="R2" t="s">
        <v>159</v>
      </c>
      <c r="S2" t="s">
        <v>160</v>
      </c>
      <c r="T2" t="s">
        <v>162</v>
      </c>
      <c r="U2" t="s">
        <v>163</v>
      </c>
      <c r="V2" t="s">
        <v>164</v>
      </c>
      <c r="W2" t="s">
        <v>165</v>
      </c>
      <c r="X2" t="s">
        <v>166</v>
      </c>
      <c r="Y2" t="s">
        <v>167</v>
      </c>
      <c r="Z2" t="s">
        <v>168</v>
      </c>
      <c r="AA2" t="s">
        <v>169</v>
      </c>
    </row>
    <row r="3" spans="1:27">
      <c r="A3" t="s">
        <v>1</v>
      </c>
      <c r="B3">
        <v>1160</v>
      </c>
      <c r="C3">
        <v>7</v>
      </c>
      <c r="D3">
        <v>4169</v>
      </c>
      <c r="E3" s="34">
        <v>0.22</v>
      </c>
      <c r="F3" s="34">
        <v>0.63</v>
      </c>
      <c r="G3" s="34">
        <v>0.35</v>
      </c>
      <c r="H3" s="34">
        <v>0.33</v>
      </c>
      <c r="I3" s="34">
        <v>0.18</v>
      </c>
      <c r="J3" s="34">
        <v>0.02</v>
      </c>
      <c r="K3" s="34">
        <v>0.19</v>
      </c>
      <c r="L3" s="34">
        <v>0.06</v>
      </c>
      <c r="M3" s="34">
        <v>0.62</v>
      </c>
      <c r="N3" s="34">
        <v>0.1</v>
      </c>
      <c r="O3" s="34">
        <v>0.01</v>
      </c>
      <c r="P3" s="34">
        <v>0.08</v>
      </c>
      <c r="Q3" s="11">
        <v>58</v>
      </c>
      <c r="R3" s="11">
        <v>57</v>
      </c>
      <c r="S3" t="s">
        <v>161</v>
      </c>
      <c r="T3" s="11">
        <v>28</v>
      </c>
      <c r="U3">
        <v>27</v>
      </c>
      <c r="V3">
        <v>719</v>
      </c>
      <c r="W3">
        <v>670</v>
      </c>
      <c r="X3">
        <v>700</v>
      </c>
      <c r="Y3">
        <v>720</v>
      </c>
      <c r="Z3">
        <v>750</v>
      </c>
      <c r="AA3">
        <v>760</v>
      </c>
    </row>
    <row r="4" spans="1:27">
      <c r="A4" t="s">
        <v>3</v>
      </c>
      <c r="B4">
        <v>1802</v>
      </c>
      <c r="C4">
        <v>9</v>
      </c>
      <c r="D4">
        <v>9134</v>
      </c>
      <c r="E4" s="34">
        <v>0.12</v>
      </c>
      <c r="F4" s="34">
        <v>0.89</v>
      </c>
      <c r="G4" s="34">
        <v>0.39</v>
      </c>
      <c r="H4" s="34">
        <v>0.34</v>
      </c>
      <c r="I4" t="s">
        <v>200</v>
      </c>
      <c r="J4" s="34">
        <v>0.02</v>
      </c>
      <c r="K4" s="34">
        <v>0.13</v>
      </c>
      <c r="L4" s="34">
        <v>0.1</v>
      </c>
      <c r="M4" s="34">
        <v>0.7</v>
      </c>
      <c r="N4" s="34">
        <v>0.04</v>
      </c>
      <c r="O4" s="34">
        <v>0.01</v>
      </c>
      <c r="Q4" s="11">
        <v>47</v>
      </c>
      <c r="T4">
        <v>27</v>
      </c>
      <c r="V4">
        <v>724</v>
      </c>
    </row>
    <row r="5" spans="1:27">
      <c r="A5" t="s">
        <v>6</v>
      </c>
      <c r="B5">
        <v>1115</v>
      </c>
      <c r="D5">
        <v>4974</v>
      </c>
      <c r="E5" s="34">
        <v>0.2</v>
      </c>
      <c r="F5" s="34">
        <v>0.57999999999999996</v>
      </c>
      <c r="G5" s="34">
        <v>0.33</v>
      </c>
      <c r="H5" s="34">
        <v>0.34</v>
      </c>
      <c r="J5" s="34">
        <v>0.01</v>
      </c>
      <c r="K5" s="34">
        <v>0.2</v>
      </c>
      <c r="L5" s="34">
        <v>0.04</v>
      </c>
      <c r="M5" s="34">
        <v>0.7</v>
      </c>
      <c r="N5" s="34">
        <v>0.04</v>
      </c>
      <c r="O5" s="34">
        <v>0.01</v>
      </c>
      <c r="Q5" s="11">
        <v>60</v>
      </c>
      <c r="R5" s="11">
        <v>57</v>
      </c>
      <c r="S5" t="s">
        <v>197</v>
      </c>
      <c r="T5">
        <v>28</v>
      </c>
      <c r="U5">
        <v>27</v>
      </c>
      <c r="V5">
        <v>714</v>
      </c>
      <c r="W5">
        <v>660</v>
      </c>
      <c r="X5">
        <v>700</v>
      </c>
      <c r="Y5">
        <v>710</v>
      </c>
      <c r="Z5">
        <v>740</v>
      </c>
      <c r="AA5">
        <v>760</v>
      </c>
    </row>
    <row r="6" spans="1:27">
      <c r="A6" t="s">
        <v>4</v>
      </c>
      <c r="B6">
        <v>548</v>
      </c>
      <c r="D6">
        <v>2744</v>
      </c>
      <c r="E6" s="34">
        <v>0.18</v>
      </c>
      <c r="F6" s="34">
        <v>0.54</v>
      </c>
      <c r="G6" s="34">
        <v>0.33</v>
      </c>
      <c r="H6" s="34">
        <v>0.34</v>
      </c>
      <c r="I6" s="34">
        <v>0.3</v>
      </c>
      <c r="J6" s="34">
        <v>0.01</v>
      </c>
      <c r="K6" s="34">
        <v>0.18</v>
      </c>
      <c r="L6" s="34">
        <v>0.08</v>
      </c>
      <c r="M6" s="34">
        <v>0.68</v>
      </c>
      <c r="N6" s="34">
        <v>0.05</v>
      </c>
      <c r="P6" s="34">
        <v>0.06</v>
      </c>
      <c r="Q6" s="11">
        <v>62</v>
      </c>
      <c r="R6" s="11">
        <v>60</v>
      </c>
      <c r="T6">
        <v>28</v>
      </c>
      <c r="U6">
        <v>28</v>
      </c>
      <c r="V6">
        <v>718</v>
      </c>
      <c r="W6">
        <v>660</v>
      </c>
      <c r="X6">
        <v>700</v>
      </c>
      <c r="Y6">
        <v>720</v>
      </c>
      <c r="Z6">
        <v>730</v>
      </c>
      <c r="AA6">
        <v>760</v>
      </c>
    </row>
    <row r="7" spans="1:27">
      <c r="A7" t="s">
        <v>5</v>
      </c>
      <c r="B7">
        <v>1717</v>
      </c>
      <c r="D7">
        <v>6442</v>
      </c>
      <c r="E7" s="34">
        <v>0.19</v>
      </c>
      <c r="F7" s="34">
        <v>0.7</v>
      </c>
      <c r="G7" s="34">
        <v>0.44</v>
      </c>
      <c r="H7" s="34">
        <v>0.37</v>
      </c>
      <c r="I7" s="34"/>
      <c r="J7" s="34">
        <v>0.01</v>
      </c>
      <c r="K7" s="34">
        <v>0.19</v>
      </c>
      <c r="L7" s="34">
        <v>7.0000000000000007E-2</v>
      </c>
      <c r="M7" s="34">
        <v>0.66</v>
      </c>
      <c r="N7" s="34">
        <v>0.06</v>
      </c>
      <c r="O7" s="34">
        <v>0.01</v>
      </c>
      <c r="P7" s="34"/>
      <c r="Q7" s="11"/>
      <c r="R7" s="11">
        <v>48</v>
      </c>
      <c r="S7" t="s">
        <v>219</v>
      </c>
      <c r="T7">
        <v>28</v>
      </c>
      <c r="U7">
        <v>27</v>
      </c>
      <c r="V7">
        <v>720</v>
      </c>
      <c r="Y7">
        <v>720</v>
      </c>
    </row>
    <row r="8" spans="1:27">
      <c r="E8" s="34"/>
      <c r="F8" s="34"/>
      <c r="G8" s="34"/>
      <c r="H8" s="34"/>
      <c r="I8" s="34"/>
      <c r="J8" s="34"/>
      <c r="K8" s="34"/>
      <c r="L8" s="34"/>
      <c r="M8" s="34"/>
      <c r="N8" s="34"/>
      <c r="P8" s="34"/>
      <c r="Q8" s="11"/>
      <c r="R8" s="11"/>
    </row>
    <row r="9" spans="1:27">
      <c r="D9" s="41" t="s">
        <v>170</v>
      </c>
      <c r="E9" s="41" t="s">
        <v>171</v>
      </c>
      <c r="F9" s="41" t="s">
        <v>172</v>
      </c>
      <c r="M9" s="39" t="s">
        <v>178</v>
      </c>
      <c r="N9" s="39"/>
      <c r="O9" s="39"/>
      <c r="P9" s="39"/>
      <c r="Q9" s="39" t="s">
        <v>185</v>
      </c>
      <c r="R9" s="39"/>
      <c r="S9" s="39"/>
      <c r="T9" s="39" t="s">
        <v>188</v>
      </c>
      <c r="U9" s="39"/>
      <c r="V9" s="39"/>
      <c r="W9" s="39" t="s">
        <v>190</v>
      </c>
      <c r="X9" s="39"/>
      <c r="Y9" s="39"/>
    </row>
    <row r="10" spans="1:27">
      <c r="D10" s="41"/>
      <c r="E10" s="41"/>
      <c r="F10" s="41"/>
      <c r="G10" s="39" t="s">
        <v>173</v>
      </c>
      <c r="H10" s="39"/>
      <c r="I10" s="39"/>
      <c r="J10" s="39"/>
      <c r="K10" s="39"/>
      <c r="L10" t="s">
        <v>177</v>
      </c>
      <c r="M10" t="s">
        <v>180</v>
      </c>
      <c r="N10" t="s">
        <v>179</v>
      </c>
      <c r="O10" t="s">
        <v>181</v>
      </c>
      <c r="P10" t="s">
        <v>182</v>
      </c>
      <c r="Q10" t="s">
        <v>48</v>
      </c>
      <c r="R10" t="s">
        <v>183</v>
      </c>
      <c r="S10" t="s">
        <v>184</v>
      </c>
      <c r="T10" t="s">
        <v>186</v>
      </c>
      <c r="U10" t="s">
        <v>57</v>
      </c>
      <c r="V10" t="s">
        <v>187</v>
      </c>
      <c r="W10" t="s">
        <v>186</v>
      </c>
      <c r="X10" t="s">
        <v>57</v>
      </c>
      <c r="Y10" t="s">
        <v>189</v>
      </c>
      <c r="Z10" t="s">
        <v>191</v>
      </c>
      <c r="AA10" t="s">
        <v>83</v>
      </c>
    </row>
    <row r="11" spans="1:27">
      <c r="A11" t="s">
        <v>1</v>
      </c>
      <c r="D11">
        <v>58</v>
      </c>
      <c r="E11">
        <v>48</v>
      </c>
      <c r="F11">
        <v>83</v>
      </c>
      <c r="G11" t="s">
        <v>86</v>
      </c>
      <c r="H11" t="s">
        <v>174</v>
      </c>
      <c r="I11" t="s">
        <v>81</v>
      </c>
      <c r="J11" t="s">
        <v>175</v>
      </c>
      <c r="K11" t="s">
        <v>176</v>
      </c>
      <c r="L11">
        <v>195</v>
      </c>
      <c r="M11" s="11">
        <v>45995</v>
      </c>
      <c r="N11">
        <v>88</v>
      </c>
      <c r="O11">
        <v>38</v>
      </c>
      <c r="Q11" s="34">
        <v>0.84</v>
      </c>
      <c r="R11" s="34">
        <v>0.17</v>
      </c>
      <c r="S11">
        <v>0</v>
      </c>
      <c r="T11" s="34">
        <v>0.86</v>
      </c>
      <c r="U11" s="34">
        <v>7.0000000000000007E-2</v>
      </c>
      <c r="V11" s="34">
        <v>7.0000000000000007E-2</v>
      </c>
      <c r="W11" s="34">
        <v>0.82</v>
      </c>
      <c r="X11" s="34">
        <v>7.0000000000000007E-2</v>
      </c>
      <c r="Y11" s="34">
        <v>0.1</v>
      </c>
      <c r="Z11" s="34">
        <v>0.28999999999999998</v>
      </c>
      <c r="AA11" s="34">
        <v>0.28000000000000003</v>
      </c>
    </row>
    <row r="12" spans="1:27">
      <c r="A12" t="s">
        <v>3</v>
      </c>
      <c r="D12">
        <v>91</v>
      </c>
      <c r="E12">
        <v>54</v>
      </c>
      <c r="F12">
        <v>110</v>
      </c>
      <c r="G12" t="s">
        <v>192</v>
      </c>
      <c r="H12" t="s">
        <v>193</v>
      </c>
      <c r="I12" t="s">
        <v>174</v>
      </c>
      <c r="J12" t="s">
        <v>194</v>
      </c>
      <c r="K12" t="s">
        <v>195</v>
      </c>
      <c r="L12">
        <v>264</v>
      </c>
      <c r="M12" s="11">
        <v>43347</v>
      </c>
      <c r="N12">
        <v>106</v>
      </c>
      <c r="O12">
        <v>39</v>
      </c>
      <c r="P12" s="34">
        <v>0.27</v>
      </c>
      <c r="T12" s="34">
        <v>0.94</v>
      </c>
      <c r="U12" s="34">
        <v>0.03</v>
      </c>
      <c r="V12" s="34">
        <v>0.03</v>
      </c>
      <c r="W12" s="34">
        <v>0.83</v>
      </c>
      <c r="X12" s="34">
        <v>0.1</v>
      </c>
      <c r="Y12" s="34">
        <v>7.0000000000000007E-2</v>
      </c>
      <c r="Z12" s="34">
        <v>0.3</v>
      </c>
      <c r="AA12" s="34">
        <v>0.24</v>
      </c>
    </row>
    <row r="13" spans="1:27">
      <c r="A13" t="s">
        <v>6</v>
      </c>
      <c r="D13">
        <v>66</v>
      </c>
      <c r="E13">
        <v>39</v>
      </c>
      <c r="F13">
        <v>161</v>
      </c>
      <c r="G13" t="s">
        <v>86</v>
      </c>
      <c r="H13" t="s">
        <v>193</v>
      </c>
      <c r="I13" t="s">
        <v>81</v>
      </c>
      <c r="J13" t="s">
        <v>194</v>
      </c>
      <c r="K13" t="s">
        <v>195</v>
      </c>
      <c r="L13">
        <v>290</v>
      </c>
      <c r="M13">
        <v>42811</v>
      </c>
      <c r="N13">
        <v>82</v>
      </c>
      <c r="O13">
        <v>41</v>
      </c>
      <c r="Q13" s="34">
        <v>0.72</v>
      </c>
      <c r="R13" s="34">
        <v>0.26</v>
      </c>
      <c r="S13" s="34">
        <v>0.02</v>
      </c>
      <c r="T13" s="34">
        <v>0.86</v>
      </c>
      <c r="U13" s="34">
        <v>0.08</v>
      </c>
      <c r="V13" s="34">
        <v>0.06</v>
      </c>
      <c r="W13" s="34">
        <v>0.85</v>
      </c>
      <c r="X13" s="34">
        <v>0.08</v>
      </c>
      <c r="Y13" s="34">
        <v>7.0000000000000007E-2</v>
      </c>
      <c r="Z13" s="34">
        <v>0.43</v>
      </c>
      <c r="AA13" s="34">
        <v>0.35</v>
      </c>
    </row>
    <row r="14" spans="1:27">
      <c r="A14" t="s">
        <v>4</v>
      </c>
      <c r="D14">
        <v>67</v>
      </c>
      <c r="E14">
        <v>35</v>
      </c>
      <c r="F14">
        <v>97</v>
      </c>
      <c r="G14" t="s">
        <v>86</v>
      </c>
      <c r="H14" t="s">
        <v>81</v>
      </c>
      <c r="I14" t="s">
        <v>198</v>
      </c>
      <c r="J14" t="s">
        <v>195</v>
      </c>
      <c r="K14" t="s">
        <v>175</v>
      </c>
      <c r="L14">
        <v>86</v>
      </c>
      <c r="M14">
        <v>9116</v>
      </c>
      <c r="N14">
        <v>60</v>
      </c>
      <c r="O14">
        <v>20</v>
      </c>
      <c r="P14" s="34">
        <v>0.71</v>
      </c>
      <c r="Q14" s="34">
        <v>0.87</v>
      </c>
      <c r="R14" s="34">
        <v>0.13</v>
      </c>
      <c r="S14" s="34">
        <v>0</v>
      </c>
      <c r="T14" s="34">
        <v>0.92</v>
      </c>
      <c r="U14" s="34">
        <v>0.05</v>
      </c>
      <c r="V14" s="34">
        <v>0.03</v>
      </c>
      <c r="W14" s="34">
        <v>0.83</v>
      </c>
      <c r="X14" s="34">
        <v>0.11</v>
      </c>
      <c r="Y14" s="34">
        <v>0.01</v>
      </c>
      <c r="Z14" s="34">
        <v>0.39</v>
      </c>
      <c r="AA14" s="34">
        <v>0.33</v>
      </c>
    </row>
    <row r="15" spans="1:27">
      <c r="A15" t="s">
        <v>5</v>
      </c>
      <c r="D15">
        <v>58</v>
      </c>
      <c r="E15">
        <v>30</v>
      </c>
      <c r="F15">
        <v>180</v>
      </c>
      <c r="G15" t="s">
        <v>86</v>
      </c>
      <c r="H15" t="s">
        <v>174</v>
      </c>
      <c r="I15" t="s">
        <v>220</v>
      </c>
      <c r="J15" t="s">
        <v>195</v>
      </c>
      <c r="K15" t="s">
        <v>221</v>
      </c>
      <c r="L15" t="s">
        <v>240</v>
      </c>
      <c r="M15">
        <v>40656</v>
      </c>
      <c r="N15">
        <v>80</v>
      </c>
      <c r="O15">
        <v>43</v>
      </c>
      <c r="Q15" s="34">
        <v>0.66</v>
      </c>
      <c r="R15" s="34">
        <v>0.25</v>
      </c>
      <c r="S15" s="34">
        <v>0.09</v>
      </c>
      <c r="T15" s="34">
        <v>0.88</v>
      </c>
      <c r="U15" s="34">
        <v>0.08</v>
      </c>
      <c r="V15" s="34">
        <v>0.04</v>
      </c>
      <c r="W15" s="34">
        <v>0.82</v>
      </c>
      <c r="X15" s="34">
        <v>0.12</v>
      </c>
      <c r="Y15" s="34">
        <v>0.06</v>
      </c>
      <c r="Z15" s="34">
        <v>0.34</v>
      </c>
      <c r="AA15" s="34">
        <v>0.3</v>
      </c>
    </row>
  </sheetData>
  <mergeCells count="11">
    <mergeCell ref="W9:Y9"/>
    <mergeCell ref="D1:F1"/>
    <mergeCell ref="J1:P1"/>
    <mergeCell ref="V1:AA1"/>
    <mergeCell ref="D9:D10"/>
    <mergeCell ref="E9:E10"/>
    <mergeCell ref="F9:F10"/>
    <mergeCell ref="G10:K10"/>
    <mergeCell ref="M9:P9"/>
    <mergeCell ref="Q9:S9"/>
    <mergeCell ref="T9:V9"/>
  </mergeCells>
  <pageMargins left="0.7" right="0.7" top="0.75" bottom="0.75" header="0.3" footer="0.3"/>
  <pageSetup paperSize="9" orientation="portrait" horizontalDpi="4294967293" verticalDpi="0" r:id="rId1"/>
</worksheet>
</file>

<file path=xl/worksheets/sheet8.xml><?xml version="1.0" encoding="utf-8"?>
<worksheet xmlns="http://schemas.openxmlformats.org/spreadsheetml/2006/main" xmlns:r="http://schemas.openxmlformats.org/officeDocument/2006/relationships">
  <dimension ref="A1:H10"/>
  <sheetViews>
    <sheetView tabSelected="1" workbookViewId="0">
      <selection activeCell="A16" sqref="A16"/>
    </sheetView>
  </sheetViews>
  <sheetFormatPr defaultRowHeight="15"/>
  <cols>
    <col min="1" max="1" width="23.42578125" customWidth="1"/>
    <col min="3" max="3" width="9.140625" customWidth="1"/>
  </cols>
  <sheetData>
    <row r="1" spans="1:8">
      <c r="A1" s="36" t="s">
        <v>218</v>
      </c>
      <c r="B1" t="s">
        <v>201</v>
      </c>
      <c r="C1" t="s">
        <v>3</v>
      </c>
      <c r="D1" t="s">
        <v>30</v>
      </c>
      <c r="E1" t="s">
        <v>1</v>
      </c>
      <c r="F1" t="s">
        <v>6</v>
      </c>
      <c r="G1" t="s">
        <v>4</v>
      </c>
      <c r="H1" t="s">
        <v>0</v>
      </c>
    </row>
    <row r="2" spans="1:8">
      <c r="A2" t="s">
        <v>202</v>
      </c>
      <c r="B2">
        <v>3</v>
      </c>
      <c r="C2">
        <v>3</v>
      </c>
      <c r="D2">
        <v>2</v>
      </c>
      <c r="E2">
        <v>11</v>
      </c>
      <c r="F2">
        <v>20</v>
      </c>
      <c r="G2">
        <v>17</v>
      </c>
      <c r="H2">
        <v>18</v>
      </c>
    </row>
    <row r="3" spans="1:8">
      <c r="A3" t="s">
        <v>203</v>
      </c>
      <c r="B3">
        <v>88</v>
      </c>
      <c r="C3">
        <v>90</v>
      </c>
      <c r="D3">
        <v>61</v>
      </c>
      <c r="E3">
        <v>99</v>
      </c>
      <c r="F3">
        <v>100</v>
      </c>
      <c r="G3">
        <v>95</v>
      </c>
      <c r="H3">
        <v>93</v>
      </c>
    </row>
    <row r="4" spans="1:8">
      <c r="A4" t="s">
        <v>204</v>
      </c>
      <c r="B4">
        <v>3</v>
      </c>
      <c r="C4">
        <v>13</v>
      </c>
      <c r="D4">
        <v>10</v>
      </c>
      <c r="E4">
        <v>62</v>
      </c>
      <c r="F4">
        <v>46</v>
      </c>
      <c r="G4">
        <v>60</v>
      </c>
      <c r="H4">
        <v>63</v>
      </c>
    </row>
    <row r="5" spans="1:8">
      <c r="A5" t="s">
        <v>205</v>
      </c>
      <c r="B5">
        <v>4</v>
      </c>
      <c r="C5">
        <v>24</v>
      </c>
      <c r="D5">
        <v>2</v>
      </c>
      <c r="E5">
        <v>19</v>
      </c>
      <c r="F5">
        <v>6</v>
      </c>
      <c r="G5">
        <v>7</v>
      </c>
      <c r="H5">
        <v>27</v>
      </c>
    </row>
    <row r="6" spans="1:8">
      <c r="A6" t="s">
        <v>206</v>
      </c>
      <c r="B6">
        <v>20</v>
      </c>
      <c r="C6">
        <v>27</v>
      </c>
      <c r="D6">
        <v>38</v>
      </c>
      <c r="E6">
        <v>3</v>
      </c>
      <c r="F6">
        <v>6</v>
      </c>
      <c r="G6">
        <v>16</v>
      </c>
      <c r="H6">
        <v>7</v>
      </c>
    </row>
    <row r="7" spans="1:8">
      <c r="A7" t="s">
        <v>212</v>
      </c>
      <c r="B7" t="s">
        <v>217</v>
      </c>
      <c r="C7" t="s">
        <v>215</v>
      </c>
      <c r="D7" t="s">
        <v>216</v>
      </c>
      <c r="E7" t="s">
        <v>208</v>
      </c>
      <c r="F7" t="s">
        <v>213</v>
      </c>
      <c r="G7" t="s">
        <v>214</v>
      </c>
      <c r="H7" t="s">
        <v>211</v>
      </c>
    </row>
    <row r="8" spans="1:8">
      <c r="A8" t="s">
        <v>207</v>
      </c>
      <c r="B8">
        <v>2</v>
      </c>
      <c r="C8">
        <v>1</v>
      </c>
      <c r="D8">
        <v>4</v>
      </c>
      <c r="E8">
        <v>9</v>
      </c>
      <c r="F8">
        <v>5</v>
      </c>
      <c r="G8">
        <v>13</v>
      </c>
      <c r="H8">
        <v>15</v>
      </c>
    </row>
    <row r="9" spans="1:8" ht="30">
      <c r="A9" s="35" t="s">
        <v>210</v>
      </c>
      <c r="B9" s="34">
        <v>0.24</v>
      </c>
      <c r="C9" s="34">
        <v>0.26</v>
      </c>
      <c r="D9" s="34">
        <v>0.55000000000000004</v>
      </c>
      <c r="E9" s="34">
        <v>0.24</v>
      </c>
      <c r="F9" s="34">
        <v>0.22</v>
      </c>
      <c r="G9" s="34">
        <v>0.18</v>
      </c>
      <c r="H9" s="34">
        <v>0.22</v>
      </c>
    </row>
    <row r="10" spans="1:8" ht="30">
      <c r="A10" s="35" t="s">
        <v>209</v>
      </c>
      <c r="B10" s="34">
        <v>0.18</v>
      </c>
      <c r="C10" s="34">
        <v>0.23</v>
      </c>
      <c r="D10" s="34">
        <v>0.23</v>
      </c>
      <c r="E10" s="34">
        <v>0.25</v>
      </c>
      <c r="F10" s="34">
        <v>0.24</v>
      </c>
      <c r="G10" s="34">
        <v>0.22</v>
      </c>
      <c r="H10" s="34">
        <v>0.25</v>
      </c>
    </row>
  </sheetData>
  <hyperlinks>
    <hyperlink ref="A1" r:id="rId1"/>
  </hyperlinks>
  <pageMargins left="0.7" right="0.7" top="0.75" bottom="0.75" header="0.3" footer="0.3"/>
  <pageSetup paperSize="9" orientation="portrait" horizontalDpi="4294967293"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2011 MBB Total</vt:lpstr>
      <vt:lpstr>Current MBB Consultants</vt:lpstr>
      <vt:lpstr>MC Placement '11</vt:lpstr>
      <vt:lpstr>US News '12</vt:lpstr>
      <vt:lpstr>US News '11</vt:lpstr>
      <vt:lpstr>Sheet5</vt:lpstr>
      <vt:lpstr>Admissions</vt:lpstr>
      <vt:lpstr>FT '12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2012-09-17T18:24:48Z</dcterms:created>
  <dcterms:modified xsi:type="dcterms:W3CDTF">2012-09-17T18:24:55Z</dcterms:modified>
</cp:coreProperties>
</file>