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U48" i="1" l="1"/>
  <c r="X47" i="1"/>
  <c r="X48" i="1" s="1"/>
  <c r="T48" i="1"/>
  <c r="W47" i="1"/>
  <c r="W48" i="1"/>
  <c r="Y47" i="1"/>
  <c r="R48" i="1"/>
  <c r="Q48" i="1"/>
  <c r="S48" i="1"/>
  <c r="V47" i="1"/>
  <c r="V48" i="1"/>
  <c r="P48" i="1"/>
  <c r="J48" i="1"/>
  <c r="M47" i="1"/>
  <c r="O47" i="1" s="1"/>
  <c r="M48" i="1"/>
  <c r="I48" i="1"/>
  <c r="L47" i="1"/>
  <c r="N47" i="1" s="1"/>
  <c r="L48" i="1"/>
  <c r="H48" i="1"/>
  <c r="K47" i="1"/>
  <c r="K48" i="1" s="1"/>
  <c r="G48" i="1"/>
  <c r="F48" i="1"/>
  <c r="E48" i="1"/>
  <c r="D48" i="1"/>
  <c r="C48" i="1"/>
  <c r="B48" i="1"/>
  <c r="Z47" i="1" l="1"/>
  <c r="X46" i="1"/>
  <c r="Z46" i="1"/>
  <c r="M46" i="1"/>
  <c r="O46" i="1"/>
  <c r="W46" i="1"/>
  <c r="Y46" i="1"/>
  <c r="V46" i="1"/>
  <c r="L46" i="1"/>
  <c r="N46" i="1"/>
  <c r="K46" i="1"/>
  <c r="X45" i="1" l="1"/>
  <c r="Z45" i="1" s="1"/>
  <c r="M45" i="1"/>
  <c r="O45" i="1" s="1"/>
  <c r="L45" i="1"/>
  <c r="N45" i="1"/>
  <c r="W45" i="1"/>
  <c r="Y45" i="1"/>
  <c r="V45" i="1"/>
  <c r="K45" i="1"/>
  <c r="X44" i="1" l="1"/>
  <c r="Z44" i="1"/>
  <c r="M44" i="1"/>
  <c r="O44" i="1"/>
  <c r="W44" i="1" l="1"/>
  <c r="Y44" i="1"/>
  <c r="V44" i="1"/>
  <c r="L44" i="1"/>
  <c r="N44" i="1"/>
  <c r="K44" i="1"/>
  <c r="M43" i="1" l="1"/>
  <c r="O43" i="1"/>
  <c r="X43" i="1"/>
  <c r="Z43" i="1" s="1"/>
  <c r="L43" i="1"/>
  <c r="N43" i="1"/>
  <c r="K43" i="1"/>
  <c r="W43" i="1"/>
  <c r="Y43" i="1"/>
  <c r="V43" i="1"/>
  <c r="X42" i="1" l="1"/>
  <c r="Z42" i="1" s="1"/>
  <c r="M42" i="1"/>
  <c r="O42" i="1"/>
  <c r="L42" i="1"/>
  <c r="N42" i="1"/>
  <c r="W42" i="1"/>
  <c r="Y42" i="1"/>
  <c r="V42" i="1"/>
  <c r="K42" i="1"/>
  <c r="X41" i="1" l="1"/>
  <c r="Z41" i="1" s="1"/>
  <c r="M41" i="1"/>
  <c r="O41" i="1" s="1"/>
  <c r="W41" i="1"/>
  <c r="Y41" i="1"/>
  <c r="V41" i="1"/>
  <c r="L41" i="1"/>
  <c r="N41" i="1"/>
  <c r="K41" i="1"/>
  <c r="X40" i="1" l="1"/>
  <c r="Z40" i="1"/>
  <c r="W40" i="1"/>
  <c r="Y40" i="1"/>
  <c r="M40" i="1"/>
  <c r="O40" i="1" s="1"/>
  <c r="L40" i="1"/>
  <c r="N40" i="1" s="1"/>
  <c r="V40" i="1"/>
  <c r="K40" i="1"/>
  <c r="X39" i="1" l="1"/>
  <c r="Z39" i="1" s="1"/>
  <c r="M39" i="1"/>
  <c r="O39" i="1" s="1"/>
  <c r="W39" i="1"/>
  <c r="Y39" i="1" s="1"/>
  <c r="L39" i="1"/>
  <c r="N39" i="1"/>
  <c r="V39" i="1"/>
  <c r="K39" i="1"/>
  <c r="X38" i="1" l="1"/>
  <c r="Z38" i="1"/>
  <c r="W38" i="1"/>
  <c r="Y38" i="1"/>
  <c r="V38" i="1"/>
  <c r="M38" i="1"/>
  <c r="O38" i="1"/>
  <c r="L38" i="1"/>
  <c r="N38" i="1"/>
  <c r="K38" i="1"/>
  <c r="X37" i="1" l="1"/>
  <c r="Z37" i="1" s="1"/>
  <c r="W37" i="1"/>
  <c r="Y37" i="1"/>
  <c r="V37" i="1"/>
  <c r="M37" i="1"/>
  <c r="O37" i="1" s="1"/>
  <c r="L37" i="1"/>
  <c r="N37" i="1" s="1"/>
  <c r="K37" i="1"/>
  <c r="X36" i="1" l="1"/>
  <c r="Z36" i="1" s="1"/>
  <c r="W36" i="1"/>
  <c r="Y36" i="1"/>
  <c r="V36" i="1"/>
  <c r="M36" i="1"/>
  <c r="O36" i="1" s="1"/>
  <c r="L36" i="1"/>
  <c r="N36" i="1"/>
  <c r="K36" i="1"/>
  <c r="X35" i="1" l="1"/>
  <c r="Z35" i="1" s="1"/>
  <c r="W35" i="1"/>
  <c r="Y35" i="1"/>
  <c r="V35" i="1"/>
  <c r="M35" i="1"/>
  <c r="O35" i="1" s="1"/>
  <c r="K35" i="1"/>
  <c r="N35" i="1"/>
  <c r="L35" i="1"/>
  <c r="X34" i="1" l="1"/>
  <c r="W34" i="1"/>
  <c r="V34" i="1"/>
  <c r="Z34" i="1" l="1"/>
  <c r="Y34" i="1"/>
  <c r="M34" i="1"/>
  <c r="L34" i="1"/>
  <c r="K34" i="1"/>
  <c r="O34" i="1" l="1"/>
  <c r="N34" i="1"/>
  <c r="X33" i="1"/>
  <c r="W33" i="1"/>
  <c r="V33" i="1"/>
  <c r="Y33" i="1" l="1"/>
  <c r="Z33" i="1"/>
  <c r="M33" i="1"/>
  <c r="L33" i="1"/>
  <c r="K33" i="1"/>
  <c r="O33" i="1" l="1"/>
  <c r="N33" i="1"/>
  <c r="X32" i="1"/>
  <c r="W32" i="1"/>
  <c r="V32" i="1"/>
  <c r="Z32" i="1" l="1"/>
  <c r="Y32" i="1"/>
  <c r="M32" i="1"/>
  <c r="L32" i="1"/>
  <c r="K32" i="1"/>
  <c r="O32" i="1" l="1"/>
  <c r="N32" i="1"/>
  <c r="X31" i="1"/>
  <c r="W31" i="1"/>
  <c r="V31" i="1"/>
  <c r="Z31" i="1" l="1"/>
  <c r="Y31" i="1"/>
  <c r="M31" i="1"/>
  <c r="L31" i="1"/>
  <c r="K31" i="1"/>
  <c r="N31" i="1" l="1"/>
  <c r="O31" i="1"/>
  <c r="X30" i="1"/>
  <c r="W30" i="1"/>
  <c r="V30" i="1"/>
  <c r="M30" i="1"/>
  <c r="L30" i="1"/>
  <c r="K30" i="1"/>
  <c r="Z30" i="1" l="1"/>
  <c r="O30" i="1"/>
  <c r="Y30" i="1"/>
  <c r="N30" i="1"/>
  <c r="X29" i="1"/>
  <c r="W29" i="1"/>
  <c r="V29" i="1"/>
  <c r="Y29" i="1" l="1"/>
  <c r="Z29" i="1"/>
  <c r="M29" i="1"/>
  <c r="K29" i="1"/>
  <c r="L29" i="1"/>
  <c r="X28" i="1"/>
  <c r="W28" i="1"/>
  <c r="V28" i="1"/>
  <c r="AA52" i="1"/>
  <c r="M28" i="1"/>
  <c r="L28" i="1"/>
  <c r="K28" i="1"/>
  <c r="X27" i="1"/>
  <c r="W27" i="1"/>
  <c r="V27" i="1"/>
  <c r="M27" i="1"/>
  <c r="L27" i="1"/>
  <c r="K27" i="1"/>
  <c r="X26" i="1"/>
  <c r="W26" i="1"/>
  <c r="V26" i="1"/>
  <c r="M26" i="1"/>
  <c r="L26" i="1"/>
  <c r="K26" i="1"/>
  <c r="X25" i="1"/>
  <c r="W25" i="1"/>
  <c r="V25" i="1"/>
  <c r="M25" i="1"/>
  <c r="L25" i="1"/>
  <c r="K25" i="1"/>
  <c r="X24" i="1"/>
  <c r="W24" i="1"/>
  <c r="V24" i="1"/>
  <c r="M24" i="1"/>
  <c r="L24" i="1"/>
  <c r="K24" i="1"/>
  <c r="X23" i="1"/>
  <c r="V23" i="1"/>
  <c r="W23" i="1"/>
  <c r="M23" i="1"/>
  <c r="L23" i="1"/>
  <c r="K23" i="1"/>
  <c r="X22" i="1"/>
  <c r="W22" i="1"/>
  <c r="V22" i="1"/>
  <c r="M22" i="1"/>
  <c r="L22" i="1"/>
  <c r="K22" i="1"/>
  <c r="L14" i="1"/>
  <c r="X21" i="1"/>
  <c r="W21" i="1"/>
  <c r="V21" i="1"/>
  <c r="M21" i="1"/>
  <c r="L21" i="1"/>
  <c r="K21" i="1"/>
  <c r="X20" i="1"/>
  <c r="W20" i="1"/>
  <c r="V20" i="1"/>
  <c r="M20" i="1"/>
  <c r="L20" i="1"/>
  <c r="K20" i="1"/>
  <c r="M19" i="1"/>
  <c r="L19" i="1"/>
  <c r="K19" i="1"/>
  <c r="V19" i="1"/>
  <c r="X19" i="1"/>
  <c r="W19" i="1"/>
  <c r="X18" i="1"/>
  <c r="W18" i="1"/>
  <c r="V18" i="1"/>
  <c r="M18" i="1"/>
  <c r="L18" i="1"/>
  <c r="K18" i="1"/>
  <c r="X17" i="1"/>
  <c r="W17" i="1"/>
  <c r="V17" i="1"/>
  <c r="Y17" i="1" s="1"/>
  <c r="M17" i="1"/>
  <c r="L17" i="1"/>
  <c r="K17" i="1"/>
  <c r="X16" i="1"/>
  <c r="W16" i="1"/>
  <c r="V16" i="1"/>
  <c r="M16" i="1"/>
  <c r="L16" i="1"/>
  <c r="K16" i="1"/>
  <c r="K15" i="1"/>
  <c r="M15" i="1"/>
  <c r="L15" i="1"/>
  <c r="X15" i="1"/>
  <c r="W15" i="1"/>
  <c r="V15" i="1"/>
  <c r="X14" i="1"/>
  <c r="W14" i="1"/>
  <c r="V14" i="1"/>
  <c r="K14" i="1"/>
  <c r="M14" i="1"/>
  <c r="O14" i="1" s="1"/>
  <c r="X13" i="1"/>
  <c r="W13" i="1"/>
  <c r="V13" i="1"/>
  <c r="M13" i="1"/>
  <c r="L13" i="1"/>
  <c r="K13" i="1"/>
  <c r="V12" i="1"/>
  <c r="X12" i="1"/>
  <c r="W12" i="1"/>
  <c r="M12" i="1"/>
  <c r="L12" i="1"/>
  <c r="K12" i="1"/>
  <c r="X11" i="1"/>
  <c r="W11" i="1"/>
  <c r="V11" i="1"/>
  <c r="M11" i="1"/>
  <c r="L11" i="1"/>
  <c r="K11" i="1"/>
  <c r="X10" i="1"/>
  <c r="W10" i="1"/>
  <c r="V10" i="1"/>
  <c r="M10" i="1"/>
  <c r="L10" i="1"/>
  <c r="K10" i="1"/>
  <c r="X9" i="1"/>
  <c r="W9" i="1"/>
  <c r="V9" i="1"/>
  <c r="K9" i="1"/>
  <c r="M9" i="1"/>
  <c r="L9" i="1"/>
  <c r="X8" i="1"/>
  <c r="W8" i="1"/>
  <c r="V8" i="1"/>
  <c r="M8" i="1"/>
  <c r="L8" i="1"/>
  <c r="K8" i="1"/>
  <c r="N8" i="1" s="1"/>
  <c r="V7" i="1"/>
  <c r="W7" i="1"/>
  <c r="X7" i="1"/>
  <c r="K7" i="1"/>
  <c r="L7" i="1"/>
  <c r="M7" i="1"/>
  <c r="Y16" i="1" l="1"/>
  <c r="O10" i="1"/>
  <c r="N15" i="1"/>
  <c r="O28" i="1"/>
  <c r="N9" i="1"/>
  <c r="Y8" i="1"/>
  <c r="N10" i="1"/>
  <c r="N12" i="1"/>
  <c r="Y18" i="1"/>
  <c r="Y19" i="1"/>
  <c r="Z20" i="1"/>
  <c r="Y24" i="1"/>
  <c r="O7" i="1"/>
  <c r="Y7" i="1"/>
  <c r="N11" i="1"/>
  <c r="Y13" i="1"/>
  <c r="Y14" i="1"/>
  <c r="Z15" i="1"/>
  <c r="O16" i="1"/>
  <c r="Z16" i="1"/>
  <c r="Z18" i="1"/>
  <c r="N20" i="1"/>
  <c r="O21" i="1"/>
  <c r="N23" i="1"/>
  <c r="N25" i="1"/>
  <c r="Z25" i="1"/>
  <c r="N27" i="1"/>
  <c r="O11" i="1"/>
  <c r="Z12" i="1"/>
  <c r="O13" i="1"/>
  <c r="O18" i="1"/>
  <c r="N13" i="1"/>
  <c r="Z7" i="1"/>
  <c r="Y9" i="1"/>
  <c r="O12" i="1"/>
  <c r="Y12" i="1"/>
  <c r="N14" i="1"/>
  <c r="N17" i="1"/>
  <c r="Z19" i="1"/>
  <c r="O19" i="1"/>
  <c r="Y21" i="1"/>
  <c r="N22" i="1"/>
  <c r="Z22" i="1"/>
  <c r="N24" i="1"/>
  <c r="Z24" i="1"/>
  <c r="N26" i="1"/>
  <c r="Z26" i="1"/>
  <c r="Y27" i="1"/>
  <c r="Y28" i="1"/>
  <c r="O29" i="1"/>
  <c r="N29" i="1"/>
  <c r="O9" i="1"/>
  <c r="Z14" i="1"/>
  <c r="N18" i="1"/>
  <c r="Y20" i="1"/>
  <c r="Z21" i="1"/>
  <c r="O22" i="1"/>
  <c r="Y23" i="1"/>
  <c r="O24" i="1"/>
  <c r="O25" i="1"/>
  <c r="Y26" i="1"/>
  <c r="O27" i="1"/>
  <c r="Z27" i="1"/>
  <c r="Y10" i="1"/>
  <c r="Y11" i="1"/>
  <c r="Z23" i="1"/>
  <c r="N28" i="1"/>
  <c r="Z28" i="1"/>
  <c r="N7" i="1"/>
  <c r="O8" i="1"/>
  <c r="Z8" i="1"/>
  <c r="Z9" i="1"/>
  <c r="Z10" i="1"/>
  <c r="Z11" i="1"/>
  <c r="Z13" i="1"/>
  <c r="Y15" i="1"/>
  <c r="O15" i="1"/>
  <c r="N16" i="1"/>
  <c r="O17" i="1"/>
  <c r="Z17" i="1"/>
  <c r="N19" i="1"/>
  <c r="O20" i="1"/>
  <c r="Y22" i="1"/>
  <c r="O23" i="1"/>
  <c r="Y25" i="1"/>
  <c r="O26" i="1"/>
  <c r="N21" i="1"/>
  <c r="W6" i="1"/>
  <c r="X6" i="1"/>
  <c r="S6" i="1"/>
  <c r="K6" i="1"/>
  <c r="L6" i="1"/>
  <c r="M6" i="1"/>
  <c r="X5" i="1"/>
  <c r="W5" i="1"/>
  <c r="V5" i="1"/>
  <c r="Y5" i="1" l="1"/>
  <c r="Z5" i="1"/>
  <c r="N6" i="1"/>
  <c r="V6" i="1"/>
  <c r="Y6" i="1" s="1"/>
  <c r="O6" i="1"/>
  <c r="Z6" i="1"/>
  <c r="K5" i="1"/>
  <c r="L5" i="1"/>
  <c r="M5" i="1"/>
  <c r="W4" i="1"/>
  <c r="X4" i="1"/>
  <c r="V4" i="1"/>
  <c r="L4" i="1"/>
  <c r="M4" i="1"/>
  <c r="K4" i="1"/>
  <c r="N48" i="1" l="1"/>
  <c r="O5" i="1"/>
  <c r="Z4" i="1"/>
  <c r="Z48" i="1"/>
  <c r="Y48" i="1"/>
  <c r="N4" i="1"/>
  <c r="O4" i="1"/>
  <c r="Y4" i="1"/>
  <c r="H49" i="1"/>
  <c r="U49" i="1"/>
  <c r="R49" i="1"/>
  <c r="P49" i="1"/>
  <c r="D49" i="1"/>
  <c r="B49" i="1"/>
  <c r="E49" i="1"/>
  <c r="G49" i="1"/>
  <c r="S49" i="1"/>
  <c r="N5" i="1"/>
  <c r="J49" i="1"/>
  <c r="O48" i="1" l="1"/>
</calcChain>
</file>

<file path=xl/comments1.xml><?xml version="1.0" encoding="utf-8"?>
<comments xmlns="http://schemas.openxmlformats.org/spreadsheetml/2006/main">
  <authors>
    <author>Author</author>
  </authors>
  <commentList>
    <comment ref="P6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statistics: slow and inaccurate</t>
        </r>
      </text>
    </comment>
    <comment ref="P8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consecutive integers ..fast and accurate</t>
        </r>
      </text>
    </comment>
    <comment ref="P9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overlapping sets: slow</t>
        </r>
      </text>
    </comment>
    <comment ref="E10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describe role type questions: bold faced lines..slower than other CR types.</t>
        </r>
      </text>
    </comment>
    <comment ref="E11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boldfaced type problems</t>
        </r>
      </text>
    </comment>
    <comment ref="P11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polygons</t>
        </r>
      </text>
    </comment>
    <comment ref="P12" authorId="0" shapeId="0">
      <text>
        <r>
          <rPr>
            <b/>
            <sz val="9"/>
            <color indexed="81"/>
            <rFont val="Tahoma"/>
          </rPr>
          <t>Author:</t>
        </r>
        <r>
          <rPr>
            <sz val="9"/>
            <color indexed="81"/>
            <rFont val="Tahoma"/>
          </rPr>
          <t xml:space="preserve">
triangles / diagonals</t>
        </r>
      </text>
    </comment>
  </commentList>
</comments>
</file>

<file path=xl/sharedStrings.xml><?xml version="1.0" encoding="utf-8"?>
<sst xmlns="http://schemas.openxmlformats.org/spreadsheetml/2006/main" count="33" uniqueCount="14">
  <si>
    <t>Date</t>
  </si>
  <si>
    <t>SC</t>
  </si>
  <si>
    <t>CR</t>
  </si>
  <si>
    <t>RC</t>
  </si>
  <si>
    <t>Total verbal</t>
  </si>
  <si>
    <t>Correct</t>
  </si>
  <si>
    <t>Attempted</t>
  </si>
  <si>
    <t>Time (min)</t>
  </si>
  <si>
    <t>Accuracy (%)</t>
  </si>
  <si>
    <t>PS</t>
  </si>
  <si>
    <t>DS</t>
  </si>
  <si>
    <t>Total quant</t>
  </si>
  <si>
    <t>Time  per Q (min) - [1.83]</t>
  </si>
  <si>
    <t xml:space="preserve">Time  per Q (min)- [2.02]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</si>
</sst>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9" fontId="0" fillId="3" borderId="0" xfId="1" applyFont="1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Alignment="1">
      <alignment horizontal="center"/>
    </xf>
    <xf numFmtId="9" fontId="0" fillId="2" borderId="0" xfId="1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165" fontId="0" fillId="4" borderId="1" xfId="1" applyNumberFormat="1" applyFon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165" fontId="0" fillId="4" borderId="7" xfId="1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65" fontId="0" fillId="5" borderId="1" xfId="1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0" fontId="0" fillId="5" borderId="0" xfId="0" applyFill="1"/>
    <xf numFmtId="0" fontId="0" fillId="5" borderId="7" xfId="0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4" borderId="5" xfId="1" applyNumberFormat="1" applyFont="1" applyFill="1" applyBorder="1" applyAlignment="1">
      <alignment horizontal="center"/>
    </xf>
    <xf numFmtId="165" fontId="0" fillId="5" borderId="5" xfId="1" applyNumberFormat="1" applyFont="1" applyFill="1" applyBorder="1" applyAlignment="1">
      <alignment horizontal="center"/>
    </xf>
    <xf numFmtId="165" fontId="0" fillId="5" borderId="8" xfId="1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A52"/>
  <sheetViews>
    <sheetView tabSelected="1" topLeftCell="A19" workbookViewId="0">
      <selection activeCell="Q53" sqref="Q53"/>
    </sheetView>
  </sheetViews>
  <sheetFormatPr defaultRowHeight="15" x14ac:dyDescent="0.25"/>
  <cols>
    <col min="1" max="1" width="10.140625" style="1" bestFit="1" customWidth="1"/>
    <col min="2" max="3" width="10.7109375" style="12" bestFit="1" customWidth="1"/>
    <col min="4" max="4" width="7.42578125" style="12" bestFit="1" customWidth="1"/>
    <col min="5" max="6" width="10.7109375" style="12" bestFit="1" customWidth="1"/>
    <col min="7" max="7" width="7.42578125" style="12" bestFit="1" customWidth="1"/>
    <col min="8" max="9" width="10.7109375" style="12" bestFit="1" customWidth="1"/>
    <col min="10" max="10" width="7.42578125" style="12" bestFit="1" customWidth="1"/>
    <col min="11" max="12" width="10.7109375" style="28" bestFit="1" customWidth="1"/>
    <col min="13" max="13" width="7.42578125" style="28" bestFit="1" customWidth="1"/>
    <col min="14" max="14" width="12.42578125" style="28" bestFit="1" customWidth="1"/>
    <col min="15" max="15" width="9.140625" style="28"/>
    <col min="16" max="17" width="10.7109375" style="6" bestFit="1" customWidth="1"/>
    <col min="18" max="18" width="7.42578125" style="6" bestFit="1" customWidth="1"/>
    <col min="19" max="20" width="10.7109375" style="6" bestFit="1" customWidth="1"/>
    <col min="21" max="21" width="7.42578125" style="6" bestFit="1" customWidth="1"/>
    <col min="22" max="22" width="10.7109375" style="36" bestFit="1" customWidth="1"/>
    <col min="23" max="23" width="10.7109375" style="36" customWidth="1"/>
    <col min="24" max="24" width="7.42578125" style="36" bestFit="1" customWidth="1"/>
    <col min="25" max="25" width="12.140625" style="36" customWidth="1"/>
    <col min="26" max="26" width="8.7109375" style="36" bestFit="1" customWidth="1"/>
  </cols>
  <sheetData>
    <row r="2" spans="1:26" x14ac:dyDescent="0.25">
      <c r="A2" s="3" t="s">
        <v>0</v>
      </c>
      <c r="B2" s="59" t="s">
        <v>1</v>
      </c>
      <c r="C2" s="59"/>
      <c r="D2" s="59"/>
      <c r="E2" s="59" t="s">
        <v>2</v>
      </c>
      <c r="F2" s="59"/>
      <c r="G2" s="59"/>
      <c r="H2" s="59" t="s">
        <v>3</v>
      </c>
      <c r="I2" s="59"/>
      <c r="J2" s="59"/>
      <c r="K2" s="53" t="s">
        <v>4</v>
      </c>
      <c r="L2" s="54"/>
      <c r="M2" s="54"/>
      <c r="N2" s="54"/>
      <c r="O2" s="55"/>
      <c r="P2" s="52" t="s">
        <v>9</v>
      </c>
      <c r="Q2" s="52"/>
      <c r="R2" s="52"/>
      <c r="S2" s="52" t="s">
        <v>10</v>
      </c>
      <c r="T2" s="52"/>
      <c r="U2" s="52"/>
      <c r="V2" s="56" t="s">
        <v>11</v>
      </c>
      <c r="W2" s="57"/>
      <c r="X2" s="57"/>
      <c r="Y2" s="57"/>
      <c r="Z2" s="58"/>
    </row>
    <row r="3" spans="1:26" s="2" customFormat="1" ht="30" x14ac:dyDescent="0.25">
      <c r="A3" s="4"/>
      <c r="B3" s="9" t="s">
        <v>7</v>
      </c>
      <c r="C3" s="9" t="s">
        <v>6</v>
      </c>
      <c r="D3" s="9" t="s">
        <v>5</v>
      </c>
      <c r="E3" s="9" t="s">
        <v>7</v>
      </c>
      <c r="F3" s="9" t="s">
        <v>6</v>
      </c>
      <c r="G3" s="9" t="s">
        <v>5</v>
      </c>
      <c r="H3" s="9" t="s">
        <v>7</v>
      </c>
      <c r="I3" s="9" t="s">
        <v>6</v>
      </c>
      <c r="J3" s="9" t="s">
        <v>5</v>
      </c>
      <c r="K3" s="17" t="s">
        <v>7</v>
      </c>
      <c r="L3" s="17" t="s">
        <v>6</v>
      </c>
      <c r="M3" s="17" t="s">
        <v>5</v>
      </c>
      <c r="N3" s="18" t="s">
        <v>12</v>
      </c>
      <c r="O3" s="18" t="s">
        <v>8</v>
      </c>
      <c r="P3" s="5" t="s">
        <v>7</v>
      </c>
      <c r="Q3" s="5" t="s">
        <v>6</v>
      </c>
      <c r="R3" s="5" t="s">
        <v>5</v>
      </c>
      <c r="S3" s="5" t="s">
        <v>7</v>
      </c>
      <c r="T3" s="5" t="s">
        <v>6</v>
      </c>
      <c r="U3" s="5" t="s">
        <v>5</v>
      </c>
      <c r="V3" s="29" t="s">
        <v>7</v>
      </c>
      <c r="W3" s="29" t="s">
        <v>6</v>
      </c>
      <c r="X3" s="29" t="s">
        <v>5</v>
      </c>
      <c r="Y3" s="30" t="s">
        <v>13</v>
      </c>
      <c r="Z3" s="30" t="s">
        <v>8</v>
      </c>
    </row>
    <row r="4" spans="1:26" x14ac:dyDescent="0.25">
      <c r="A4" s="3">
        <v>41762</v>
      </c>
      <c r="B4" s="42">
        <v>14</v>
      </c>
      <c r="C4" s="42">
        <v>10</v>
      </c>
      <c r="D4" s="42">
        <v>10</v>
      </c>
      <c r="E4" s="42">
        <v>25</v>
      </c>
      <c r="F4" s="42">
        <v>10</v>
      </c>
      <c r="G4" s="42">
        <v>10</v>
      </c>
      <c r="H4" s="42">
        <v>19</v>
      </c>
      <c r="I4" s="42">
        <v>10</v>
      </c>
      <c r="J4" s="42">
        <v>9</v>
      </c>
      <c r="K4" s="19">
        <f t="shared" ref="K4:K32" si="0">SUM(B4,E4,H4)</f>
        <v>58</v>
      </c>
      <c r="L4" s="19">
        <f t="shared" ref="L4:M4" si="1">SUM(C4,F4,I4)</f>
        <v>30</v>
      </c>
      <c r="M4" s="19">
        <f t="shared" si="1"/>
        <v>29</v>
      </c>
      <c r="N4" s="20">
        <f t="shared" ref="N4:N32" si="2">K4/L4</f>
        <v>1.9333333333333333</v>
      </c>
      <c r="O4" s="21">
        <f t="shared" ref="O4:O32" si="3">M4/L4</f>
        <v>0.96666666666666667</v>
      </c>
      <c r="P4" s="41">
        <v>23.5</v>
      </c>
      <c r="Q4" s="41">
        <v>12</v>
      </c>
      <c r="R4" s="41">
        <v>11</v>
      </c>
      <c r="S4" s="41">
        <v>9.5</v>
      </c>
      <c r="T4" s="41">
        <v>5</v>
      </c>
      <c r="U4" s="41">
        <v>4</v>
      </c>
      <c r="V4" s="31">
        <f t="shared" ref="V4:V32" si="4">P4+S4</f>
        <v>33</v>
      </c>
      <c r="W4" s="31">
        <f t="shared" ref="W4:X5" si="5">Q4+T4</f>
        <v>17</v>
      </c>
      <c r="X4" s="31">
        <f t="shared" si="5"/>
        <v>15</v>
      </c>
      <c r="Y4" s="32">
        <f t="shared" ref="Y4:Y32" si="6">V4/W4</f>
        <v>1.9411764705882353</v>
      </c>
      <c r="Z4" s="33">
        <f t="shared" ref="Z4:Z32" si="7">X4/W4</f>
        <v>0.88235294117647056</v>
      </c>
    </row>
    <row r="5" spans="1:26" x14ac:dyDescent="0.25">
      <c r="A5" s="3">
        <v>41763</v>
      </c>
      <c r="B5" s="42">
        <v>15.67</v>
      </c>
      <c r="C5" s="42">
        <v>10</v>
      </c>
      <c r="D5" s="42">
        <v>8</v>
      </c>
      <c r="E5" s="42">
        <v>25.67</v>
      </c>
      <c r="F5" s="42">
        <v>8</v>
      </c>
      <c r="G5" s="42">
        <v>8</v>
      </c>
      <c r="H5" s="42">
        <v>19.66</v>
      </c>
      <c r="I5" s="42">
        <v>14</v>
      </c>
      <c r="J5" s="42">
        <v>10</v>
      </c>
      <c r="K5" s="22">
        <f t="shared" si="0"/>
        <v>61</v>
      </c>
      <c r="L5" s="19">
        <f t="shared" ref="L5" si="8">SUM(C5,F5,I5)</f>
        <v>32</v>
      </c>
      <c r="M5" s="19">
        <f t="shared" ref="M5" si="9">SUM(D5,G5,J5)</f>
        <v>26</v>
      </c>
      <c r="N5" s="20">
        <f t="shared" si="2"/>
        <v>1.90625</v>
      </c>
      <c r="O5" s="21">
        <f t="shared" si="3"/>
        <v>0.8125</v>
      </c>
      <c r="P5" s="41">
        <v>8.75</v>
      </c>
      <c r="Q5" s="41">
        <v>7</v>
      </c>
      <c r="R5" s="41">
        <v>7</v>
      </c>
      <c r="S5" s="41">
        <v>26.75</v>
      </c>
      <c r="T5" s="41">
        <v>12</v>
      </c>
      <c r="U5" s="41">
        <v>9</v>
      </c>
      <c r="V5" s="31">
        <f t="shared" si="4"/>
        <v>35.5</v>
      </c>
      <c r="W5" s="31">
        <f t="shared" si="5"/>
        <v>19</v>
      </c>
      <c r="X5" s="31">
        <f t="shared" si="5"/>
        <v>16</v>
      </c>
      <c r="Y5" s="32">
        <f t="shared" si="6"/>
        <v>1.868421052631579</v>
      </c>
      <c r="Z5" s="33">
        <f t="shared" si="7"/>
        <v>0.84210526315789469</v>
      </c>
    </row>
    <row r="6" spans="1:26" x14ac:dyDescent="0.25">
      <c r="A6" s="3">
        <v>41764</v>
      </c>
      <c r="B6" s="42">
        <v>11.5</v>
      </c>
      <c r="C6" s="42">
        <v>10</v>
      </c>
      <c r="D6" s="42">
        <v>8</v>
      </c>
      <c r="E6" s="42">
        <v>23.5</v>
      </c>
      <c r="F6" s="42">
        <v>10</v>
      </c>
      <c r="G6" s="42">
        <v>8</v>
      </c>
      <c r="H6" s="42">
        <v>26</v>
      </c>
      <c r="I6" s="42">
        <v>13</v>
      </c>
      <c r="J6" s="42">
        <v>11</v>
      </c>
      <c r="K6" s="22">
        <f t="shared" si="0"/>
        <v>61</v>
      </c>
      <c r="L6" s="19">
        <f t="shared" ref="L6" si="10">SUM(C6,F6,I6)</f>
        <v>33</v>
      </c>
      <c r="M6" s="19">
        <f t="shared" ref="M6" si="11">SUM(D6,G6,J6)</f>
        <v>27</v>
      </c>
      <c r="N6" s="20">
        <f t="shared" si="2"/>
        <v>1.8484848484848484</v>
      </c>
      <c r="O6" s="21">
        <f t="shared" si="3"/>
        <v>0.81818181818181823</v>
      </c>
      <c r="P6" s="41">
        <v>16</v>
      </c>
      <c r="Q6" s="41">
        <v>7</v>
      </c>
      <c r="R6" s="41">
        <v>6</v>
      </c>
      <c r="S6" s="41">
        <f>39-16</f>
        <v>23</v>
      </c>
      <c r="T6" s="41">
        <v>11</v>
      </c>
      <c r="U6" s="41">
        <v>7</v>
      </c>
      <c r="V6" s="31">
        <f t="shared" si="4"/>
        <v>39</v>
      </c>
      <c r="W6" s="31">
        <f t="shared" ref="W6" si="12">Q6+T6</f>
        <v>18</v>
      </c>
      <c r="X6" s="31">
        <f t="shared" ref="X6" si="13">R6+U6</f>
        <v>13</v>
      </c>
      <c r="Y6" s="32">
        <f t="shared" si="6"/>
        <v>2.1666666666666665</v>
      </c>
      <c r="Z6" s="33">
        <f t="shared" si="7"/>
        <v>0.72222222222222221</v>
      </c>
    </row>
    <row r="7" spans="1:26" x14ac:dyDescent="0.25">
      <c r="A7" s="3">
        <v>41765</v>
      </c>
      <c r="B7" s="42">
        <v>11</v>
      </c>
      <c r="C7" s="42">
        <v>7</v>
      </c>
      <c r="D7" s="42">
        <v>6</v>
      </c>
      <c r="E7" s="42">
        <v>21</v>
      </c>
      <c r="F7" s="42">
        <v>10</v>
      </c>
      <c r="G7" s="42">
        <v>10</v>
      </c>
      <c r="H7" s="42">
        <v>12</v>
      </c>
      <c r="I7" s="42">
        <v>7</v>
      </c>
      <c r="J7" s="42">
        <v>6</v>
      </c>
      <c r="K7" s="22">
        <f t="shared" si="0"/>
        <v>44</v>
      </c>
      <c r="L7" s="19">
        <f t="shared" ref="L7:L32" si="14">SUM(C7,F7,I7)</f>
        <v>24</v>
      </c>
      <c r="M7" s="19">
        <f t="shared" ref="M7:M32" si="15">SUM(D7,G7,J7)</f>
        <v>22</v>
      </c>
      <c r="N7" s="20">
        <f t="shared" si="2"/>
        <v>1.8333333333333333</v>
      </c>
      <c r="O7" s="21">
        <f t="shared" si="3"/>
        <v>0.91666666666666663</v>
      </c>
      <c r="P7" s="41">
        <v>15</v>
      </c>
      <c r="Q7" s="41">
        <v>10</v>
      </c>
      <c r="R7" s="41">
        <v>10</v>
      </c>
      <c r="S7" s="41">
        <v>21</v>
      </c>
      <c r="T7" s="41">
        <v>10</v>
      </c>
      <c r="U7" s="41">
        <v>9</v>
      </c>
      <c r="V7" s="31">
        <f t="shared" si="4"/>
        <v>36</v>
      </c>
      <c r="W7" s="31">
        <f t="shared" ref="W7:W32" si="16">Q7+T7</f>
        <v>20</v>
      </c>
      <c r="X7" s="31">
        <f t="shared" ref="X7:X32" si="17">R7+U7</f>
        <v>19</v>
      </c>
      <c r="Y7" s="32">
        <f t="shared" si="6"/>
        <v>1.8</v>
      </c>
      <c r="Z7" s="33">
        <f t="shared" si="7"/>
        <v>0.95</v>
      </c>
    </row>
    <row r="8" spans="1:26" x14ac:dyDescent="0.25">
      <c r="A8" s="3">
        <v>41770</v>
      </c>
      <c r="B8" s="42">
        <v>16</v>
      </c>
      <c r="C8" s="42">
        <v>10</v>
      </c>
      <c r="D8" s="42">
        <v>6</v>
      </c>
      <c r="E8" s="42">
        <v>22</v>
      </c>
      <c r="F8" s="42">
        <v>10</v>
      </c>
      <c r="G8" s="42">
        <v>9</v>
      </c>
      <c r="H8" s="42">
        <v>18</v>
      </c>
      <c r="I8" s="42">
        <v>7</v>
      </c>
      <c r="J8" s="42">
        <v>6</v>
      </c>
      <c r="K8" s="19">
        <f t="shared" si="0"/>
        <v>56</v>
      </c>
      <c r="L8" s="19">
        <f t="shared" si="14"/>
        <v>27</v>
      </c>
      <c r="M8" s="19">
        <f t="shared" si="15"/>
        <v>21</v>
      </c>
      <c r="N8" s="20">
        <f t="shared" si="2"/>
        <v>2.074074074074074</v>
      </c>
      <c r="O8" s="21">
        <f t="shared" si="3"/>
        <v>0.77777777777777779</v>
      </c>
      <c r="P8" s="41">
        <v>11</v>
      </c>
      <c r="Q8" s="41">
        <v>9</v>
      </c>
      <c r="R8" s="41">
        <v>9</v>
      </c>
      <c r="S8" s="41">
        <v>5</v>
      </c>
      <c r="T8" s="41">
        <v>5</v>
      </c>
      <c r="U8" s="41">
        <v>5</v>
      </c>
      <c r="V8" s="31">
        <f t="shared" si="4"/>
        <v>16</v>
      </c>
      <c r="W8" s="31">
        <f t="shared" si="16"/>
        <v>14</v>
      </c>
      <c r="X8" s="31">
        <f t="shared" si="17"/>
        <v>14</v>
      </c>
      <c r="Y8" s="32">
        <f t="shared" si="6"/>
        <v>1.1428571428571428</v>
      </c>
      <c r="Z8" s="33">
        <f t="shared" si="7"/>
        <v>1</v>
      </c>
    </row>
    <row r="9" spans="1:26" x14ac:dyDescent="0.25">
      <c r="A9" s="3">
        <v>41771</v>
      </c>
      <c r="B9" s="42">
        <v>15</v>
      </c>
      <c r="C9" s="42">
        <v>10</v>
      </c>
      <c r="D9" s="42">
        <v>9</v>
      </c>
      <c r="E9" s="42">
        <v>21</v>
      </c>
      <c r="F9" s="42">
        <v>10</v>
      </c>
      <c r="G9" s="42">
        <v>10</v>
      </c>
      <c r="H9" s="42">
        <v>24</v>
      </c>
      <c r="I9" s="42">
        <v>9</v>
      </c>
      <c r="J9" s="42">
        <v>8</v>
      </c>
      <c r="K9" s="19">
        <f t="shared" si="0"/>
        <v>60</v>
      </c>
      <c r="L9" s="19">
        <f t="shared" si="14"/>
        <v>29</v>
      </c>
      <c r="M9" s="19">
        <f t="shared" si="15"/>
        <v>27</v>
      </c>
      <c r="N9" s="20">
        <f t="shared" si="2"/>
        <v>2.0689655172413794</v>
      </c>
      <c r="O9" s="21">
        <f t="shared" si="3"/>
        <v>0.93103448275862066</v>
      </c>
      <c r="P9" s="41">
        <v>45</v>
      </c>
      <c r="Q9" s="41">
        <v>12</v>
      </c>
      <c r="R9" s="41">
        <v>9</v>
      </c>
      <c r="S9" s="41">
        <v>33</v>
      </c>
      <c r="T9" s="41">
        <v>16</v>
      </c>
      <c r="U9" s="41">
        <v>14</v>
      </c>
      <c r="V9" s="31">
        <f t="shared" si="4"/>
        <v>78</v>
      </c>
      <c r="W9" s="31">
        <f t="shared" si="16"/>
        <v>28</v>
      </c>
      <c r="X9" s="31">
        <f t="shared" si="17"/>
        <v>23</v>
      </c>
      <c r="Y9" s="32">
        <f t="shared" si="6"/>
        <v>2.7857142857142856</v>
      </c>
      <c r="Z9" s="33">
        <f t="shared" si="7"/>
        <v>0.8214285714285714</v>
      </c>
    </row>
    <row r="10" spans="1:26" x14ac:dyDescent="0.25">
      <c r="A10" s="3">
        <v>41772</v>
      </c>
      <c r="B10" s="42">
        <v>16</v>
      </c>
      <c r="C10" s="42">
        <v>10</v>
      </c>
      <c r="D10" s="42">
        <v>9</v>
      </c>
      <c r="E10" s="42">
        <v>29</v>
      </c>
      <c r="F10" s="42">
        <v>10</v>
      </c>
      <c r="G10" s="42">
        <v>10</v>
      </c>
      <c r="H10" s="42">
        <v>22</v>
      </c>
      <c r="I10" s="42">
        <v>8</v>
      </c>
      <c r="J10" s="42">
        <v>8</v>
      </c>
      <c r="K10" s="19">
        <f t="shared" si="0"/>
        <v>67</v>
      </c>
      <c r="L10" s="19">
        <f t="shared" si="14"/>
        <v>28</v>
      </c>
      <c r="M10" s="19">
        <f t="shared" si="15"/>
        <v>27</v>
      </c>
      <c r="N10" s="20">
        <f t="shared" si="2"/>
        <v>2.3928571428571428</v>
      </c>
      <c r="O10" s="21">
        <f t="shared" si="3"/>
        <v>0.9642857142857143</v>
      </c>
      <c r="P10" s="41">
        <v>9</v>
      </c>
      <c r="Q10" s="41">
        <v>6</v>
      </c>
      <c r="R10" s="41">
        <v>6</v>
      </c>
      <c r="S10" s="41">
        <v>16</v>
      </c>
      <c r="T10" s="41">
        <v>7</v>
      </c>
      <c r="U10" s="41">
        <v>7</v>
      </c>
      <c r="V10" s="31">
        <f t="shared" si="4"/>
        <v>25</v>
      </c>
      <c r="W10" s="31">
        <f t="shared" si="16"/>
        <v>13</v>
      </c>
      <c r="X10" s="31">
        <f t="shared" si="17"/>
        <v>13</v>
      </c>
      <c r="Y10" s="32">
        <f t="shared" si="6"/>
        <v>1.9230769230769231</v>
      </c>
      <c r="Z10" s="33">
        <f t="shared" si="7"/>
        <v>1</v>
      </c>
    </row>
    <row r="11" spans="1:26" x14ac:dyDescent="0.25">
      <c r="A11" s="3">
        <v>41773</v>
      </c>
      <c r="B11" s="42">
        <v>12.5</v>
      </c>
      <c r="C11" s="42">
        <v>10</v>
      </c>
      <c r="D11" s="42">
        <v>8</v>
      </c>
      <c r="E11" s="42">
        <v>31.25</v>
      </c>
      <c r="F11" s="42">
        <v>10</v>
      </c>
      <c r="G11" s="42">
        <v>8</v>
      </c>
      <c r="H11" s="42">
        <v>16</v>
      </c>
      <c r="I11" s="42">
        <v>8</v>
      </c>
      <c r="J11" s="42">
        <v>8</v>
      </c>
      <c r="K11" s="19">
        <f t="shared" si="0"/>
        <v>59.75</v>
      </c>
      <c r="L11" s="19">
        <f t="shared" si="14"/>
        <v>28</v>
      </c>
      <c r="M11" s="19">
        <f t="shared" si="15"/>
        <v>24</v>
      </c>
      <c r="N11" s="20">
        <f t="shared" si="2"/>
        <v>2.1339285714285716</v>
      </c>
      <c r="O11" s="21">
        <f t="shared" si="3"/>
        <v>0.8571428571428571</v>
      </c>
      <c r="P11" s="41">
        <v>17.5</v>
      </c>
      <c r="Q11" s="41">
        <v>13</v>
      </c>
      <c r="R11" s="41">
        <v>13</v>
      </c>
      <c r="S11" s="41">
        <v>7.5</v>
      </c>
      <c r="T11" s="41">
        <v>8</v>
      </c>
      <c r="U11" s="41">
        <v>8</v>
      </c>
      <c r="V11" s="31">
        <f t="shared" si="4"/>
        <v>25</v>
      </c>
      <c r="W11" s="31">
        <f t="shared" si="16"/>
        <v>21</v>
      </c>
      <c r="X11" s="31">
        <f t="shared" si="17"/>
        <v>21</v>
      </c>
      <c r="Y11" s="32">
        <f t="shared" si="6"/>
        <v>1.1904761904761905</v>
      </c>
      <c r="Z11" s="33">
        <f t="shared" si="7"/>
        <v>1</v>
      </c>
    </row>
    <row r="12" spans="1:26" x14ac:dyDescent="0.25">
      <c r="A12" s="3">
        <v>41774</v>
      </c>
      <c r="B12" s="42">
        <v>13</v>
      </c>
      <c r="C12" s="42">
        <v>10</v>
      </c>
      <c r="D12" s="42">
        <v>8</v>
      </c>
      <c r="E12" s="42">
        <v>27.5</v>
      </c>
      <c r="F12" s="42">
        <v>10</v>
      </c>
      <c r="G12" s="42">
        <v>9</v>
      </c>
      <c r="H12" s="42">
        <v>22.5</v>
      </c>
      <c r="I12" s="42">
        <v>10</v>
      </c>
      <c r="J12" s="42">
        <v>7</v>
      </c>
      <c r="K12" s="19">
        <f t="shared" si="0"/>
        <v>63</v>
      </c>
      <c r="L12" s="19">
        <f t="shared" si="14"/>
        <v>30</v>
      </c>
      <c r="M12" s="19">
        <f t="shared" si="15"/>
        <v>24</v>
      </c>
      <c r="N12" s="20">
        <f t="shared" si="2"/>
        <v>2.1</v>
      </c>
      <c r="O12" s="21">
        <f t="shared" si="3"/>
        <v>0.8</v>
      </c>
      <c r="P12" s="41">
        <v>27</v>
      </c>
      <c r="Q12" s="41">
        <v>13</v>
      </c>
      <c r="R12" s="41">
        <v>13</v>
      </c>
      <c r="S12" s="41">
        <v>21</v>
      </c>
      <c r="T12" s="41">
        <v>16</v>
      </c>
      <c r="U12" s="41">
        <v>16</v>
      </c>
      <c r="V12" s="31">
        <f t="shared" si="4"/>
        <v>48</v>
      </c>
      <c r="W12" s="31">
        <f t="shared" si="16"/>
        <v>29</v>
      </c>
      <c r="X12" s="31">
        <f t="shared" si="17"/>
        <v>29</v>
      </c>
      <c r="Y12" s="32">
        <f t="shared" si="6"/>
        <v>1.6551724137931034</v>
      </c>
      <c r="Z12" s="33">
        <f t="shared" si="7"/>
        <v>1</v>
      </c>
    </row>
    <row r="13" spans="1:26" x14ac:dyDescent="0.25">
      <c r="A13" s="3">
        <v>41778</v>
      </c>
      <c r="B13" s="42">
        <v>14.5</v>
      </c>
      <c r="C13" s="42">
        <v>10</v>
      </c>
      <c r="D13" s="42">
        <v>9</v>
      </c>
      <c r="E13" s="42">
        <v>22.5</v>
      </c>
      <c r="F13" s="42">
        <v>10</v>
      </c>
      <c r="G13" s="42">
        <v>10</v>
      </c>
      <c r="H13" s="42">
        <v>19.5</v>
      </c>
      <c r="I13" s="42">
        <v>9</v>
      </c>
      <c r="J13" s="42">
        <v>9</v>
      </c>
      <c r="K13" s="19">
        <f t="shared" si="0"/>
        <v>56.5</v>
      </c>
      <c r="L13" s="19">
        <f t="shared" si="14"/>
        <v>29</v>
      </c>
      <c r="M13" s="19">
        <f t="shared" si="15"/>
        <v>28</v>
      </c>
      <c r="N13" s="20">
        <f t="shared" si="2"/>
        <v>1.9482758620689655</v>
      </c>
      <c r="O13" s="21">
        <f t="shared" si="3"/>
        <v>0.96551724137931039</v>
      </c>
      <c r="P13" s="41">
        <v>22</v>
      </c>
      <c r="Q13" s="41">
        <v>12</v>
      </c>
      <c r="R13" s="41">
        <v>11</v>
      </c>
      <c r="S13" s="41">
        <v>18</v>
      </c>
      <c r="T13" s="41">
        <v>11</v>
      </c>
      <c r="U13" s="41">
        <v>10</v>
      </c>
      <c r="V13" s="31">
        <f t="shared" si="4"/>
        <v>40</v>
      </c>
      <c r="W13" s="31">
        <f t="shared" si="16"/>
        <v>23</v>
      </c>
      <c r="X13" s="31">
        <f t="shared" si="17"/>
        <v>21</v>
      </c>
      <c r="Y13" s="32">
        <f t="shared" si="6"/>
        <v>1.7391304347826086</v>
      </c>
      <c r="Z13" s="33">
        <f t="shared" si="7"/>
        <v>0.91304347826086951</v>
      </c>
    </row>
    <row r="14" spans="1:26" x14ac:dyDescent="0.25">
      <c r="A14" s="3">
        <v>41779</v>
      </c>
      <c r="B14" s="42">
        <v>18</v>
      </c>
      <c r="C14" s="42">
        <v>10</v>
      </c>
      <c r="D14" s="42">
        <v>9</v>
      </c>
      <c r="E14" s="42">
        <v>21</v>
      </c>
      <c r="F14" s="42">
        <v>10</v>
      </c>
      <c r="G14" s="42">
        <v>9</v>
      </c>
      <c r="H14" s="42">
        <v>17.5</v>
      </c>
      <c r="I14" s="42">
        <v>9</v>
      </c>
      <c r="J14" s="42">
        <v>8</v>
      </c>
      <c r="K14" s="19">
        <f t="shared" si="0"/>
        <v>56.5</v>
      </c>
      <c r="L14" s="19">
        <f t="shared" si="14"/>
        <v>29</v>
      </c>
      <c r="M14" s="19">
        <f t="shared" si="15"/>
        <v>26</v>
      </c>
      <c r="N14" s="20">
        <f t="shared" si="2"/>
        <v>1.9482758620689655</v>
      </c>
      <c r="O14" s="21">
        <f t="shared" si="3"/>
        <v>0.89655172413793105</v>
      </c>
      <c r="P14" s="41">
        <v>32</v>
      </c>
      <c r="Q14" s="41">
        <v>17</v>
      </c>
      <c r="R14" s="41">
        <v>15</v>
      </c>
      <c r="S14" s="41">
        <v>19</v>
      </c>
      <c r="T14" s="41">
        <v>8</v>
      </c>
      <c r="U14" s="41">
        <v>7</v>
      </c>
      <c r="V14" s="31">
        <f t="shared" si="4"/>
        <v>51</v>
      </c>
      <c r="W14" s="31">
        <f t="shared" si="16"/>
        <v>25</v>
      </c>
      <c r="X14" s="31">
        <f t="shared" si="17"/>
        <v>22</v>
      </c>
      <c r="Y14" s="32">
        <f t="shared" si="6"/>
        <v>2.04</v>
      </c>
      <c r="Z14" s="33">
        <f t="shared" si="7"/>
        <v>0.88</v>
      </c>
    </row>
    <row r="15" spans="1:26" x14ac:dyDescent="0.25">
      <c r="A15" s="3">
        <v>41780</v>
      </c>
      <c r="B15" s="42">
        <v>15</v>
      </c>
      <c r="C15" s="42">
        <v>10</v>
      </c>
      <c r="D15" s="42">
        <v>8</v>
      </c>
      <c r="E15" s="42">
        <v>25</v>
      </c>
      <c r="F15" s="42">
        <v>10</v>
      </c>
      <c r="G15" s="42">
        <v>7</v>
      </c>
      <c r="H15" s="42">
        <v>19</v>
      </c>
      <c r="I15" s="42">
        <v>7</v>
      </c>
      <c r="J15" s="42">
        <v>5</v>
      </c>
      <c r="K15" s="19">
        <f t="shared" si="0"/>
        <v>59</v>
      </c>
      <c r="L15" s="19">
        <f t="shared" si="14"/>
        <v>27</v>
      </c>
      <c r="M15" s="19">
        <f t="shared" si="15"/>
        <v>20</v>
      </c>
      <c r="N15" s="20">
        <f t="shared" si="2"/>
        <v>2.1851851851851851</v>
      </c>
      <c r="O15" s="21">
        <f t="shared" si="3"/>
        <v>0.7407407407407407</v>
      </c>
      <c r="P15" s="41">
        <v>36</v>
      </c>
      <c r="Q15" s="41">
        <v>20</v>
      </c>
      <c r="R15" s="41">
        <v>19</v>
      </c>
      <c r="S15" s="41">
        <v>13.5</v>
      </c>
      <c r="T15" s="41">
        <v>6</v>
      </c>
      <c r="U15" s="41">
        <v>5</v>
      </c>
      <c r="V15" s="31">
        <f t="shared" si="4"/>
        <v>49.5</v>
      </c>
      <c r="W15" s="31">
        <f t="shared" si="16"/>
        <v>26</v>
      </c>
      <c r="X15" s="31">
        <f t="shared" si="17"/>
        <v>24</v>
      </c>
      <c r="Y15" s="32">
        <f t="shared" si="6"/>
        <v>1.9038461538461537</v>
      </c>
      <c r="Z15" s="33">
        <f t="shared" si="7"/>
        <v>0.92307692307692313</v>
      </c>
    </row>
    <row r="16" spans="1:26" x14ac:dyDescent="0.25">
      <c r="A16" s="3">
        <v>41781</v>
      </c>
      <c r="B16" s="42">
        <v>18.5</v>
      </c>
      <c r="C16" s="42">
        <v>10</v>
      </c>
      <c r="D16" s="42">
        <v>9</v>
      </c>
      <c r="E16" s="42">
        <v>33.5</v>
      </c>
      <c r="F16" s="42">
        <v>10</v>
      </c>
      <c r="G16" s="42">
        <v>8</v>
      </c>
      <c r="H16" s="42">
        <v>16</v>
      </c>
      <c r="I16" s="42">
        <v>8</v>
      </c>
      <c r="J16" s="42">
        <v>8</v>
      </c>
      <c r="K16" s="19">
        <f t="shared" si="0"/>
        <v>68</v>
      </c>
      <c r="L16" s="19">
        <f t="shared" si="14"/>
        <v>28</v>
      </c>
      <c r="M16" s="19">
        <f t="shared" si="15"/>
        <v>25</v>
      </c>
      <c r="N16" s="20">
        <f t="shared" si="2"/>
        <v>2.4285714285714284</v>
      </c>
      <c r="O16" s="21">
        <f t="shared" si="3"/>
        <v>0.8928571428571429</v>
      </c>
      <c r="P16" s="41">
        <v>20</v>
      </c>
      <c r="Q16" s="41">
        <v>11</v>
      </c>
      <c r="R16" s="41">
        <v>9</v>
      </c>
      <c r="S16" s="41">
        <v>20</v>
      </c>
      <c r="T16" s="41">
        <v>11</v>
      </c>
      <c r="U16" s="41">
        <v>11</v>
      </c>
      <c r="V16" s="31">
        <f t="shared" si="4"/>
        <v>40</v>
      </c>
      <c r="W16" s="31">
        <f t="shared" si="16"/>
        <v>22</v>
      </c>
      <c r="X16" s="31">
        <f t="shared" si="17"/>
        <v>20</v>
      </c>
      <c r="Y16" s="32">
        <f t="shared" si="6"/>
        <v>1.8181818181818181</v>
      </c>
      <c r="Z16" s="33">
        <f t="shared" si="7"/>
        <v>0.90909090909090906</v>
      </c>
    </row>
    <row r="17" spans="1:26" x14ac:dyDescent="0.25">
      <c r="A17" s="3">
        <v>41786</v>
      </c>
      <c r="B17" s="42">
        <v>14</v>
      </c>
      <c r="C17" s="42">
        <v>10</v>
      </c>
      <c r="D17" s="42">
        <v>10</v>
      </c>
      <c r="E17" s="42">
        <v>34</v>
      </c>
      <c r="F17" s="42">
        <v>10</v>
      </c>
      <c r="G17" s="42">
        <v>9</v>
      </c>
      <c r="H17" s="42">
        <v>25</v>
      </c>
      <c r="I17" s="42">
        <v>9</v>
      </c>
      <c r="J17" s="42">
        <v>6</v>
      </c>
      <c r="K17" s="19">
        <f t="shared" si="0"/>
        <v>73</v>
      </c>
      <c r="L17" s="19">
        <f t="shared" si="14"/>
        <v>29</v>
      </c>
      <c r="M17" s="19">
        <f t="shared" si="15"/>
        <v>25</v>
      </c>
      <c r="N17" s="20">
        <f t="shared" si="2"/>
        <v>2.5172413793103448</v>
      </c>
      <c r="O17" s="21">
        <f t="shared" si="3"/>
        <v>0.86206896551724133</v>
      </c>
      <c r="P17" s="41">
        <v>12.75</v>
      </c>
      <c r="Q17" s="41">
        <v>10</v>
      </c>
      <c r="R17" s="41">
        <v>8</v>
      </c>
      <c r="S17" s="41">
        <v>26</v>
      </c>
      <c r="T17" s="41">
        <v>16</v>
      </c>
      <c r="U17" s="41">
        <v>15</v>
      </c>
      <c r="V17" s="31">
        <f t="shared" si="4"/>
        <v>38.75</v>
      </c>
      <c r="W17" s="31">
        <f t="shared" si="16"/>
        <v>26</v>
      </c>
      <c r="X17" s="31">
        <f t="shared" si="17"/>
        <v>23</v>
      </c>
      <c r="Y17" s="32">
        <f t="shared" si="6"/>
        <v>1.4903846153846154</v>
      </c>
      <c r="Z17" s="33">
        <f t="shared" si="7"/>
        <v>0.88461538461538458</v>
      </c>
    </row>
    <row r="18" spans="1:26" x14ac:dyDescent="0.25">
      <c r="A18" s="3">
        <v>41787</v>
      </c>
      <c r="B18" s="42">
        <v>14</v>
      </c>
      <c r="C18" s="42">
        <v>10</v>
      </c>
      <c r="D18" s="42">
        <v>8</v>
      </c>
      <c r="E18" s="42">
        <v>20</v>
      </c>
      <c r="F18" s="42">
        <v>8</v>
      </c>
      <c r="G18" s="42">
        <v>3</v>
      </c>
      <c r="H18" s="42">
        <v>16</v>
      </c>
      <c r="I18" s="42">
        <v>11</v>
      </c>
      <c r="J18" s="42">
        <v>10</v>
      </c>
      <c r="K18" s="19">
        <f t="shared" si="0"/>
        <v>50</v>
      </c>
      <c r="L18" s="19">
        <f t="shared" si="14"/>
        <v>29</v>
      </c>
      <c r="M18" s="19">
        <f t="shared" si="15"/>
        <v>21</v>
      </c>
      <c r="N18" s="20">
        <f t="shared" si="2"/>
        <v>1.7241379310344827</v>
      </c>
      <c r="O18" s="21">
        <f t="shared" si="3"/>
        <v>0.72413793103448276</v>
      </c>
      <c r="P18" s="41">
        <v>26</v>
      </c>
      <c r="Q18" s="41">
        <v>14</v>
      </c>
      <c r="R18" s="41">
        <v>13</v>
      </c>
      <c r="S18" s="41">
        <v>5.75</v>
      </c>
      <c r="T18" s="41">
        <v>4</v>
      </c>
      <c r="U18" s="41">
        <v>4</v>
      </c>
      <c r="V18" s="31">
        <f t="shared" si="4"/>
        <v>31.75</v>
      </c>
      <c r="W18" s="31">
        <f t="shared" si="16"/>
        <v>18</v>
      </c>
      <c r="X18" s="31">
        <f t="shared" si="17"/>
        <v>17</v>
      </c>
      <c r="Y18" s="32">
        <f t="shared" si="6"/>
        <v>1.7638888888888888</v>
      </c>
      <c r="Z18" s="33">
        <f t="shared" si="7"/>
        <v>0.94444444444444442</v>
      </c>
    </row>
    <row r="19" spans="1:26" x14ac:dyDescent="0.25">
      <c r="A19" s="3">
        <v>41788</v>
      </c>
      <c r="B19" s="42">
        <v>15.5</v>
      </c>
      <c r="C19" s="42">
        <v>10</v>
      </c>
      <c r="D19" s="42">
        <v>7</v>
      </c>
      <c r="E19" s="42">
        <v>22.5</v>
      </c>
      <c r="F19" s="42">
        <v>10</v>
      </c>
      <c r="G19" s="42">
        <v>9</v>
      </c>
      <c r="H19" s="42">
        <v>14.5</v>
      </c>
      <c r="I19" s="42">
        <v>9</v>
      </c>
      <c r="J19" s="42">
        <v>9</v>
      </c>
      <c r="K19" s="19">
        <f t="shared" si="0"/>
        <v>52.5</v>
      </c>
      <c r="L19" s="19">
        <f t="shared" si="14"/>
        <v>29</v>
      </c>
      <c r="M19" s="19">
        <f t="shared" si="15"/>
        <v>25</v>
      </c>
      <c r="N19" s="20">
        <f t="shared" si="2"/>
        <v>1.8103448275862069</v>
      </c>
      <c r="O19" s="21">
        <f t="shared" si="3"/>
        <v>0.86206896551724133</v>
      </c>
      <c r="P19" s="41">
        <v>30</v>
      </c>
      <c r="Q19" s="41">
        <v>18</v>
      </c>
      <c r="R19" s="41">
        <v>17</v>
      </c>
      <c r="S19" s="41">
        <v>39.5</v>
      </c>
      <c r="T19" s="41">
        <v>20</v>
      </c>
      <c r="U19" s="41">
        <v>14</v>
      </c>
      <c r="V19" s="31">
        <f t="shared" si="4"/>
        <v>69.5</v>
      </c>
      <c r="W19" s="31">
        <f t="shared" si="16"/>
        <v>38</v>
      </c>
      <c r="X19" s="31">
        <f t="shared" si="17"/>
        <v>31</v>
      </c>
      <c r="Y19" s="32">
        <f t="shared" si="6"/>
        <v>1.8289473684210527</v>
      </c>
      <c r="Z19" s="33">
        <f t="shared" si="7"/>
        <v>0.81578947368421051</v>
      </c>
    </row>
    <row r="20" spans="1:26" x14ac:dyDescent="0.25">
      <c r="A20" s="3">
        <v>41791</v>
      </c>
      <c r="B20" s="42">
        <v>18</v>
      </c>
      <c r="C20" s="42">
        <v>10</v>
      </c>
      <c r="D20" s="42">
        <v>6</v>
      </c>
      <c r="E20" s="42">
        <v>23</v>
      </c>
      <c r="F20" s="42">
        <v>10</v>
      </c>
      <c r="G20" s="42">
        <v>7</v>
      </c>
      <c r="H20" s="42">
        <v>21.5</v>
      </c>
      <c r="I20" s="42">
        <v>10</v>
      </c>
      <c r="J20" s="42">
        <v>10</v>
      </c>
      <c r="K20" s="19">
        <f t="shared" si="0"/>
        <v>62.5</v>
      </c>
      <c r="L20" s="19">
        <f t="shared" si="14"/>
        <v>30</v>
      </c>
      <c r="M20" s="19">
        <f t="shared" si="15"/>
        <v>23</v>
      </c>
      <c r="N20" s="20">
        <f t="shared" si="2"/>
        <v>2.0833333333333335</v>
      </c>
      <c r="O20" s="21">
        <f t="shared" si="3"/>
        <v>0.76666666666666672</v>
      </c>
      <c r="P20" s="41">
        <v>9</v>
      </c>
      <c r="Q20" s="41">
        <v>9</v>
      </c>
      <c r="R20" s="41">
        <v>9</v>
      </c>
      <c r="S20" s="41">
        <v>16.5</v>
      </c>
      <c r="T20" s="41">
        <v>10</v>
      </c>
      <c r="U20" s="41">
        <v>8</v>
      </c>
      <c r="V20" s="31">
        <f t="shared" si="4"/>
        <v>25.5</v>
      </c>
      <c r="W20" s="31">
        <f t="shared" si="16"/>
        <v>19</v>
      </c>
      <c r="X20" s="31">
        <f t="shared" si="17"/>
        <v>17</v>
      </c>
      <c r="Y20" s="32">
        <f t="shared" si="6"/>
        <v>1.3421052631578947</v>
      </c>
      <c r="Z20" s="33">
        <f t="shared" si="7"/>
        <v>0.89473684210526316</v>
      </c>
    </row>
    <row r="21" spans="1:26" x14ac:dyDescent="0.25">
      <c r="A21" s="3">
        <v>41792</v>
      </c>
      <c r="B21" s="42">
        <v>16</v>
      </c>
      <c r="C21" s="42">
        <v>10</v>
      </c>
      <c r="D21" s="42">
        <v>8</v>
      </c>
      <c r="E21" s="42">
        <v>17.5</v>
      </c>
      <c r="F21" s="42">
        <v>10</v>
      </c>
      <c r="G21" s="42">
        <v>9</v>
      </c>
      <c r="H21" s="42">
        <v>20.5</v>
      </c>
      <c r="I21" s="42">
        <v>11</v>
      </c>
      <c r="J21" s="46">
        <v>11</v>
      </c>
      <c r="K21" s="19">
        <f t="shared" si="0"/>
        <v>54</v>
      </c>
      <c r="L21" s="19">
        <f t="shared" si="14"/>
        <v>31</v>
      </c>
      <c r="M21" s="19">
        <f t="shared" si="15"/>
        <v>28</v>
      </c>
      <c r="N21" s="20">
        <f t="shared" si="2"/>
        <v>1.7419354838709677</v>
      </c>
      <c r="O21" s="21">
        <f t="shared" si="3"/>
        <v>0.90322580645161288</v>
      </c>
      <c r="P21" s="41">
        <v>27</v>
      </c>
      <c r="Q21" s="41">
        <v>14</v>
      </c>
      <c r="R21" s="41">
        <v>11</v>
      </c>
      <c r="S21" s="41">
        <v>36</v>
      </c>
      <c r="T21" s="41">
        <v>15</v>
      </c>
      <c r="U21" s="41">
        <v>12</v>
      </c>
      <c r="V21" s="31">
        <f t="shared" si="4"/>
        <v>63</v>
      </c>
      <c r="W21" s="31">
        <f t="shared" si="16"/>
        <v>29</v>
      </c>
      <c r="X21" s="31">
        <f t="shared" si="17"/>
        <v>23</v>
      </c>
      <c r="Y21" s="32">
        <f t="shared" si="6"/>
        <v>2.1724137931034484</v>
      </c>
      <c r="Z21" s="33">
        <f t="shared" si="7"/>
        <v>0.7931034482758621</v>
      </c>
    </row>
    <row r="22" spans="1:26" x14ac:dyDescent="0.25">
      <c r="A22" s="3">
        <v>41793</v>
      </c>
      <c r="B22" s="42">
        <v>14</v>
      </c>
      <c r="C22" s="42">
        <v>10</v>
      </c>
      <c r="D22" s="42">
        <v>8</v>
      </c>
      <c r="E22" s="42">
        <v>20.5</v>
      </c>
      <c r="F22" s="42">
        <v>10</v>
      </c>
      <c r="G22" s="42">
        <v>8</v>
      </c>
      <c r="H22" s="42">
        <v>21</v>
      </c>
      <c r="I22" s="42">
        <v>10</v>
      </c>
      <c r="J22" s="42">
        <v>9</v>
      </c>
      <c r="K22" s="19">
        <f t="shared" si="0"/>
        <v>55.5</v>
      </c>
      <c r="L22" s="19">
        <f t="shared" si="14"/>
        <v>30</v>
      </c>
      <c r="M22" s="19">
        <f t="shared" si="15"/>
        <v>25</v>
      </c>
      <c r="N22" s="20">
        <f t="shared" si="2"/>
        <v>1.85</v>
      </c>
      <c r="O22" s="21">
        <f t="shared" si="3"/>
        <v>0.83333333333333337</v>
      </c>
      <c r="P22" s="41">
        <v>23</v>
      </c>
      <c r="Q22" s="41">
        <v>14</v>
      </c>
      <c r="R22" s="41">
        <v>13</v>
      </c>
      <c r="S22" s="41">
        <v>27.5</v>
      </c>
      <c r="T22" s="41">
        <v>15</v>
      </c>
      <c r="U22" s="41">
        <v>13</v>
      </c>
      <c r="V22" s="31">
        <f t="shared" si="4"/>
        <v>50.5</v>
      </c>
      <c r="W22" s="31">
        <f t="shared" si="16"/>
        <v>29</v>
      </c>
      <c r="X22" s="31">
        <f t="shared" si="17"/>
        <v>26</v>
      </c>
      <c r="Y22" s="32">
        <f t="shared" si="6"/>
        <v>1.7413793103448276</v>
      </c>
      <c r="Z22" s="33">
        <f t="shared" si="7"/>
        <v>0.89655172413793105</v>
      </c>
    </row>
    <row r="23" spans="1:26" x14ac:dyDescent="0.25">
      <c r="A23" s="3">
        <v>41794</v>
      </c>
      <c r="B23" s="48">
        <v>12</v>
      </c>
      <c r="C23" s="48">
        <v>10</v>
      </c>
      <c r="D23" s="48">
        <v>9</v>
      </c>
      <c r="E23" s="48">
        <v>21</v>
      </c>
      <c r="F23" s="48">
        <v>10</v>
      </c>
      <c r="G23" s="48">
        <v>10</v>
      </c>
      <c r="H23" s="48">
        <v>25</v>
      </c>
      <c r="I23" s="48">
        <v>11</v>
      </c>
      <c r="J23" s="48">
        <v>9</v>
      </c>
      <c r="K23" s="19">
        <f t="shared" si="0"/>
        <v>58</v>
      </c>
      <c r="L23" s="19">
        <f t="shared" si="14"/>
        <v>31</v>
      </c>
      <c r="M23" s="19">
        <f t="shared" si="15"/>
        <v>28</v>
      </c>
      <c r="N23" s="20">
        <f t="shared" si="2"/>
        <v>1.8709677419354838</v>
      </c>
      <c r="O23" s="21">
        <f t="shared" si="3"/>
        <v>0.90322580645161288</v>
      </c>
      <c r="P23" s="47">
        <v>32</v>
      </c>
      <c r="Q23" s="47">
        <v>14</v>
      </c>
      <c r="R23" s="47">
        <v>11</v>
      </c>
      <c r="S23" s="47">
        <v>25</v>
      </c>
      <c r="T23" s="47">
        <v>15</v>
      </c>
      <c r="U23" s="47">
        <v>13</v>
      </c>
      <c r="V23" s="31">
        <f t="shared" si="4"/>
        <v>57</v>
      </c>
      <c r="W23" s="31">
        <f t="shared" si="16"/>
        <v>29</v>
      </c>
      <c r="X23" s="31">
        <f t="shared" si="17"/>
        <v>24</v>
      </c>
      <c r="Y23" s="32">
        <f t="shared" si="6"/>
        <v>1.9655172413793103</v>
      </c>
      <c r="Z23" s="33">
        <f t="shared" si="7"/>
        <v>0.82758620689655171</v>
      </c>
    </row>
    <row r="24" spans="1:26" x14ac:dyDescent="0.25">
      <c r="A24" s="3">
        <v>41798</v>
      </c>
      <c r="B24" s="48">
        <v>15</v>
      </c>
      <c r="C24" s="48">
        <v>10</v>
      </c>
      <c r="D24" s="48">
        <v>10</v>
      </c>
      <c r="E24" s="48">
        <v>21.5</v>
      </c>
      <c r="F24" s="48">
        <v>10</v>
      </c>
      <c r="G24" s="48">
        <v>10</v>
      </c>
      <c r="H24" s="48">
        <v>23</v>
      </c>
      <c r="I24" s="48">
        <v>11</v>
      </c>
      <c r="J24" s="48">
        <v>9</v>
      </c>
      <c r="K24" s="19">
        <f t="shared" si="0"/>
        <v>59.5</v>
      </c>
      <c r="L24" s="19">
        <f t="shared" si="14"/>
        <v>31</v>
      </c>
      <c r="M24" s="19">
        <f t="shared" si="15"/>
        <v>29</v>
      </c>
      <c r="N24" s="20">
        <f t="shared" si="2"/>
        <v>1.9193548387096775</v>
      </c>
      <c r="O24" s="21">
        <f t="shared" si="3"/>
        <v>0.93548387096774188</v>
      </c>
      <c r="P24" s="47">
        <v>17.5</v>
      </c>
      <c r="Q24" s="47">
        <v>14</v>
      </c>
      <c r="R24" s="47">
        <v>13</v>
      </c>
      <c r="S24" s="47">
        <v>29.5</v>
      </c>
      <c r="T24" s="47">
        <v>15</v>
      </c>
      <c r="U24" s="47">
        <v>15</v>
      </c>
      <c r="V24" s="31">
        <f t="shared" si="4"/>
        <v>47</v>
      </c>
      <c r="W24" s="31">
        <f t="shared" si="16"/>
        <v>29</v>
      </c>
      <c r="X24" s="31">
        <f t="shared" si="17"/>
        <v>28</v>
      </c>
      <c r="Y24" s="32">
        <f t="shared" si="6"/>
        <v>1.6206896551724137</v>
      </c>
      <c r="Z24" s="33">
        <f t="shared" si="7"/>
        <v>0.96551724137931039</v>
      </c>
    </row>
    <row r="25" spans="1:26" x14ac:dyDescent="0.25">
      <c r="A25" s="3">
        <v>41799</v>
      </c>
      <c r="B25" s="48">
        <v>11.5</v>
      </c>
      <c r="C25" s="48">
        <v>10</v>
      </c>
      <c r="D25" s="48">
        <v>9</v>
      </c>
      <c r="E25" s="48">
        <v>25</v>
      </c>
      <c r="F25" s="48">
        <v>10</v>
      </c>
      <c r="G25" s="48">
        <v>9</v>
      </c>
      <c r="H25" s="48">
        <v>20.25</v>
      </c>
      <c r="I25" s="48">
        <v>10</v>
      </c>
      <c r="J25" s="48">
        <v>9</v>
      </c>
      <c r="K25" s="19">
        <f t="shared" si="0"/>
        <v>56.75</v>
      </c>
      <c r="L25" s="19">
        <f t="shared" si="14"/>
        <v>30</v>
      </c>
      <c r="M25" s="19">
        <f t="shared" si="15"/>
        <v>27</v>
      </c>
      <c r="N25" s="20">
        <f t="shared" si="2"/>
        <v>1.8916666666666666</v>
      </c>
      <c r="O25" s="21">
        <f t="shared" si="3"/>
        <v>0.9</v>
      </c>
      <c r="P25" s="47">
        <v>21.5</v>
      </c>
      <c r="Q25" s="47">
        <v>12</v>
      </c>
      <c r="R25" s="47">
        <v>11</v>
      </c>
      <c r="S25" s="47">
        <v>25.5</v>
      </c>
      <c r="T25" s="47">
        <v>15</v>
      </c>
      <c r="U25" s="47">
        <v>12</v>
      </c>
      <c r="V25" s="31">
        <f t="shared" si="4"/>
        <v>47</v>
      </c>
      <c r="W25" s="31">
        <f t="shared" si="16"/>
        <v>27</v>
      </c>
      <c r="X25" s="31">
        <f t="shared" si="17"/>
        <v>23</v>
      </c>
      <c r="Y25" s="32">
        <f t="shared" si="6"/>
        <v>1.7407407407407407</v>
      </c>
      <c r="Z25" s="33">
        <f t="shared" si="7"/>
        <v>0.85185185185185186</v>
      </c>
    </row>
    <row r="26" spans="1:26" x14ac:dyDescent="0.25">
      <c r="A26" s="3">
        <v>41800</v>
      </c>
      <c r="B26" s="48">
        <v>12.75</v>
      </c>
      <c r="C26" s="48">
        <v>10</v>
      </c>
      <c r="D26" s="48">
        <v>8</v>
      </c>
      <c r="E26" s="48">
        <v>21.75</v>
      </c>
      <c r="F26" s="48">
        <v>10</v>
      </c>
      <c r="G26" s="48">
        <v>8</v>
      </c>
      <c r="H26" s="48">
        <v>24</v>
      </c>
      <c r="I26" s="48">
        <v>9</v>
      </c>
      <c r="J26" s="48">
        <v>7</v>
      </c>
      <c r="K26" s="19">
        <f t="shared" si="0"/>
        <v>58.5</v>
      </c>
      <c r="L26" s="19">
        <f t="shared" si="14"/>
        <v>29</v>
      </c>
      <c r="M26" s="19">
        <f t="shared" si="15"/>
        <v>23</v>
      </c>
      <c r="N26" s="20">
        <f t="shared" si="2"/>
        <v>2.0172413793103448</v>
      </c>
      <c r="O26" s="21">
        <f t="shared" si="3"/>
        <v>0.7931034482758621</v>
      </c>
      <c r="P26" s="47">
        <v>26</v>
      </c>
      <c r="Q26" s="47">
        <v>10</v>
      </c>
      <c r="R26" s="47">
        <v>8</v>
      </c>
      <c r="S26" s="47">
        <v>14</v>
      </c>
      <c r="T26" s="47">
        <v>10</v>
      </c>
      <c r="U26" s="47">
        <v>9</v>
      </c>
      <c r="V26" s="31">
        <f t="shared" si="4"/>
        <v>40</v>
      </c>
      <c r="W26" s="31">
        <f t="shared" si="16"/>
        <v>20</v>
      </c>
      <c r="X26" s="31">
        <f t="shared" si="17"/>
        <v>17</v>
      </c>
      <c r="Y26" s="32">
        <f t="shared" si="6"/>
        <v>2</v>
      </c>
      <c r="Z26" s="33">
        <f t="shared" si="7"/>
        <v>0.85</v>
      </c>
    </row>
    <row r="27" spans="1:26" x14ac:dyDescent="0.25">
      <c r="A27" s="3">
        <v>41801</v>
      </c>
      <c r="B27" s="48">
        <v>18.5</v>
      </c>
      <c r="C27" s="48">
        <v>14</v>
      </c>
      <c r="D27" s="48">
        <v>11</v>
      </c>
      <c r="E27" s="48">
        <v>20</v>
      </c>
      <c r="F27" s="48">
        <v>10</v>
      </c>
      <c r="G27" s="48">
        <v>9</v>
      </c>
      <c r="H27" s="48">
        <v>26</v>
      </c>
      <c r="I27" s="48">
        <v>10</v>
      </c>
      <c r="J27" s="48">
        <v>10</v>
      </c>
      <c r="K27" s="19">
        <f t="shared" si="0"/>
        <v>64.5</v>
      </c>
      <c r="L27" s="19">
        <f t="shared" si="14"/>
        <v>34</v>
      </c>
      <c r="M27" s="19">
        <f t="shared" si="15"/>
        <v>30</v>
      </c>
      <c r="N27" s="20">
        <f t="shared" si="2"/>
        <v>1.8970588235294117</v>
      </c>
      <c r="O27" s="21">
        <f t="shared" si="3"/>
        <v>0.88235294117647056</v>
      </c>
      <c r="P27" s="47">
        <v>20</v>
      </c>
      <c r="Q27" s="47">
        <v>14</v>
      </c>
      <c r="R27" s="47">
        <v>13</v>
      </c>
      <c r="S27" s="47">
        <v>23.33</v>
      </c>
      <c r="T27" s="47">
        <v>15</v>
      </c>
      <c r="U27" s="47">
        <v>15</v>
      </c>
      <c r="V27" s="31">
        <f t="shared" si="4"/>
        <v>43.33</v>
      </c>
      <c r="W27" s="31">
        <f t="shared" si="16"/>
        <v>29</v>
      </c>
      <c r="X27" s="31">
        <f t="shared" si="17"/>
        <v>28</v>
      </c>
      <c r="Y27" s="32">
        <f t="shared" si="6"/>
        <v>1.4941379310344827</v>
      </c>
      <c r="Z27" s="33">
        <f t="shared" si="7"/>
        <v>0.96551724137931039</v>
      </c>
    </row>
    <row r="28" spans="1:26" x14ac:dyDescent="0.25">
      <c r="A28" s="3">
        <v>41805</v>
      </c>
      <c r="B28" s="48">
        <v>22</v>
      </c>
      <c r="C28" s="48">
        <v>10</v>
      </c>
      <c r="D28" s="48">
        <v>9</v>
      </c>
      <c r="E28" s="48">
        <v>21</v>
      </c>
      <c r="F28" s="48">
        <v>10</v>
      </c>
      <c r="G28" s="48">
        <v>9</v>
      </c>
      <c r="H28" s="48">
        <v>28.75</v>
      </c>
      <c r="I28" s="48">
        <v>10</v>
      </c>
      <c r="J28" s="48">
        <v>9</v>
      </c>
      <c r="K28" s="19">
        <f t="shared" si="0"/>
        <v>71.75</v>
      </c>
      <c r="L28" s="19">
        <f t="shared" si="14"/>
        <v>30</v>
      </c>
      <c r="M28" s="19">
        <f t="shared" si="15"/>
        <v>27</v>
      </c>
      <c r="N28" s="20">
        <f t="shared" si="2"/>
        <v>2.3916666666666666</v>
      </c>
      <c r="O28" s="21">
        <f t="shared" si="3"/>
        <v>0.9</v>
      </c>
      <c r="P28" s="47">
        <v>12</v>
      </c>
      <c r="Q28" s="47">
        <v>10</v>
      </c>
      <c r="R28" s="47">
        <v>7</v>
      </c>
      <c r="S28" s="47">
        <v>17</v>
      </c>
      <c r="T28" s="47">
        <v>10</v>
      </c>
      <c r="U28" s="47">
        <v>10</v>
      </c>
      <c r="V28" s="31">
        <f t="shared" si="4"/>
        <v>29</v>
      </c>
      <c r="W28" s="31">
        <f t="shared" si="16"/>
        <v>20</v>
      </c>
      <c r="X28" s="31">
        <f t="shared" si="17"/>
        <v>17</v>
      </c>
      <c r="Y28" s="32">
        <f t="shared" si="6"/>
        <v>1.45</v>
      </c>
      <c r="Z28" s="33">
        <f t="shared" si="7"/>
        <v>0.85</v>
      </c>
    </row>
    <row r="29" spans="1:26" x14ac:dyDescent="0.25">
      <c r="A29" s="3">
        <v>41882</v>
      </c>
      <c r="B29" s="48">
        <v>14.25</v>
      </c>
      <c r="C29" s="48">
        <v>10</v>
      </c>
      <c r="D29" s="48">
        <v>8</v>
      </c>
      <c r="E29" s="48">
        <v>25</v>
      </c>
      <c r="F29" s="48">
        <v>10</v>
      </c>
      <c r="G29" s="48">
        <v>10</v>
      </c>
      <c r="H29" s="48">
        <v>19.75</v>
      </c>
      <c r="I29" s="48">
        <v>10</v>
      </c>
      <c r="J29" s="48">
        <v>10</v>
      </c>
      <c r="K29" s="19">
        <f t="shared" si="0"/>
        <v>59</v>
      </c>
      <c r="L29" s="19">
        <f t="shared" si="14"/>
        <v>30</v>
      </c>
      <c r="M29" s="19">
        <f t="shared" si="15"/>
        <v>28</v>
      </c>
      <c r="N29" s="20">
        <f t="shared" si="2"/>
        <v>1.9666666666666666</v>
      </c>
      <c r="O29" s="21">
        <f t="shared" si="3"/>
        <v>0.93333333333333335</v>
      </c>
      <c r="P29" s="47">
        <v>20.5</v>
      </c>
      <c r="Q29" s="47">
        <v>13</v>
      </c>
      <c r="R29" s="47">
        <v>13</v>
      </c>
      <c r="S29" s="47">
        <v>28.33</v>
      </c>
      <c r="T29" s="47">
        <v>15</v>
      </c>
      <c r="U29" s="47">
        <v>11</v>
      </c>
      <c r="V29" s="31">
        <f t="shared" si="4"/>
        <v>48.83</v>
      </c>
      <c r="W29" s="31">
        <f t="shared" si="16"/>
        <v>28</v>
      </c>
      <c r="X29" s="31">
        <f t="shared" si="17"/>
        <v>24</v>
      </c>
      <c r="Y29" s="32">
        <f t="shared" si="6"/>
        <v>1.7439285714285713</v>
      </c>
      <c r="Z29" s="33">
        <f t="shared" si="7"/>
        <v>0.8571428571428571</v>
      </c>
    </row>
    <row r="30" spans="1:26" x14ac:dyDescent="0.25">
      <c r="A30" s="3">
        <v>41883</v>
      </c>
      <c r="B30" s="48">
        <v>15.5</v>
      </c>
      <c r="C30" s="48">
        <v>10</v>
      </c>
      <c r="D30" s="48">
        <v>8</v>
      </c>
      <c r="E30" s="48">
        <v>21.5</v>
      </c>
      <c r="F30" s="48">
        <v>10</v>
      </c>
      <c r="G30" s="48">
        <v>10</v>
      </c>
      <c r="H30" s="48">
        <v>15</v>
      </c>
      <c r="I30" s="48">
        <v>8</v>
      </c>
      <c r="J30" s="48">
        <v>6</v>
      </c>
      <c r="K30" s="19">
        <f t="shared" si="0"/>
        <v>52</v>
      </c>
      <c r="L30" s="19">
        <f t="shared" si="14"/>
        <v>28</v>
      </c>
      <c r="M30" s="19">
        <f t="shared" si="15"/>
        <v>24</v>
      </c>
      <c r="N30" s="20">
        <f t="shared" si="2"/>
        <v>1.8571428571428572</v>
      </c>
      <c r="O30" s="21">
        <f t="shared" si="3"/>
        <v>0.8571428571428571</v>
      </c>
      <c r="P30" s="47">
        <v>17</v>
      </c>
      <c r="Q30" s="47">
        <v>12</v>
      </c>
      <c r="R30" s="47">
        <v>10</v>
      </c>
      <c r="S30" s="47">
        <v>38</v>
      </c>
      <c r="T30" s="47">
        <v>10</v>
      </c>
      <c r="U30" s="47">
        <v>8</v>
      </c>
      <c r="V30" s="31">
        <f t="shared" si="4"/>
        <v>55</v>
      </c>
      <c r="W30" s="31">
        <f t="shared" si="16"/>
        <v>22</v>
      </c>
      <c r="X30" s="31">
        <f t="shared" si="17"/>
        <v>18</v>
      </c>
      <c r="Y30" s="32">
        <f t="shared" si="6"/>
        <v>2.5</v>
      </c>
      <c r="Z30" s="33">
        <f t="shared" si="7"/>
        <v>0.81818181818181823</v>
      </c>
    </row>
    <row r="31" spans="1:26" x14ac:dyDescent="0.25">
      <c r="A31" s="3">
        <v>41884</v>
      </c>
      <c r="B31" s="48">
        <v>15</v>
      </c>
      <c r="C31" s="48">
        <v>10</v>
      </c>
      <c r="D31" s="48">
        <v>7</v>
      </c>
      <c r="E31" s="48">
        <v>24</v>
      </c>
      <c r="F31" s="48">
        <v>10</v>
      </c>
      <c r="G31" s="48">
        <v>7</v>
      </c>
      <c r="H31" s="48">
        <v>25</v>
      </c>
      <c r="I31" s="48">
        <v>10</v>
      </c>
      <c r="J31" s="48">
        <v>7</v>
      </c>
      <c r="K31" s="19">
        <f t="shared" si="0"/>
        <v>64</v>
      </c>
      <c r="L31" s="19">
        <f t="shared" si="14"/>
        <v>30</v>
      </c>
      <c r="M31" s="19">
        <f t="shared" si="15"/>
        <v>21</v>
      </c>
      <c r="N31" s="20">
        <f t="shared" si="2"/>
        <v>2.1333333333333333</v>
      </c>
      <c r="O31" s="21">
        <f t="shared" si="3"/>
        <v>0.7</v>
      </c>
      <c r="P31" s="47">
        <v>11.5</v>
      </c>
      <c r="Q31" s="47">
        <v>9</v>
      </c>
      <c r="R31" s="47">
        <v>8</v>
      </c>
      <c r="S31" s="47">
        <v>32</v>
      </c>
      <c r="T31" s="47">
        <v>10</v>
      </c>
      <c r="U31" s="47">
        <v>6</v>
      </c>
      <c r="V31" s="31">
        <f t="shared" si="4"/>
        <v>43.5</v>
      </c>
      <c r="W31" s="31">
        <f t="shared" si="16"/>
        <v>19</v>
      </c>
      <c r="X31" s="31">
        <f t="shared" si="17"/>
        <v>14</v>
      </c>
      <c r="Y31" s="32">
        <f t="shared" si="6"/>
        <v>2.2894736842105261</v>
      </c>
      <c r="Z31" s="33">
        <f t="shared" si="7"/>
        <v>0.73684210526315785</v>
      </c>
    </row>
    <row r="32" spans="1:26" x14ac:dyDescent="0.25">
      <c r="A32" s="3">
        <v>41886</v>
      </c>
      <c r="B32" s="48">
        <v>12</v>
      </c>
      <c r="C32" s="48">
        <v>10</v>
      </c>
      <c r="D32" s="48">
        <v>8</v>
      </c>
      <c r="E32" s="48">
        <v>21.5</v>
      </c>
      <c r="F32" s="48">
        <v>10</v>
      </c>
      <c r="G32" s="48">
        <v>9</v>
      </c>
      <c r="H32" s="48">
        <v>25.5</v>
      </c>
      <c r="I32" s="48">
        <v>11</v>
      </c>
      <c r="J32" s="48">
        <v>8</v>
      </c>
      <c r="K32" s="19">
        <f t="shared" si="0"/>
        <v>59</v>
      </c>
      <c r="L32" s="19">
        <f t="shared" si="14"/>
        <v>31</v>
      </c>
      <c r="M32" s="19">
        <f t="shared" si="15"/>
        <v>25</v>
      </c>
      <c r="N32" s="20">
        <f t="shared" si="2"/>
        <v>1.903225806451613</v>
      </c>
      <c r="O32" s="21">
        <f t="shared" si="3"/>
        <v>0.80645161290322576</v>
      </c>
      <c r="P32" s="47">
        <v>20</v>
      </c>
      <c r="Q32" s="47">
        <v>13</v>
      </c>
      <c r="R32" s="47">
        <v>13</v>
      </c>
      <c r="S32" s="47">
        <v>24</v>
      </c>
      <c r="T32" s="47">
        <v>15</v>
      </c>
      <c r="U32" s="47">
        <v>14</v>
      </c>
      <c r="V32" s="31">
        <f t="shared" si="4"/>
        <v>44</v>
      </c>
      <c r="W32" s="31">
        <f t="shared" si="16"/>
        <v>28</v>
      </c>
      <c r="X32" s="31">
        <f t="shared" si="17"/>
        <v>27</v>
      </c>
      <c r="Y32" s="32">
        <f t="shared" si="6"/>
        <v>1.5714285714285714</v>
      </c>
      <c r="Z32" s="33">
        <f t="shared" si="7"/>
        <v>0.9642857142857143</v>
      </c>
    </row>
    <row r="33" spans="1:26" x14ac:dyDescent="0.25">
      <c r="A33" s="3">
        <v>41890</v>
      </c>
      <c r="B33" s="48">
        <v>15.5</v>
      </c>
      <c r="C33" s="48">
        <v>10</v>
      </c>
      <c r="D33" s="48">
        <v>8</v>
      </c>
      <c r="E33" s="48">
        <v>22</v>
      </c>
      <c r="F33" s="48">
        <v>10</v>
      </c>
      <c r="G33" s="48">
        <v>9</v>
      </c>
      <c r="H33" s="48">
        <v>24.5</v>
      </c>
      <c r="I33" s="48">
        <v>11</v>
      </c>
      <c r="J33" s="48">
        <v>7</v>
      </c>
      <c r="K33" s="19">
        <f t="shared" ref="K33:M47" si="18">SUM(B33,E33,H33)</f>
        <v>62</v>
      </c>
      <c r="L33" s="19">
        <f t="shared" si="18"/>
        <v>31</v>
      </c>
      <c r="M33" s="19">
        <f t="shared" si="18"/>
        <v>24</v>
      </c>
      <c r="N33" s="20">
        <f t="shared" ref="N33:N47" si="19">K33/L33</f>
        <v>2</v>
      </c>
      <c r="O33" s="21">
        <f t="shared" ref="O33:O47" si="20">M33/L33</f>
        <v>0.77419354838709675</v>
      </c>
      <c r="P33" s="47">
        <v>19.5</v>
      </c>
      <c r="Q33" s="47">
        <v>8</v>
      </c>
      <c r="R33" s="47">
        <v>7</v>
      </c>
      <c r="S33" s="47">
        <v>21.5</v>
      </c>
      <c r="T33" s="47">
        <v>10</v>
      </c>
      <c r="U33" s="47">
        <v>9</v>
      </c>
      <c r="V33" s="31">
        <f t="shared" ref="V33:X47" si="21">P33+S33</f>
        <v>41</v>
      </c>
      <c r="W33" s="31">
        <f t="shared" si="21"/>
        <v>18</v>
      </c>
      <c r="X33" s="31">
        <f t="shared" si="21"/>
        <v>16</v>
      </c>
      <c r="Y33" s="32">
        <f t="shared" ref="Y33:Y47" si="22">V33/W33</f>
        <v>2.2777777777777777</v>
      </c>
      <c r="Z33" s="33">
        <f t="shared" ref="Z33:Z47" si="23">X33/W33</f>
        <v>0.88888888888888884</v>
      </c>
    </row>
    <row r="34" spans="1:26" x14ac:dyDescent="0.25">
      <c r="A34" s="3">
        <v>41891</v>
      </c>
      <c r="B34" s="48">
        <v>10</v>
      </c>
      <c r="C34" s="48">
        <v>10</v>
      </c>
      <c r="D34" s="48">
        <v>9</v>
      </c>
      <c r="E34" s="48">
        <v>26</v>
      </c>
      <c r="F34" s="48">
        <v>10</v>
      </c>
      <c r="G34" s="48">
        <v>9</v>
      </c>
      <c r="H34" s="48">
        <v>32</v>
      </c>
      <c r="I34" s="48">
        <v>12</v>
      </c>
      <c r="J34" s="48">
        <v>10</v>
      </c>
      <c r="K34" s="19">
        <f t="shared" si="18"/>
        <v>68</v>
      </c>
      <c r="L34" s="19">
        <f t="shared" si="18"/>
        <v>32</v>
      </c>
      <c r="M34" s="19">
        <f t="shared" si="18"/>
        <v>28</v>
      </c>
      <c r="N34" s="20">
        <f t="shared" si="19"/>
        <v>2.125</v>
      </c>
      <c r="O34" s="21">
        <f t="shared" si="20"/>
        <v>0.875</v>
      </c>
      <c r="P34" s="47">
        <v>10</v>
      </c>
      <c r="Q34" s="47">
        <v>9</v>
      </c>
      <c r="R34" s="47">
        <v>9</v>
      </c>
      <c r="S34" s="47">
        <v>34</v>
      </c>
      <c r="T34" s="47">
        <v>10</v>
      </c>
      <c r="U34" s="47">
        <v>9</v>
      </c>
      <c r="V34" s="31">
        <f t="shared" si="21"/>
        <v>44</v>
      </c>
      <c r="W34" s="31">
        <f t="shared" si="21"/>
        <v>19</v>
      </c>
      <c r="X34" s="31">
        <f t="shared" si="21"/>
        <v>18</v>
      </c>
      <c r="Y34" s="32">
        <f t="shared" si="22"/>
        <v>2.3157894736842106</v>
      </c>
      <c r="Z34" s="33">
        <f t="shared" si="23"/>
        <v>0.94736842105263153</v>
      </c>
    </row>
    <row r="35" spans="1:26" x14ac:dyDescent="0.25">
      <c r="A35" s="3">
        <v>41892</v>
      </c>
      <c r="B35" s="51">
        <v>19</v>
      </c>
      <c r="C35" s="51">
        <v>10</v>
      </c>
      <c r="D35" s="51">
        <v>9</v>
      </c>
      <c r="E35" s="51">
        <v>21</v>
      </c>
      <c r="F35" s="51">
        <v>10</v>
      </c>
      <c r="G35" s="51">
        <v>10</v>
      </c>
      <c r="H35" s="51">
        <v>23</v>
      </c>
      <c r="I35" s="51">
        <v>10</v>
      </c>
      <c r="J35" s="51">
        <v>10</v>
      </c>
      <c r="K35" s="19">
        <f t="shared" si="18"/>
        <v>63</v>
      </c>
      <c r="L35" s="19">
        <f t="shared" si="18"/>
        <v>30</v>
      </c>
      <c r="M35" s="19">
        <f t="shared" si="18"/>
        <v>29</v>
      </c>
      <c r="N35" s="20">
        <f t="shared" si="19"/>
        <v>2.1</v>
      </c>
      <c r="O35" s="21">
        <f t="shared" si="20"/>
        <v>0.96666666666666667</v>
      </c>
      <c r="P35" s="50">
        <v>24.5</v>
      </c>
      <c r="Q35" s="50">
        <v>10</v>
      </c>
      <c r="R35" s="50">
        <v>10</v>
      </c>
      <c r="S35" s="50">
        <v>17</v>
      </c>
      <c r="T35" s="50">
        <v>8</v>
      </c>
      <c r="U35" s="50">
        <v>8</v>
      </c>
      <c r="V35" s="31">
        <f t="shared" si="21"/>
        <v>41.5</v>
      </c>
      <c r="W35" s="31">
        <f t="shared" si="21"/>
        <v>18</v>
      </c>
      <c r="X35" s="31">
        <f t="shared" si="21"/>
        <v>18</v>
      </c>
      <c r="Y35" s="32">
        <f t="shared" si="22"/>
        <v>2.3055555555555554</v>
      </c>
      <c r="Z35" s="33">
        <f t="shared" si="23"/>
        <v>1</v>
      </c>
    </row>
    <row r="36" spans="1:26" x14ac:dyDescent="0.25">
      <c r="A36" s="3">
        <v>41893</v>
      </c>
      <c r="B36" s="51">
        <v>13.75</v>
      </c>
      <c r="C36" s="51">
        <v>10</v>
      </c>
      <c r="D36" s="51">
        <v>7</v>
      </c>
      <c r="E36" s="51">
        <v>21.25</v>
      </c>
      <c r="F36" s="51">
        <v>10</v>
      </c>
      <c r="G36" s="51">
        <v>7</v>
      </c>
      <c r="H36" s="51">
        <v>25</v>
      </c>
      <c r="I36" s="51">
        <v>11</v>
      </c>
      <c r="J36" s="51">
        <v>11</v>
      </c>
      <c r="K36" s="19">
        <f t="shared" si="18"/>
        <v>60</v>
      </c>
      <c r="L36" s="19">
        <f t="shared" si="18"/>
        <v>31</v>
      </c>
      <c r="M36" s="19">
        <f t="shared" si="18"/>
        <v>25</v>
      </c>
      <c r="N36" s="20">
        <f t="shared" si="19"/>
        <v>1.935483870967742</v>
      </c>
      <c r="O36" s="21">
        <f t="shared" si="20"/>
        <v>0.80645161290322576</v>
      </c>
      <c r="P36" s="50">
        <v>11</v>
      </c>
      <c r="Q36" s="50">
        <v>9</v>
      </c>
      <c r="R36" s="50">
        <v>8</v>
      </c>
      <c r="S36" s="50">
        <v>14</v>
      </c>
      <c r="T36" s="50">
        <v>10</v>
      </c>
      <c r="U36" s="50">
        <v>7</v>
      </c>
      <c r="V36" s="31">
        <f t="shared" si="21"/>
        <v>25</v>
      </c>
      <c r="W36" s="31">
        <f t="shared" si="21"/>
        <v>19</v>
      </c>
      <c r="X36" s="31">
        <f t="shared" si="21"/>
        <v>15</v>
      </c>
      <c r="Y36" s="32">
        <f t="shared" si="22"/>
        <v>1.3157894736842106</v>
      </c>
      <c r="Z36" s="33">
        <f t="shared" si="23"/>
        <v>0.78947368421052633</v>
      </c>
    </row>
    <row r="37" spans="1:26" x14ac:dyDescent="0.25">
      <c r="A37" s="3">
        <v>41898</v>
      </c>
      <c r="B37" s="51">
        <v>13</v>
      </c>
      <c r="C37" s="51">
        <v>10</v>
      </c>
      <c r="D37" s="51">
        <v>10</v>
      </c>
      <c r="E37" s="51">
        <v>10</v>
      </c>
      <c r="F37" s="51">
        <v>6</v>
      </c>
      <c r="G37" s="51">
        <v>6</v>
      </c>
      <c r="H37" s="51">
        <v>25.5</v>
      </c>
      <c r="I37" s="51">
        <v>11</v>
      </c>
      <c r="J37" s="51">
        <v>7</v>
      </c>
      <c r="K37" s="19">
        <f t="shared" si="18"/>
        <v>48.5</v>
      </c>
      <c r="L37" s="19">
        <f t="shared" si="18"/>
        <v>27</v>
      </c>
      <c r="M37" s="19">
        <f t="shared" si="18"/>
        <v>23</v>
      </c>
      <c r="N37" s="20">
        <f t="shared" si="19"/>
        <v>1.7962962962962963</v>
      </c>
      <c r="O37" s="21">
        <f t="shared" si="20"/>
        <v>0.85185185185185186</v>
      </c>
      <c r="P37" s="50">
        <v>14</v>
      </c>
      <c r="Q37" s="50">
        <v>10</v>
      </c>
      <c r="R37" s="50">
        <v>10</v>
      </c>
      <c r="S37" s="50">
        <v>29</v>
      </c>
      <c r="T37" s="50">
        <v>10</v>
      </c>
      <c r="U37" s="50">
        <v>6</v>
      </c>
      <c r="V37" s="31">
        <f t="shared" si="21"/>
        <v>43</v>
      </c>
      <c r="W37" s="31">
        <f t="shared" si="21"/>
        <v>20</v>
      </c>
      <c r="X37" s="31">
        <f t="shared" si="21"/>
        <v>16</v>
      </c>
      <c r="Y37" s="32">
        <f t="shared" si="22"/>
        <v>2.15</v>
      </c>
      <c r="Z37" s="33">
        <f t="shared" si="23"/>
        <v>0.8</v>
      </c>
    </row>
    <row r="38" spans="1:26" x14ac:dyDescent="0.25">
      <c r="A38" s="3">
        <v>41899</v>
      </c>
      <c r="B38" s="51">
        <v>17.5</v>
      </c>
      <c r="C38" s="51">
        <v>10</v>
      </c>
      <c r="D38" s="51">
        <v>10</v>
      </c>
      <c r="E38" s="51">
        <v>26.33</v>
      </c>
      <c r="F38" s="51">
        <v>10</v>
      </c>
      <c r="G38" s="51">
        <v>9</v>
      </c>
      <c r="H38" s="51">
        <v>19</v>
      </c>
      <c r="I38" s="51">
        <v>10</v>
      </c>
      <c r="J38" s="51">
        <v>9</v>
      </c>
      <c r="K38" s="19">
        <f t="shared" si="18"/>
        <v>62.83</v>
      </c>
      <c r="L38" s="19">
        <f t="shared" si="18"/>
        <v>30</v>
      </c>
      <c r="M38" s="19">
        <f t="shared" si="18"/>
        <v>28</v>
      </c>
      <c r="N38" s="20">
        <f t="shared" si="19"/>
        <v>2.0943333333333332</v>
      </c>
      <c r="O38" s="21">
        <f t="shared" si="20"/>
        <v>0.93333333333333335</v>
      </c>
      <c r="P38" s="50">
        <v>0</v>
      </c>
      <c r="Q38" s="50">
        <v>0</v>
      </c>
      <c r="R38" s="50">
        <v>0</v>
      </c>
      <c r="S38" s="50">
        <v>49</v>
      </c>
      <c r="T38" s="50">
        <v>20</v>
      </c>
      <c r="U38" s="50">
        <v>17</v>
      </c>
      <c r="V38" s="31">
        <f t="shared" si="21"/>
        <v>49</v>
      </c>
      <c r="W38" s="31">
        <f t="shared" si="21"/>
        <v>20</v>
      </c>
      <c r="X38" s="31">
        <f t="shared" si="21"/>
        <v>17</v>
      </c>
      <c r="Y38" s="32">
        <f t="shared" si="22"/>
        <v>2.4500000000000002</v>
      </c>
      <c r="Z38" s="33">
        <f t="shared" si="23"/>
        <v>0.85</v>
      </c>
    </row>
    <row r="39" spans="1:26" x14ac:dyDescent="0.25">
      <c r="A39" s="3">
        <v>41900</v>
      </c>
      <c r="B39" s="51">
        <v>12</v>
      </c>
      <c r="C39" s="51">
        <v>10</v>
      </c>
      <c r="D39" s="51">
        <v>9</v>
      </c>
      <c r="E39" s="51">
        <v>20</v>
      </c>
      <c r="F39" s="51">
        <v>10</v>
      </c>
      <c r="G39" s="51">
        <v>6</v>
      </c>
      <c r="H39" s="51">
        <v>21.5</v>
      </c>
      <c r="I39" s="51">
        <v>6</v>
      </c>
      <c r="J39" s="51">
        <v>4</v>
      </c>
      <c r="K39" s="19">
        <f t="shared" si="18"/>
        <v>53.5</v>
      </c>
      <c r="L39" s="19">
        <f t="shared" si="18"/>
        <v>26</v>
      </c>
      <c r="M39" s="19">
        <f t="shared" si="18"/>
        <v>19</v>
      </c>
      <c r="N39" s="20">
        <f t="shared" si="19"/>
        <v>2.0576923076923075</v>
      </c>
      <c r="O39" s="21">
        <f t="shared" si="20"/>
        <v>0.73076923076923073</v>
      </c>
      <c r="P39" s="50">
        <v>0</v>
      </c>
      <c r="Q39" s="50">
        <v>0</v>
      </c>
      <c r="R39" s="50">
        <v>0</v>
      </c>
      <c r="S39" s="50">
        <v>38.5</v>
      </c>
      <c r="T39" s="50">
        <v>20</v>
      </c>
      <c r="U39" s="50">
        <v>18</v>
      </c>
      <c r="V39" s="31">
        <f t="shared" si="21"/>
        <v>38.5</v>
      </c>
      <c r="W39" s="31">
        <f t="shared" si="21"/>
        <v>20</v>
      </c>
      <c r="X39" s="31">
        <f t="shared" si="21"/>
        <v>18</v>
      </c>
      <c r="Y39" s="32">
        <f t="shared" si="22"/>
        <v>1.925</v>
      </c>
      <c r="Z39" s="33">
        <f t="shared" si="23"/>
        <v>0.9</v>
      </c>
    </row>
    <row r="40" spans="1:26" x14ac:dyDescent="0.25">
      <c r="A40" s="3">
        <v>41903</v>
      </c>
      <c r="B40" s="51">
        <v>16.5</v>
      </c>
      <c r="C40" s="51">
        <v>10</v>
      </c>
      <c r="D40" s="51">
        <v>9</v>
      </c>
      <c r="E40" s="51">
        <v>21.5</v>
      </c>
      <c r="F40" s="51">
        <v>9</v>
      </c>
      <c r="G40" s="51">
        <v>7</v>
      </c>
      <c r="H40" s="51">
        <v>21.5</v>
      </c>
      <c r="I40" s="51">
        <v>11</v>
      </c>
      <c r="J40" s="51">
        <v>11</v>
      </c>
      <c r="K40" s="19">
        <f t="shared" si="18"/>
        <v>59.5</v>
      </c>
      <c r="L40" s="19">
        <f t="shared" si="18"/>
        <v>30</v>
      </c>
      <c r="M40" s="19">
        <f t="shared" si="18"/>
        <v>27</v>
      </c>
      <c r="N40" s="20">
        <f t="shared" si="19"/>
        <v>1.9833333333333334</v>
      </c>
      <c r="O40" s="21">
        <f t="shared" si="20"/>
        <v>0.9</v>
      </c>
      <c r="P40" s="50">
        <v>0</v>
      </c>
      <c r="Q40" s="50">
        <v>0</v>
      </c>
      <c r="R40" s="50">
        <v>0</v>
      </c>
      <c r="S40" s="50">
        <v>43.5</v>
      </c>
      <c r="T40" s="50">
        <v>20</v>
      </c>
      <c r="U40" s="50">
        <v>18</v>
      </c>
      <c r="V40" s="31">
        <f t="shared" si="21"/>
        <v>43.5</v>
      </c>
      <c r="W40" s="31">
        <f t="shared" si="21"/>
        <v>20</v>
      </c>
      <c r="X40" s="31">
        <f t="shared" si="21"/>
        <v>18</v>
      </c>
      <c r="Y40" s="32">
        <f t="shared" si="22"/>
        <v>2.1749999999999998</v>
      </c>
      <c r="Z40" s="33">
        <f t="shared" si="23"/>
        <v>0.9</v>
      </c>
    </row>
    <row r="41" spans="1:26" x14ac:dyDescent="0.25">
      <c r="A41" s="3">
        <v>41904</v>
      </c>
      <c r="B41" s="51">
        <v>15.5</v>
      </c>
      <c r="C41" s="51">
        <v>10</v>
      </c>
      <c r="D41" s="51">
        <v>7</v>
      </c>
      <c r="E41" s="51">
        <v>6</v>
      </c>
      <c r="F41" s="51">
        <v>4</v>
      </c>
      <c r="G41" s="51">
        <v>4</v>
      </c>
      <c r="H41" s="51">
        <v>30</v>
      </c>
      <c r="I41" s="51">
        <v>11</v>
      </c>
      <c r="J41" s="51">
        <v>8</v>
      </c>
      <c r="K41" s="19">
        <f t="shared" si="18"/>
        <v>51.5</v>
      </c>
      <c r="L41" s="19">
        <f t="shared" si="18"/>
        <v>25</v>
      </c>
      <c r="M41" s="19">
        <f t="shared" si="18"/>
        <v>19</v>
      </c>
      <c r="N41" s="20">
        <f t="shared" si="19"/>
        <v>2.06</v>
      </c>
      <c r="O41" s="21">
        <f t="shared" si="20"/>
        <v>0.76</v>
      </c>
      <c r="P41" s="50">
        <v>0</v>
      </c>
      <c r="Q41" s="50">
        <v>0</v>
      </c>
      <c r="R41" s="50">
        <v>0</v>
      </c>
      <c r="S41" s="50">
        <v>40</v>
      </c>
      <c r="T41" s="50">
        <v>20</v>
      </c>
      <c r="U41" s="50">
        <v>18</v>
      </c>
      <c r="V41" s="31">
        <f t="shared" si="21"/>
        <v>40</v>
      </c>
      <c r="W41" s="31">
        <f t="shared" si="21"/>
        <v>20</v>
      </c>
      <c r="X41" s="31">
        <f t="shared" si="21"/>
        <v>18</v>
      </c>
      <c r="Y41" s="32">
        <f t="shared" si="22"/>
        <v>2</v>
      </c>
      <c r="Z41" s="33">
        <f t="shared" si="23"/>
        <v>0.9</v>
      </c>
    </row>
    <row r="42" spans="1:26" x14ac:dyDescent="0.25">
      <c r="A42" s="3">
        <v>41905</v>
      </c>
      <c r="B42" s="51">
        <v>12.67</v>
      </c>
      <c r="C42" s="51">
        <v>10</v>
      </c>
      <c r="D42" s="51">
        <v>9</v>
      </c>
      <c r="E42" s="51">
        <v>32.67</v>
      </c>
      <c r="F42" s="51">
        <v>10</v>
      </c>
      <c r="G42" s="51">
        <v>7</v>
      </c>
      <c r="H42" s="51">
        <v>28</v>
      </c>
      <c r="I42" s="51">
        <v>10</v>
      </c>
      <c r="J42" s="51">
        <v>9</v>
      </c>
      <c r="K42" s="19">
        <f t="shared" si="18"/>
        <v>73.34</v>
      </c>
      <c r="L42" s="19">
        <f t="shared" si="18"/>
        <v>30</v>
      </c>
      <c r="M42" s="19">
        <f t="shared" si="18"/>
        <v>25</v>
      </c>
      <c r="N42" s="20">
        <f t="shared" si="19"/>
        <v>2.444666666666667</v>
      </c>
      <c r="O42" s="21">
        <f t="shared" si="20"/>
        <v>0.83333333333333337</v>
      </c>
      <c r="P42" s="50">
        <v>0</v>
      </c>
      <c r="Q42" s="50">
        <v>0</v>
      </c>
      <c r="R42" s="50">
        <v>0</v>
      </c>
      <c r="S42" s="50">
        <v>32</v>
      </c>
      <c r="T42" s="50">
        <v>20</v>
      </c>
      <c r="U42" s="50">
        <v>17</v>
      </c>
      <c r="V42" s="31">
        <f t="shared" si="21"/>
        <v>32</v>
      </c>
      <c r="W42" s="31">
        <f t="shared" si="21"/>
        <v>20</v>
      </c>
      <c r="X42" s="31">
        <f t="shared" si="21"/>
        <v>17</v>
      </c>
      <c r="Y42" s="32">
        <f t="shared" si="22"/>
        <v>1.6</v>
      </c>
      <c r="Z42" s="33">
        <f t="shared" si="23"/>
        <v>0.85</v>
      </c>
    </row>
    <row r="43" spans="1:26" x14ac:dyDescent="0.25">
      <c r="A43" s="3">
        <v>41907</v>
      </c>
      <c r="B43" s="51">
        <v>19</v>
      </c>
      <c r="C43" s="51">
        <v>11</v>
      </c>
      <c r="D43" s="51">
        <v>10</v>
      </c>
      <c r="E43" s="51">
        <v>0</v>
      </c>
      <c r="F43" s="51">
        <v>0</v>
      </c>
      <c r="G43" s="51">
        <v>0</v>
      </c>
      <c r="H43" s="51">
        <v>23.5</v>
      </c>
      <c r="I43" s="51">
        <v>10</v>
      </c>
      <c r="J43" s="51">
        <v>9</v>
      </c>
      <c r="K43" s="19">
        <f t="shared" si="18"/>
        <v>42.5</v>
      </c>
      <c r="L43" s="19">
        <f t="shared" si="18"/>
        <v>21</v>
      </c>
      <c r="M43" s="19">
        <f t="shared" si="18"/>
        <v>19</v>
      </c>
      <c r="N43" s="20">
        <f t="shared" si="19"/>
        <v>2.0238095238095237</v>
      </c>
      <c r="O43" s="21">
        <f t="shared" si="20"/>
        <v>0.90476190476190477</v>
      </c>
      <c r="P43" s="50">
        <v>31.5</v>
      </c>
      <c r="Q43" s="50">
        <v>18</v>
      </c>
      <c r="R43" s="50">
        <v>17</v>
      </c>
      <c r="S43" s="50">
        <v>50</v>
      </c>
      <c r="T43" s="50">
        <v>20</v>
      </c>
      <c r="U43" s="50">
        <v>15</v>
      </c>
      <c r="V43" s="31">
        <f t="shared" si="21"/>
        <v>81.5</v>
      </c>
      <c r="W43" s="31">
        <f t="shared" si="21"/>
        <v>38</v>
      </c>
      <c r="X43" s="31">
        <f t="shared" si="21"/>
        <v>32</v>
      </c>
      <c r="Y43" s="32">
        <f t="shared" si="22"/>
        <v>2.1447368421052633</v>
      </c>
      <c r="Z43" s="33">
        <f t="shared" si="23"/>
        <v>0.84210526315789469</v>
      </c>
    </row>
    <row r="44" spans="1:26" x14ac:dyDescent="0.25">
      <c r="A44" s="3">
        <v>41910</v>
      </c>
      <c r="B44" s="51">
        <v>0</v>
      </c>
      <c r="C44" s="51">
        <v>0</v>
      </c>
      <c r="D44" s="51">
        <v>0</v>
      </c>
      <c r="E44" s="51">
        <v>0</v>
      </c>
      <c r="F44" s="51">
        <v>0</v>
      </c>
      <c r="G44" s="51">
        <v>0</v>
      </c>
      <c r="H44" s="51">
        <v>33</v>
      </c>
      <c r="I44" s="51">
        <v>14</v>
      </c>
      <c r="J44" s="51">
        <v>13</v>
      </c>
      <c r="K44" s="19">
        <f t="shared" si="18"/>
        <v>33</v>
      </c>
      <c r="L44" s="19">
        <f t="shared" si="18"/>
        <v>14</v>
      </c>
      <c r="M44" s="19">
        <f t="shared" si="18"/>
        <v>13</v>
      </c>
      <c r="N44" s="20">
        <f t="shared" si="19"/>
        <v>2.3571428571428572</v>
      </c>
      <c r="O44" s="21">
        <f t="shared" si="20"/>
        <v>0.9285714285714286</v>
      </c>
      <c r="P44" s="50">
        <v>32.5</v>
      </c>
      <c r="Q44" s="50">
        <v>17</v>
      </c>
      <c r="R44" s="50">
        <v>17</v>
      </c>
      <c r="S44" s="50">
        <v>38.33</v>
      </c>
      <c r="T44" s="50">
        <v>20</v>
      </c>
      <c r="U44" s="50">
        <v>19</v>
      </c>
      <c r="V44" s="31">
        <f t="shared" si="21"/>
        <v>70.83</v>
      </c>
      <c r="W44" s="31">
        <f t="shared" si="21"/>
        <v>37</v>
      </c>
      <c r="X44" s="31">
        <f t="shared" si="21"/>
        <v>36</v>
      </c>
      <c r="Y44" s="32">
        <f t="shared" si="22"/>
        <v>1.9143243243243242</v>
      </c>
      <c r="Z44" s="33">
        <f t="shared" si="23"/>
        <v>0.97297297297297303</v>
      </c>
    </row>
    <row r="45" spans="1:26" x14ac:dyDescent="0.25">
      <c r="A45" s="3">
        <v>41849</v>
      </c>
      <c r="B45" s="51">
        <v>0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30.67</v>
      </c>
      <c r="I45" s="51">
        <v>12</v>
      </c>
      <c r="J45" s="51">
        <v>12</v>
      </c>
      <c r="K45" s="19">
        <f t="shared" si="18"/>
        <v>30.67</v>
      </c>
      <c r="L45" s="19">
        <f t="shared" si="18"/>
        <v>12</v>
      </c>
      <c r="M45" s="19">
        <f t="shared" si="18"/>
        <v>12</v>
      </c>
      <c r="N45" s="20">
        <f t="shared" si="19"/>
        <v>2.5558333333333336</v>
      </c>
      <c r="O45" s="21">
        <f t="shared" si="20"/>
        <v>1</v>
      </c>
      <c r="P45" s="50">
        <v>42</v>
      </c>
      <c r="Q45" s="50">
        <v>18</v>
      </c>
      <c r="R45" s="50">
        <v>14</v>
      </c>
      <c r="S45" s="50">
        <v>58</v>
      </c>
      <c r="T45" s="50">
        <v>20</v>
      </c>
      <c r="U45" s="50">
        <v>18</v>
      </c>
      <c r="V45" s="31">
        <f t="shared" si="21"/>
        <v>100</v>
      </c>
      <c r="W45" s="31">
        <f t="shared" si="21"/>
        <v>38</v>
      </c>
      <c r="X45" s="31">
        <f t="shared" si="21"/>
        <v>32</v>
      </c>
      <c r="Y45" s="32">
        <f t="shared" si="22"/>
        <v>2.6315789473684212</v>
      </c>
      <c r="Z45" s="33">
        <f t="shared" si="23"/>
        <v>0.84210526315789469</v>
      </c>
    </row>
    <row r="46" spans="1:26" x14ac:dyDescent="0.25">
      <c r="A46" s="3">
        <v>41912</v>
      </c>
      <c r="B46" s="51">
        <v>0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32.5</v>
      </c>
      <c r="I46" s="51">
        <v>12</v>
      </c>
      <c r="J46" s="51">
        <v>9</v>
      </c>
      <c r="K46" s="19">
        <f t="shared" si="18"/>
        <v>32.5</v>
      </c>
      <c r="L46" s="19">
        <f t="shared" si="18"/>
        <v>12</v>
      </c>
      <c r="M46" s="19">
        <f t="shared" si="18"/>
        <v>9</v>
      </c>
      <c r="N46" s="20">
        <f t="shared" si="19"/>
        <v>2.7083333333333335</v>
      </c>
      <c r="O46" s="21">
        <f t="shared" si="20"/>
        <v>0.75</v>
      </c>
      <c r="P46" s="50">
        <v>18</v>
      </c>
      <c r="Q46" s="50">
        <v>14</v>
      </c>
      <c r="R46" s="50">
        <v>12</v>
      </c>
      <c r="S46" s="50">
        <v>42</v>
      </c>
      <c r="T46" s="50">
        <v>20</v>
      </c>
      <c r="U46" s="50">
        <v>16</v>
      </c>
      <c r="V46" s="31">
        <f t="shared" si="21"/>
        <v>60</v>
      </c>
      <c r="W46" s="31">
        <f t="shared" si="21"/>
        <v>34</v>
      </c>
      <c r="X46" s="31">
        <f t="shared" si="21"/>
        <v>28</v>
      </c>
      <c r="Y46" s="32">
        <f t="shared" si="22"/>
        <v>1.7647058823529411</v>
      </c>
      <c r="Z46" s="33">
        <f t="shared" si="23"/>
        <v>0.82352941176470584</v>
      </c>
    </row>
    <row r="47" spans="1:26" ht="15.75" thickBot="1" x14ac:dyDescent="0.3">
      <c r="A47" s="49">
        <v>41913</v>
      </c>
      <c r="B47" s="10">
        <v>0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29</v>
      </c>
      <c r="I47" s="10">
        <v>14</v>
      </c>
      <c r="J47" s="10">
        <v>12</v>
      </c>
      <c r="K47" s="23">
        <f t="shared" si="18"/>
        <v>29</v>
      </c>
      <c r="L47" s="23">
        <f t="shared" si="18"/>
        <v>14</v>
      </c>
      <c r="M47" s="23">
        <f t="shared" si="18"/>
        <v>12</v>
      </c>
      <c r="N47" s="24">
        <f t="shared" si="19"/>
        <v>2.0714285714285716</v>
      </c>
      <c r="O47" s="43">
        <f t="shared" si="20"/>
        <v>0.8571428571428571</v>
      </c>
      <c r="P47" s="7">
        <v>16</v>
      </c>
      <c r="Q47" s="7">
        <v>11</v>
      </c>
      <c r="R47" s="7">
        <v>11</v>
      </c>
      <c r="S47" s="7">
        <v>32</v>
      </c>
      <c r="T47" s="7">
        <v>18</v>
      </c>
      <c r="U47" s="7">
        <v>17</v>
      </c>
      <c r="V47" s="34">
        <f t="shared" si="21"/>
        <v>48</v>
      </c>
      <c r="W47" s="34">
        <f t="shared" si="21"/>
        <v>29</v>
      </c>
      <c r="X47" s="34">
        <f t="shared" si="21"/>
        <v>28</v>
      </c>
      <c r="Y47" s="35">
        <f t="shared" si="22"/>
        <v>1.6551724137931034</v>
      </c>
      <c r="Z47" s="44">
        <f t="shared" si="23"/>
        <v>0.96551724137931039</v>
      </c>
    </row>
    <row r="48" spans="1:26" ht="15.75" thickBot="1" x14ac:dyDescent="0.3">
      <c r="A48" s="8"/>
      <c r="B48" s="11">
        <f>SUM(B4:B47)</f>
        <v>595.09</v>
      </c>
      <c r="C48" s="11">
        <f>SUM(C4:C47)</f>
        <v>402</v>
      </c>
      <c r="D48" s="11">
        <f>SUM(D4:D47)</f>
        <v>338</v>
      </c>
      <c r="E48" s="11">
        <f>SUM(E4:E47)</f>
        <v>894.42000000000007</v>
      </c>
      <c r="F48" s="11">
        <f>SUM(F4:F47)</f>
        <v>375</v>
      </c>
      <c r="G48" s="11">
        <f>SUM(G4:G47)</f>
        <v>326</v>
      </c>
      <c r="H48" s="11">
        <f>SUM(H4:H47)</f>
        <v>1000.5799999999999</v>
      </c>
      <c r="I48" s="11">
        <f>SUM(I4:I47)</f>
        <v>444</v>
      </c>
      <c r="J48" s="11">
        <f>SUM(J4:J47)</f>
        <v>383</v>
      </c>
      <c r="K48" s="25">
        <f>SUM(K4:K47)</f>
        <v>2490.09</v>
      </c>
      <c r="L48" s="25">
        <f>SUM(L4:L47)</f>
        <v>1221</v>
      </c>
      <c r="M48" s="25">
        <f>SUM(M4:M47)</f>
        <v>1047</v>
      </c>
      <c r="N48" s="26">
        <f>K48/L48</f>
        <v>2.0393857493857497</v>
      </c>
      <c r="O48" s="27">
        <f>M48/L48</f>
        <v>0.85749385749385754</v>
      </c>
      <c r="P48" s="14">
        <f>SUM(P4:P47)</f>
        <v>827.5</v>
      </c>
      <c r="Q48" s="14">
        <f>SUM(Q4:Q47)</f>
        <v>473</v>
      </c>
      <c r="R48" s="14">
        <f>SUM(R4:R47)</f>
        <v>431</v>
      </c>
      <c r="S48" s="14">
        <f>SUM(S4:S47)</f>
        <v>1179.99</v>
      </c>
      <c r="T48" s="14">
        <f>SUM(T4:T47)</f>
        <v>582</v>
      </c>
      <c r="U48" s="14">
        <f>SUM(U4:U47)</f>
        <v>503</v>
      </c>
      <c r="V48" s="37">
        <f>SUM(V4:V47)</f>
        <v>2007.4899999999998</v>
      </c>
      <c r="W48" s="37">
        <f>SUM(W4:W47)</f>
        <v>1055</v>
      </c>
      <c r="X48" s="37">
        <f>SUM(X4:X47)</f>
        <v>934</v>
      </c>
      <c r="Y48" s="38">
        <f>V48/W48</f>
        <v>1.9028341232227486</v>
      </c>
      <c r="Z48" s="45">
        <f>X48/W48</f>
        <v>0.88530805687203795</v>
      </c>
    </row>
    <row r="49" spans="2:27" x14ac:dyDescent="0.25">
      <c r="B49" s="40">
        <f>B48/C48</f>
        <v>1.4803233830845772</v>
      </c>
      <c r="D49" s="13">
        <f>D48/C48</f>
        <v>0.84079601990049746</v>
      </c>
      <c r="E49" s="40">
        <f>E48/F48</f>
        <v>2.3851200000000001</v>
      </c>
      <c r="G49" s="13">
        <f>G48/F48</f>
        <v>0.86933333333333329</v>
      </c>
      <c r="H49" s="40">
        <f>H48/I48</f>
        <v>2.2535585585585585</v>
      </c>
      <c r="J49" s="13">
        <f>J48/I48</f>
        <v>0.86261261261261257</v>
      </c>
      <c r="P49" s="39">
        <f>P48/Q48</f>
        <v>1.7494714587737843</v>
      </c>
      <c r="Q49" s="15"/>
      <c r="R49" s="16">
        <f>R48/Q48</f>
        <v>0.91120507399577166</v>
      </c>
      <c r="S49" s="39">
        <f>S48/T48</f>
        <v>2.0274742268041237</v>
      </c>
      <c r="T49" s="15"/>
      <c r="U49" s="16">
        <f>U48/T48</f>
        <v>0.86426116838487976</v>
      </c>
    </row>
    <row r="52" spans="2:27" x14ac:dyDescent="0.25">
      <c r="AA52">
        <f>190/80</f>
        <v>2.375</v>
      </c>
    </row>
  </sheetData>
  <mergeCells count="7">
    <mergeCell ref="S2:U2"/>
    <mergeCell ref="K2:O2"/>
    <mergeCell ref="V2:Z2"/>
    <mergeCell ref="B2:D2"/>
    <mergeCell ref="E2:G2"/>
    <mergeCell ref="H2:J2"/>
    <mergeCell ref="P2:R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2014-10-01T07:26:21Z</dcterms:modified>
</cp:coreProperties>
</file>