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55" windowHeight="8505" tabRatio="893" activeTab="2"/>
  </bookViews>
  <sheets>
    <sheet name="All CR Data" sheetId="4" r:id="rId1"/>
    <sheet name="Daily Data" sheetId="1" r:id="rId2"/>
    <sheet name="Overall Analysis" sheetId="5" r:id="rId3"/>
    <sheet name="Sheet2" sheetId="2" r:id="rId4"/>
  </sheets>
  <definedNames>
    <definedName name="_xlnm._FilterDatabase" localSheetId="1" hidden="1">'Daily Data'!$A$1:$M$189</definedName>
    <definedName name="Accuracy">OFFSET('Daily Data'!$J$2,0,0,COUNTA('Daily Data'!$J$2:$J$997),1)</definedName>
    <definedName name="AllData">OFFSET('Daily Data'!$A$1,0,0,COUNTA('Daily Data'!$A$1:$M$997),13)</definedName>
    <definedName name="Correct">OFFSET('Daily Data'!$F$2,0,0,COUNTA('Daily Data'!$F$2:$F$997),1)</definedName>
    <definedName name="QTime">OFFSET('Daily Data'!$H$2,0,0,COUNTA('Daily Data'!$H$2:$H$997),1)</definedName>
    <definedName name="Question">OFFSET('Daily Data'!$A$2,0,0,COUNTA('Daily Data'!$A$2:$A$997),1)</definedName>
    <definedName name="Target">OFFSET('Daily Data'!$I$2,0,0,COUNTA('Daily Data'!$I$2:$I$997),1)</definedName>
  </definedNames>
  <calcPr calcId="144525"/>
  <pivotCaches>
    <pivotCache cacheId="0" r:id="rId5"/>
  </pivotCaches>
</workbook>
</file>

<file path=xl/calcChain.xml><?xml version="1.0" encoding="utf-8"?>
<calcChain xmlns="http://schemas.openxmlformats.org/spreadsheetml/2006/main">
  <c r="F7" i="2" l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I240" i="1"/>
  <c r="I241" i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H25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H242" i="1"/>
  <c r="H243" i="1"/>
  <c r="H244" i="1"/>
  <c r="H245" i="1"/>
  <c r="H246" i="1"/>
  <c r="H247" i="1"/>
  <c r="H248" i="1"/>
  <c r="H249" i="1"/>
  <c r="H250" i="1"/>
  <c r="H251" i="1"/>
  <c r="H252" i="1"/>
  <c r="H254" i="1"/>
  <c r="H255" i="1"/>
  <c r="H256" i="1"/>
  <c r="H257" i="1"/>
  <c r="H258" i="1"/>
  <c r="H260" i="1"/>
  <c r="H261" i="1"/>
  <c r="H262" i="1"/>
  <c r="H263" i="1"/>
  <c r="H264" i="1"/>
  <c r="H265" i="1"/>
  <c r="H266" i="1"/>
  <c r="H267" i="1"/>
  <c r="H241" i="1"/>
  <c r="H240" i="1"/>
  <c r="C238" i="1" l="1"/>
  <c r="C23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189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190" i="1"/>
  <c r="H189" i="1"/>
  <c r="F169" i="1" l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70" i="1"/>
  <c r="H169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40" i="1"/>
  <c r="H139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38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37" i="1"/>
  <c r="C137" i="1"/>
  <c r="C136" i="1"/>
  <c r="C135" i="1"/>
  <c r="C134" i="1"/>
  <c r="C133" i="1"/>
  <c r="C132" i="1"/>
  <c r="C131" i="1"/>
  <c r="C130" i="1"/>
  <c r="C129" i="1"/>
  <c r="C128" i="1"/>
  <c r="H127" i="1"/>
  <c r="C127" i="1"/>
  <c r="H126" i="1"/>
  <c r="C126" i="1"/>
  <c r="J2" i="1" l="1"/>
  <c r="H117" i="1"/>
  <c r="H118" i="1"/>
  <c r="H119" i="1"/>
  <c r="H120" i="1"/>
  <c r="H121" i="1"/>
  <c r="H122" i="1"/>
  <c r="H123" i="1"/>
  <c r="H124" i="1"/>
  <c r="H125" i="1"/>
  <c r="H116" i="1"/>
  <c r="H115" i="1"/>
  <c r="C116" i="1"/>
  <c r="C117" i="1"/>
  <c r="C118" i="1"/>
  <c r="C119" i="1"/>
  <c r="C120" i="1"/>
  <c r="C121" i="1"/>
  <c r="C122" i="1"/>
  <c r="C123" i="1"/>
  <c r="C124" i="1"/>
  <c r="C125" i="1"/>
  <c r="C115" i="1"/>
  <c r="C107" i="1"/>
  <c r="C108" i="1"/>
  <c r="C109" i="1"/>
  <c r="C110" i="1"/>
  <c r="C111" i="1"/>
  <c r="C112" i="1"/>
  <c r="C113" i="1"/>
  <c r="C114" i="1"/>
  <c r="H114" i="1"/>
  <c r="H108" i="1"/>
  <c r="H109" i="1"/>
  <c r="H110" i="1"/>
  <c r="H111" i="1"/>
  <c r="H112" i="1"/>
  <c r="H113" i="1"/>
  <c r="H107" i="1"/>
  <c r="H106" i="1"/>
  <c r="C58" i="1"/>
  <c r="C84" i="1" l="1"/>
  <c r="C83" i="1"/>
  <c r="C82" i="1"/>
  <c r="C81" i="1"/>
  <c r="C80" i="1"/>
  <c r="C79" i="1"/>
  <c r="H65" i="1" l="1"/>
  <c r="H60" i="1"/>
  <c r="H61" i="1"/>
  <c r="H62" i="1"/>
  <c r="H63" i="1"/>
  <c r="H64" i="1"/>
  <c r="H66" i="1"/>
  <c r="H67" i="1"/>
  <c r="H68" i="1"/>
  <c r="H69" i="1"/>
  <c r="H70" i="1"/>
  <c r="H71" i="1"/>
  <c r="H72" i="1"/>
  <c r="H73" i="1"/>
  <c r="H74" i="1"/>
  <c r="H75" i="1"/>
  <c r="H76" i="1"/>
  <c r="H77" i="1"/>
  <c r="H58" i="1"/>
  <c r="H59" i="1"/>
  <c r="H57" i="1"/>
  <c r="C46" i="1"/>
  <c r="C37" i="1"/>
  <c r="C38" i="1"/>
  <c r="C39" i="1"/>
  <c r="C40" i="1"/>
  <c r="C41" i="1"/>
  <c r="C42" i="1"/>
  <c r="C43" i="1"/>
  <c r="C44" i="1"/>
  <c r="C45" i="1"/>
  <c r="C47" i="1"/>
  <c r="C48" i="1"/>
  <c r="C49" i="1"/>
  <c r="C50" i="1"/>
  <c r="C51" i="1"/>
  <c r="C52" i="1"/>
  <c r="C53" i="1"/>
  <c r="C54" i="1"/>
  <c r="C55" i="1"/>
  <c r="C56" i="1"/>
  <c r="C57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36" i="1"/>
  <c r="C32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35" i="1" l="1"/>
  <c r="C35" i="1"/>
  <c r="H34" i="1"/>
  <c r="C34" i="1"/>
  <c r="H33" i="1"/>
  <c r="C33" i="1"/>
  <c r="H32" i="1"/>
  <c r="H31" i="1"/>
  <c r="C31" i="1"/>
  <c r="H30" i="1"/>
  <c r="C30" i="1"/>
  <c r="H29" i="1"/>
  <c r="C29" i="1"/>
  <c r="H28" i="1"/>
  <c r="C28" i="1"/>
  <c r="H27" i="1"/>
  <c r="C27" i="1"/>
  <c r="H26" i="1"/>
  <c r="C26" i="1"/>
  <c r="H25" i="1"/>
  <c r="C25" i="1"/>
  <c r="H24" i="1"/>
  <c r="C24" i="1"/>
  <c r="H23" i="1"/>
  <c r="C23" i="1"/>
  <c r="H22" i="1"/>
  <c r="C22" i="1"/>
  <c r="H21" i="1"/>
  <c r="C21" i="1"/>
  <c r="H20" i="1"/>
  <c r="C20" i="1"/>
  <c r="H19" i="1"/>
  <c r="C19" i="1"/>
  <c r="H18" i="1"/>
  <c r="C18" i="1"/>
  <c r="H17" i="1"/>
  <c r="C17" i="1"/>
  <c r="H16" i="1"/>
  <c r="C16" i="1"/>
  <c r="H15" i="1"/>
  <c r="C15" i="1"/>
  <c r="H14" i="1"/>
  <c r="C14" i="1"/>
  <c r="H13" i="1"/>
  <c r="C13" i="1"/>
  <c r="H12" i="1"/>
  <c r="C12" i="1"/>
  <c r="H11" i="1"/>
  <c r="C11" i="1"/>
  <c r="H10" i="1"/>
  <c r="C10" i="1"/>
  <c r="H9" i="1"/>
  <c r="C9" i="1"/>
  <c r="H8" i="1"/>
  <c r="C8" i="1"/>
  <c r="H7" i="1"/>
  <c r="C7" i="1"/>
  <c r="H6" i="1"/>
  <c r="C6" i="1"/>
  <c r="H5" i="1"/>
  <c r="C5" i="1"/>
  <c r="H4" i="1"/>
  <c r="C4" i="1"/>
  <c r="H3" i="1"/>
  <c r="I3" i="1" s="1"/>
  <c r="J3" i="1" s="1"/>
  <c r="C3" i="1"/>
  <c r="H2" i="1"/>
  <c r="C2" i="1"/>
  <c r="I4" i="1" l="1"/>
  <c r="I5" i="1" l="1"/>
  <c r="J4" i="1"/>
  <c r="I6" i="1" l="1"/>
  <c r="J5" i="1"/>
  <c r="I7" i="1" l="1"/>
  <c r="J6" i="1"/>
  <c r="I8" i="1" l="1"/>
  <c r="J7" i="1"/>
  <c r="I9" i="1" l="1"/>
  <c r="J8" i="1"/>
  <c r="I10" i="1" l="1"/>
  <c r="J9" i="1"/>
  <c r="I11" i="1" l="1"/>
  <c r="J10" i="1"/>
  <c r="I12" i="1" l="1"/>
  <c r="J11" i="1"/>
  <c r="I13" i="1" l="1"/>
  <c r="J12" i="1"/>
  <c r="I14" i="1" l="1"/>
  <c r="J13" i="1"/>
  <c r="I15" i="1" l="1"/>
  <c r="J14" i="1"/>
  <c r="I16" i="1" l="1"/>
  <c r="J15" i="1"/>
  <c r="I17" i="1" l="1"/>
  <c r="J16" i="1"/>
  <c r="I18" i="1" l="1"/>
  <c r="J17" i="1"/>
  <c r="I19" i="1" l="1"/>
  <c r="J18" i="1"/>
  <c r="I20" i="1" l="1"/>
  <c r="J19" i="1"/>
  <c r="I21" i="1" l="1"/>
  <c r="J20" i="1"/>
  <c r="I22" i="1" l="1"/>
  <c r="J21" i="1"/>
  <c r="I23" i="1" l="1"/>
  <c r="J22" i="1"/>
  <c r="I24" i="1" l="1"/>
  <c r="J23" i="1"/>
  <c r="I25" i="1" l="1"/>
  <c r="J24" i="1"/>
  <c r="I26" i="1" l="1"/>
  <c r="J25" i="1"/>
  <c r="I27" i="1" l="1"/>
  <c r="J26" i="1"/>
  <c r="I28" i="1" l="1"/>
  <c r="J27" i="1"/>
  <c r="I29" i="1" l="1"/>
  <c r="J28" i="1"/>
  <c r="I30" i="1" l="1"/>
  <c r="J29" i="1"/>
  <c r="I31" i="1" l="1"/>
  <c r="J30" i="1"/>
  <c r="I32" i="1" l="1"/>
  <c r="J31" i="1"/>
  <c r="I33" i="1" l="1"/>
  <c r="J32" i="1"/>
  <c r="I34" i="1" l="1"/>
  <c r="J33" i="1"/>
  <c r="I35" i="1" l="1"/>
  <c r="J34" i="1"/>
  <c r="I36" i="1" l="1"/>
  <c r="J35" i="1"/>
  <c r="I37" i="1" l="1"/>
  <c r="J36" i="1"/>
  <c r="I38" i="1" l="1"/>
  <c r="J37" i="1"/>
  <c r="I39" i="1" l="1"/>
  <c r="J38" i="1"/>
  <c r="I40" i="1" l="1"/>
  <c r="J39" i="1"/>
  <c r="I41" i="1" l="1"/>
  <c r="J40" i="1"/>
  <c r="I42" i="1" l="1"/>
  <c r="J41" i="1"/>
  <c r="I43" i="1" l="1"/>
  <c r="J42" i="1"/>
  <c r="I44" i="1" l="1"/>
  <c r="J43" i="1"/>
  <c r="I45" i="1" l="1"/>
  <c r="J44" i="1"/>
  <c r="I46" i="1" l="1"/>
  <c r="J45" i="1"/>
  <c r="I47" i="1" l="1"/>
  <c r="J46" i="1"/>
  <c r="I48" i="1" l="1"/>
  <c r="J47" i="1"/>
  <c r="I49" i="1" l="1"/>
  <c r="J48" i="1"/>
  <c r="I50" i="1" l="1"/>
  <c r="J49" i="1"/>
  <c r="I51" i="1" l="1"/>
  <c r="J50" i="1"/>
  <c r="I52" i="1" l="1"/>
  <c r="J51" i="1"/>
  <c r="I53" i="1" l="1"/>
  <c r="J52" i="1"/>
  <c r="I54" i="1" l="1"/>
  <c r="J53" i="1"/>
  <c r="I55" i="1" l="1"/>
  <c r="J54" i="1"/>
  <c r="I56" i="1" l="1"/>
  <c r="J55" i="1"/>
  <c r="I57" i="1" l="1"/>
  <c r="J56" i="1"/>
  <c r="I58" i="1" l="1"/>
  <c r="J57" i="1"/>
  <c r="I59" i="1" l="1"/>
  <c r="J58" i="1"/>
  <c r="I60" i="1" l="1"/>
  <c r="J59" i="1"/>
  <c r="I61" i="1" l="1"/>
  <c r="J60" i="1"/>
  <c r="I62" i="1" l="1"/>
  <c r="J61" i="1"/>
  <c r="I63" i="1" l="1"/>
  <c r="J62" i="1"/>
  <c r="I64" i="1" l="1"/>
  <c r="J63" i="1"/>
  <c r="I65" i="1" l="1"/>
  <c r="J64" i="1"/>
  <c r="I66" i="1" l="1"/>
  <c r="J65" i="1"/>
  <c r="I67" i="1" l="1"/>
  <c r="J66" i="1"/>
  <c r="I68" i="1" l="1"/>
  <c r="J67" i="1"/>
  <c r="I69" i="1" l="1"/>
  <c r="J68" i="1"/>
  <c r="I70" i="1" l="1"/>
  <c r="J69" i="1"/>
  <c r="I71" i="1" l="1"/>
  <c r="J70" i="1"/>
  <c r="I72" i="1" l="1"/>
  <c r="J71" i="1"/>
  <c r="I73" i="1" l="1"/>
  <c r="J72" i="1"/>
  <c r="I74" i="1" l="1"/>
  <c r="J73" i="1"/>
  <c r="I75" i="1" l="1"/>
  <c r="J74" i="1"/>
  <c r="I76" i="1" l="1"/>
  <c r="J75" i="1"/>
  <c r="I77" i="1" l="1"/>
  <c r="J76" i="1"/>
  <c r="I78" i="1" l="1"/>
  <c r="J77" i="1"/>
  <c r="I79" i="1" l="1"/>
  <c r="J78" i="1"/>
  <c r="I80" i="1" l="1"/>
  <c r="J79" i="1"/>
  <c r="I81" i="1" l="1"/>
  <c r="J80" i="1"/>
  <c r="I82" i="1" l="1"/>
  <c r="J81" i="1"/>
  <c r="I83" i="1" l="1"/>
  <c r="J82" i="1"/>
  <c r="I84" i="1" l="1"/>
  <c r="J83" i="1"/>
  <c r="I85" i="1" l="1"/>
  <c r="J84" i="1"/>
  <c r="I86" i="1" l="1"/>
  <c r="J85" i="1"/>
  <c r="I87" i="1" l="1"/>
  <c r="J86" i="1"/>
  <c r="I88" i="1" l="1"/>
  <c r="J87" i="1"/>
  <c r="I89" i="1" l="1"/>
  <c r="J88" i="1"/>
  <c r="I90" i="1" l="1"/>
  <c r="J89" i="1"/>
  <c r="I91" i="1" l="1"/>
  <c r="J90" i="1"/>
  <c r="I92" i="1" l="1"/>
  <c r="J91" i="1"/>
  <c r="I93" i="1" l="1"/>
  <c r="J92" i="1"/>
  <c r="I94" i="1" l="1"/>
  <c r="J93" i="1"/>
  <c r="I95" i="1" l="1"/>
  <c r="J94" i="1"/>
  <c r="I96" i="1" l="1"/>
  <c r="J95" i="1"/>
  <c r="I97" i="1" l="1"/>
  <c r="J96" i="1"/>
  <c r="I98" i="1" l="1"/>
  <c r="J97" i="1"/>
  <c r="I99" i="1" l="1"/>
  <c r="J98" i="1"/>
  <c r="I100" i="1" l="1"/>
  <c r="J99" i="1"/>
  <c r="I101" i="1" l="1"/>
  <c r="J100" i="1"/>
  <c r="I102" i="1" l="1"/>
  <c r="J101" i="1"/>
  <c r="I103" i="1" l="1"/>
  <c r="J102" i="1"/>
  <c r="I104" i="1" l="1"/>
  <c r="J103" i="1"/>
  <c r="I105" i="1" l="1"/>
  <c r="J104" i="1"/>
  <c r="I106" i="1" l="1"/>
  <c r="J105" i="1"/>
  <c r="I107" i="1" l="1"/>
  <c r="J106" i="1"/>
  <c r="I108" i="1" l="1"/>
  <c r="J107" i="1"/>
  <c r="I109" i="1" l="1"/>
  <c r="J108" i="1"/>
  <c r="I110" i="1" l="1"/>
  <c r="J109" i="1"/>
  <c r="I111" i="1" l="1"/>
  <c r="J110" i="1"/>
  <c r="I112" i="1" l="1"/>
  <c r="J111" i="1"/>
  <c r="I113" i="1" l="1"/>
  <c r="J112" i="1"/>
  <c r="I114" i="1" l="1"/>
  <c r="J113" i="1"/>
  <c r="I115" i="1" l="1"/>
  <c r="J114" i="1"/>
  <c r="I116" i="1" l="1"/>
  <c r="J115" i="1"/>
  <c r="I117" i="1" l="1"/>
  <c r="J116" i="1"/>
  <c r="I118" i="1" l="1"/>
  <c r="J117" i="1"/>
  <c r="I119" i="1" l="1"/>
  <c r="J118" i="1"/>
  <c r="I120" i="1" l="1"/>
  <c r="J119" i="1"/>
  <c r="I121" i="1" l="1"/>
  <c r="J120" i="1"/>
  <c r="I122" i="1" l="1"/>
  <c r="J121" i="1"/>
  <c r="I123" i="1" l="1"/>
  <c r="J122" i="1"/>
  <c r="I124" i="1" l="1"/>
  <c r="J123" i="1"/>
  <c r="I125" i="1" l="1"/>
  <c r="J124" i="1"/>
  <c r="I126" i="1" l="1"/>
  <c r="J125" i="1"/>
  <c r="I127" i="1" l="1"/>
  <c r="J126" i="1"/>
  <c r="I128" i="1" l="1"/>
  <c r="J127" i="1"/>
  <c r="I129" i="1" l="1"/>
  <c r="J128" i="1"/>
  <c r="I130" i="1" l="1"/>
  <c r="J129" i="1"/>
  <c r="I131" i="1" l="1"/>
  <c r="J130" i="1"/>
  <c r="I132" i="1" l="1"/>
  <c r="J131" i="1"/>
  <c r="I133" i="1" l="1"/>
  <c r="J132" i="1"/>
  <c r="I134" i="1" l="1"/>
  <c r="J133" i="1"/>
  <c r="I135" i="1" l="1"/>
  <c r="J134" i="1"/>
  <c r="I136" i="1" l="1"/>
  <c r="J135" i="1"/>
  <c r="J136" i="1" l="1"/>
  <c r="I137" i="1"/>
  <c r="J137" i="1" l="1"/>
  <c r="I138" i="1"/>
  <c r="J138" i="1" l="1"/>
  <c r="I139" i="1"/>
  <c r="J139" i="1" l="1"/>
  <c r="I140" i="1"/>
  <c r="J140" i="1" l="1"/>
  <c r="I141" i="1"/>
  <c r="J141" i="1" l="1"/>
  <c r="I142" i="1"/>
  <c r="J142" i="1" l="1"/>
  <c r="I143" i="1"/>
  <c r="J143" i="1" l="1"/>
  <c r="I144" i="1"/>
  <c r="J144" i="1" l="1"/>
  <c r="I145" i="1"/>
  <c r="J145" i="1" l="1"/>
  <c r="I146" i="1"/>
  <c r="J146" i="1" l="1"/>
  <c r="I147" i="1"/>
  <c r="J147" i="1" l="1"/>
  <c r="I148" i="1"/>
  <c r="J148" i="1" l="1"/>
  <c r="I149" i="1"/>
  <c r="J149" i="1" l="1"/>
  <c r="I150" i="1"/>
  <c r="J150" i="1" l="1"/>
  <c r="I151" i="1"/>
  <c r="J151" i="1" l="1"/>
  <c r="I152" i="1"/>
  <c r="J152" i="1" l="1"/>
  <c r="I153" i="1"/>
  <c r="J153" i="1" l="1"/>
  <c r="I154" i="1"/>
  <c r="J154" i="1" l="1"/>
  <c r="I155" i="1"/>
  <c r="J155" i="1" l="1"/>
  <c r="I156" i="1"/>
  <c r="J156" i="1" l="1"/>
  <c r="I157" i="1"/>
  <c r="J157" i="1" l="1"/>
  <c r="I158" i="1"/>
  <c r="J158" i="1" l="1"/>
  <c r="I159" i="1"/>
  <c r="J159" i="1" l="1"/>
  <c r="I160" i="1"/>
  <c r="J160" i="1" l="1"/>
  <c r="I161" i="1"/>
  <c r="J161" i="1" l="1"/>
  <c r="I162" i="1"/>
  <c r="J162" i="1" l="1"/>
  <c r="I163" i="1"/>
  <c r="J163" i="1" l="1"/>
  <c r="I164" i="1"/>
  <c r="J164" i="1" l="1"/>
  <c r="I165" i="1"/>
  <c r="J165" i="1" l="1"/>
  <c r="I166" i="1"/>
  <c r="J166" i="1" l="1"/>
  <c r="I167" i="1"/>
  <c r="J167" i="1" l="1"/>
  <c r="I168" i="1"/>
  <c r="J168" i="1" l="1"/>
  <c r="I169" i="1"/>
  <c r="J169" i="1" l="1"/>
  <c r="I170" i="1"/>
  <c r="J170" i="1" l="1"/>
  <c r="I171" i="1"/>
  <c r="J171" i="1" l="1"/>
  <c r="I172" i="1"/>
  <c r="J172" i="1" l="1"/>
  <c r="I173" i="1"/>
  <c r="J173" i="1" l="1"/>
  <c r="I174" i="1"/>
  <c r="J174" i="1" l="1"/>
  <c r="I175" i="1"/>
  <c r="J175" i="1" l="1"/>
  <c r="I176" i="1"/>
  <c r="J176" i="1" l="1"/>
  <c r="I177" i="1"/>
  <c r="J177" i="1" l="1"/>
  <c r="I178" i="1"/>
  <c r="J178" i="1" l="1"/>
  <c r="I179" i="1"/>
  <c r="J179" i="1" l="1"/>
  <c r="I180" i="1"/>
  <c r="J180" i="1" l="1"/>
  <c r="I181" i="1"/>
  <c r="J181" i="1" l="1"/>
  <c r="I182" i="1"/>
  <c r="J182" i="1" l="1"/>
  <c r="I183" i="1"/>
  <c r="J183" i="1" l="1"/>
  <c r="I184" i="1"/>
  <c r="J184" i="1" l="1"/>
  <c r="I185" i="1"/>
  <c r="J185" i="1" l="1"/>
  <c r="I186" i="1"/>
  <c r="J186" i="1" l="1"/>
  <c r="I187" i="1"/>
  <c r="J187" i="1" l="1"/>
  <c r="I188" i="1"/>
  <c r="I189" i="1" l="1"/>
  <c r="J188" i="1"/>
  <c r="I190" i="1" l="1"/>
  <c r="J189" i="1"/>
  <c r="I191" i="1" l="1"/>
  <c r="J190" i="1"/>
  <c r="I192" i="1" l="1"/>
  <c r="J191" i="1"/>
  <c r="I193" i="1" l="1"/>
  <c r="J192" i="1"/>
  <c r="I194" i="1" l="1"/>
  <c r="J193" i="1"/>
  <c r="I195" i="1" l="1"/>
  <c r="J194" i="1"/>
  <c r="I196" i="1" l="1"/>
  <c r="J195" i="1"/>
  <c r="I197" i="1" l="1"/>
  <c r="J196" i="1"/>
  <c r="I198" i="1" l="1"/>
  <c r="J197" i="1"/>
  <c r="I199" i="1" l="1"/>
  <c r="J198" i="1"/>
  <c r="I200" i="1" l="1"/>
  <c r="J199" i="1"/>
  <c r="I201" i="1" l="1"/>
  <c r="J200" i="1"/>
  <c r="I202" i="1" l="1"/>
  <c r="J201" i="1"/>
  <c r="I203" i="1" l="1"/>
  <c r="J202" i="1"/>
  <c r="I204" i="1" l="1"/>
  <c r="J203" i="1"/>
  <c r="I205" i="1" l="1"/>
  <c r="J204" i="1"/>
  <c r="I206" i="1" l="1"/>
  <c r="J205" i="1"/>
  <c r="I207" i="1" l="1"/>
  <c r="J206" i="1"/>
  <c r="I208" i="1" l="1"/>
  <c r="J207" i="1"/>
  <c r="I209" i="1" l="1"/>
  <c r="J208" i="1"/>
  <c r="I210" i="1" l="1"/>
  <c r="J209" i="1"/>
  <c r="I211" i="1" l="1"/>
  <c r="J210" i="1"/>
  <c r="I212" i="1" l="1"/>
  <c r="J211" i="1"/>
  <c r="I213" i="1" l="1"/>
  <c r="J212" i="1"/>
  <c r="I214" i="1" l="1"/>
  <c r="J213" i="1"/>
  <c r="I215" i="1" l="1"/>
  <c r="J214" i="1"/>
  <c r="I216" i="1" l="1"/>
  <c r="J215" i="1"/>
  <c r="I217" i="1" l="1"/>
  <c r="J216" i="1"/>
  <c r="I218" i="1" l="1"/>
  <c r="J217" i="1"/>
  <c r="I219" i="1" l="1"/>
  <c r="J218" i="1"/>
  <c r="I220" i="1" l="1"/>
  <c r="J219" i="1"/>
  <c r="I221" i="1" l="1"/>
  <c r="J220" i="1"/>
  <c r="I222" i="1" l="1"/>
  <c r="J221" i="1"/>
  <c r="I223" i="1" l="1"/>
  <c r="J222" i="1"/>
  <c r="I224" i="1" l="1"/>
  <c r="J223" i="1"/>
  <c r="I225" i="1" l="1"/>
  <c r="J224" i="1"/>
  <c r="I226" i="1" l="1"/>
  <c r="J225" i="1"/>
  <c r="I227" i="1" l="1"/>
  <c r="J226" i="1"/>
  <c r="I228" i="1" l="1"/>
  <c r="J227" i="1"/>
  <c r="I229" i="1" l="1"/>
  <c r="J228" i="1"/>
  <c r="I230" i="1" l="1"/>
  <c r="J229" i="1"/>
  <c r="I231" i="1" l="1"/>
  <c r="J230" i="1"/>
  <c r="I232" i="1" l="1"/>
  <c r="J231" i="1"/>
  <c r="I233" i="1" l="1"/>
  <c r="J232" i="1"/>
  <c r="I234" i="1" l="1"/>
  <c r="J233" i="1"/>
  <c r="I235" i="1" l="1"/>
  <c r="J234" i="1"/>
  <c r="I236" i="1" l="1"/>
  <c r="J235" i="1"/>
  <c r="I237" i="1" l="1"/>
  <c r="J236" i="1"/>
  <c r="I238" i="1" l="1"/>
  <c r="J237" i="1"/>
  <c r="I239" i="1" l="1"/>
  <c r="J239" i="1" s="1"/>
  <c r="J238" i="1"/>
</calcChain>
</file>

<file path=xl/sharedStrings.xml><?xml version="1.0" encoding="utf-8"?>
<sst xmlns="http://schemas.openxmlformats.org/spreadsheetml/2006/main" count="1175" uniqueCount="423">
  <si>
    <t>Question</t>
  </si>
  <si>
    <t>Family</t>
  </si>
  <si>
    <t>Type</t>
  </si>
  <si>
    <t>Error Type</t>
  </si>
  <si>
    <t>C/W</t>
  </si>
  <si>
    <t>Time</t>
  </si>
  <si>
    <t>Q. Time</t>
  </si>
  <si>
    <t>http://www.manhattangmat.com/forums/cr-question-t608.html</t>
  </si>
  <si>
    <t>Strengthen</t>
  </si>
  <si>
    <t>http://www.manhattangmat.com/forums/jennifer-video-rental-outlets-in-centerville-prep-cr-t8752.html</t>
  </si>
  <si>
    <t>Weaken</t>
  </si>
  <si>
    <t>Correct</t>
  </si>
  <si>
    <t>Didn't compare the two final options as I was sure of the answer</t>
  </si>
  <si>
    <t>http://www.manhattangmat.com/forums/fullerenes-t7457.html</t>
  </si>
  <si>
    <t>Double the time spent.  No comparison of options in the end</t>
  </si>
  <si>
    <t>http://www.manhattangmat.com/forums/finding-of-a-survey-of-systems-magazine-subscribers-t4728.html</t>
  </si>
  <si>
    <t>Rest</t>
  </si>
  <si>
    <t xml:space="preserve">Double the time spent. The time went in understanding the argument. </t>
  </si>
  <si>
    <t>http://gmatclub.com/forum/a-major-impediment-of-wide-accepatance-of-electrical-vehicle-104913.html</t>
  </si>
  <si>
    <t>Slow. Elimination and reasoning both used.</t>
  </si>
  <si>
    <t>http://gmatclub.com/forum/until-now-only-injectable-vaccines-104803.html</t>
  </si>
  <si>
    <t>Fast. Elimination, reasoning and quick solve. Easy and good.</t>
  </si>
  <si>
    <t>http://www.manhattangmat.com/forums/in-parts-of-south-america-t5816.html</t>
  </si>
  <si>
    <t>Slow. OPTION COMPARISON CORRECTLY APPLIED</t>
  </si>
  <si>
    <t>http://gmatclub.com/forum/per-capita-expenditure-of-drugs-in-voronia-gmat-prep-82043.html</t>
  </si>
  <si>
    <t>http://www.manhattangmat.com/forums/please-help-me-with-this-one-t7546.html</t>
  </si>
  <si>
    <t>Conclusion/Inference</t>
  </si>
  <si>
    <t>Fast. Elimination, reasoning and quick solve. Could we do it faster??</t>
  </si>
  <si>
    <t>http://gmatclub.com/forum/united-lumber-104662.html</t>
  </si>
  <si>
    <t>http://www.manhattangmat.com/forums/it-is-theoretically-possible-that-bacteria-developed-t7783.html</t>
  </si>
  <si>
    <t>http://www.manhattangmat.com/forums/cr-in-response-to-mounting-pubic-concern-an-airplane-t7984.html</t>
  </si>
  <si>
    <t>Assumption</t>
  </si>
  <si>
    <t>In-correct</t>
  </si>
  <si>
    <t>Slow. Assumption basics error done, new information in the option added and didn't stick with the basics.</t>
  </si>
  <si>
    <t>http://www.manhattangmat.com/forums/burton-tool-bold-face-t9823.html</t>
  </si>
  <si>
    <t>Bold Faced</t>
  </si>
  <si>
    <t>Bold faced, stuck with the basics and found the answer</t>
  </si>
  <si>
    <t>http://www.manhattangmat.com/forums/the-recent-decline-in-numbers-of-the-tennessee-warbler-t8066.html</t>
  </si>
  <si>
    <t>Slow, but followed elimination path</t>
  </si>
  <si>
    <t>http://www.manhattangmat.com/forums/superoxy-t7205.html</t>
  </si>
  <si>
    <t xml:space="preserve">http://www.manhattangmat.com/forums/traces-of-cultivated-emmer-wheat-have-been-found-among-t8331.html </t>
  </si>
  <si>
    <t xml:space="preserve">http://www.manhattangmat.com/forums/gmac-practice-test-critical-reasoning-2-t1320.html </t>
  </si>
  <si>
    <t>Worst solving of the option. DID NOT READ ALL THE OPTIONS CAREFULLY</t>
  </si>
  <si>
    <t>http://www.manhattangmat.com/forums/radio-stations-with-radio-t3196.html</t>
  </si>
  <si>
    <t>Got stuck between two options and chose the wrong option. Assumption Question - Got to know that the premise must be unstated and not a new fact</t>
  </si>
  <si>
    <t>http://gmatclub.com/forum/different-levaska-question-102483.html</t>
  </si>
  <si>
    <t>http://www.manhattangmat.com/forums/gmatprep-cr-first-time-computer-buyers-buying-pxc-home-t10545.html</t>
  </si>
  <si>
    <t>Used new information which seemed to be right in supporting the question prompt.</t>
  </si>
  <si>
    <t>http://gmatclub.com/forum/cr-sulfur-dioxide-emission-18367.html</t>
  </si>
  <si>
    <t>Evaluate Argument</t>
  </si>
  <si>
    <t>http://gmatclub.com/forum/cr-ancient-nubians-44937.html</t>
  </si>
  <si>
    <t>http://gmatclub.com/forum/cr-from-gmatprep-92011.html</t>
  </si>
  <si>
    <t>If-true others</t>
  </si>
  <si>
    <t>http://www.manhattangmat.com/forums/in-the-united-states-of-the-people-who-moved-t11279.html</t>
  </si>
  <si>
    <t>Followed the POE. That took time</t>
  </si>
  <si>
    <t>http://gmatclub.com/forum/in-arumville-among-those-young-children-99480.html</t>
  </si>
  <si>
    <t>http://www.manhattangmat.com/forums/excavations-of-the-roman-city-of-sepphoris-t5897.html</t>
  </si>
  <si>
    <t xml:space="preserve">Another assumption question that is wrong. </t>
  </si>
  <si>
    <t>http://gmatclub.com/forum/cr-city-s-plan-66120.html</t>
  </si>
  <si>
    <t>http://gmatclub.com/forum/the-cotton-farms-of-country-q-became-so-productive-that-the-86030.html</t>
  </si>
  <si>
    <t>http://www.manhattangmat.com/forums/cr-gmat-prep-t5594.html</t>
  </si>
  <si>
    <t>Followed the POE, but even eliminated the correct answer too.</t>
  </si>
  <si>
    <t>http://gmatclub.com/forum/smowmobiles-in-milville-92561.html</t>
  </si>
  <si>
    <t>Incorrect even after spending so much time</t>
  </si>
  <si>
    <t>http://gmatclub.com/forum/explanation-needed-93880.html</t>
  </si>
  <si>
    <t>http://www.manhattangmat.com/forums/cr-among-people-who-t9782.html</t>
  </si>
  <si>
    <t>http://gmatclub.com/forum/27-gmatprep-85578.html</t>
  </si>
  <si>
    <t>Here none of the options made any sense, so the correct answer to the strengthen this question would have to be the something that even lightly implies the answer.</t>
  </si>
  <si>
    <t>http://www.manhattangmat.com/forums/cr-yeasts-capable-of-leavening-bread-t7831.html</t>
  </si>
  <si>
    <t>Target</t>
  </si>
  <si>
    <t xml:space="preserve">http://gmatclub.com/forum/balzania-83979.html </t>
  </si>
  <si>
    <t>If True - Others</t>
  </si>
  <si>
    <t>If-true S/W</t>
  </si>
  <si>
    <t>Conclusion</t>
  </si>
  <si>
    <t>Inference</t>
  </si>
  <si>
    <t>Explains Discrepancy</t>
  </si>
  <si>
    <t>Had an idea of the answer but still wanted to check if I can arrive at it.</t>
  </si>
  <si>
    <t>http://gmatclub.com/forum/shippers-to-increase-their-use-of-triple-trucks-cr-93355.html</t>
  </si>
  <si>
    <t>http://www.manhattangmat.com/forums/crotons-jays-t7731.html</t>
  </si>
  <si>
    <t>I was stuck between all the irrelevant option choices and one clear strengthener, the answer choice turned out to be that answer choice.</t>
  </si>
  <si>
    <t>Slow, but followed elimination path and option comparison</t>
  </si>
  <si>
    <t>http://www.manhattangmat.com/forums/general-availability-of-high-quality-electronic-scanners-t8440.html</t>
  </si>
  <si>
    <t>My new method of seperating out new information is good and will lead to better results in Assumption questions</t>
  </si>
  <si>
    <t>http://gmatclub.com/forum/gmatprep-cr2-52016.html</t>
  </si>
  <si>
    <t>Faster method with clear method used to solve this problem</t>
  </si>
  <si>
    <t>http://gmatclub.com/forum/conclusion-cr-92009.html</t>
  </si>
  <si>
    <t>Easy Question</t>
  </si>
  <si>
    <t>http://gmatclub.com/forum/gasoline-94609.html</t>
  </si>
  <si>
    <t>Took me nearly 4 minutes to figure this question out. Very slow and also option comparison has to involve breaking the options down clearly to understand their impact</t>
  </si>
  <si>
    <t>http://www.manhattangmat.com/forums/concerned-about-the-well-being-of-its-eldery-citizens-t8929.html</t>
  </si>
  <si>
    <t>Slow but the method was RIGHT. Need to speed up</t>
  </si>
  <si>
    <t>http://gmatclub.com/forum/gmat-prep-cr-although-exposure-to-asbestos-94120.html</t>
  </si>
  <si>
    <t>Could be faster here</t>
  </si>
  <si>
    <t>http://gmatclub.com/forum/zinc-lozenges-treatment-for-the-common-cold-93357.html</t>
  </si>
  <si>
    <t>Great method application and speed</t>
  </si>
  <si>
    <t>http://gmatclub.com/forum/price-of-cotton-clothing-at-retail-cloting-stores-cr-93250.html</t>
  </si>
  <si>
    <t>Time spent in the option comparison, I have to be more specific about what is in SCOPE and what is out of scope.</t>
  </si>
  <si>
    <t>http://gmatclub.com/forum/cr-crime-rate-76503.html</t>
  </si>
  <si>
    <t>HAD SOME IDEA OF THE ANSWER</t>
  </si>
  <si>
    <t>Accuracy</t>
  </si>
  <si>
    <t>http://www.manhattangmat.com/forums/viewtopic.php?f=2&amp;t=691&amp;view=next</t>
  </si>
  <si>
    <t>http://www.manhattangmat.com/forums/cr-because-postage-rates-are-rising-home-decorator-t8495.html</t>
  </si>
  <si>
    <t>http://www.manhattangmat.com/forums/garnet-renco-cr-t8112.html</t>
  </si>
  <si>
    <t>http://gmatclub.com/forum/boldface-cr-87552.html</t>
  </si>
  <si>
    <t>Slow to apply. Could be better</t>
  </si>
  <si>
    <t>http://gmatclub.com/forum/corporate-officer-82925.html</t>
  </si>
  <si>
    <t>Need to pay a closer attention to the option choices as to their effect on the conclusion</t>
  </si>
  <si>
    <t>http://gmatclub.com/forum/new-detection-techniques-86919.html</t>
  </si>
  <si>
    <t>http://gmatclub.com/forum/cr-automated-equipments-85996.html</t>
  </si>
  <si>
    <t>A bit slow so speed needs to go up</t>
  </si>
  <si>
    <t>http://www.manhattangmat.com/forums/cr-gmat-paper-based-q-t663.html</t>
  </si>
  <si>
    <t>Very slow. Option Comparison took time</t>
  </si>
  <si>
    <t>http://www.manhattangmat.com/forums/critical-reasoning-question-t2279.html</t>
  </si>
  <si>
    <r>
      <t xml:space="preserve">Very slow. </t>
    </r>
    <r>
      <rPr>
        <b/>
        <sz val="11"/>
        <color theme="1"/>
        <rFont val="Calibri"/>
        <family val="2"/>
        <scheme val="minor"/>
      </rPr>
      <t>Option comparison took time</t>
    </r>
  </si>
  <si>
    <t>Issue</t>
  </si>
  <si>
    <t>OC</t>
  </si>
  <si>
    <t>NI</t>
  </si>
  <si>
    <t>E. Type</t>
  </si>
  <si>
    <t>Handwriting analysis—also known as graphology</t>
  </si>
  <si>
    <t xml:space="preserve">Ttherefore, a grizzly bear is in fact about as dangerous </t>
  </si>
  <si>
    <t xml:space="preserve">Some people say that the scarcity of food </t>
  </si>
  <si>
    <t>In this question, I had an option comparison left. Of the two options, I understood one well and other I didn't understand. The one I had no clue about was the correct one. I didn't analyze my options against the conclusion of the argument.</t>
  </si>
  <si>
    <t xml:space="preserve">Top college graduates are having more difficulty </t>
  </si>
  <si>
    <t xml:space="preserve">Time constraint issues, Went through an option like it was nothing and missed it as a result. There is a genuine concern that I am counting out good options as NI which should not be case. </t>
  </si>
  <si>
    <t xml:space="preserve">Investigators concluded that human failure was not responsible for the fatal airplane crash last August, and since </t>
  </si>
  <si>
    <t>REMEMBER the conclusion and premise throughout solving the question.</t>
  </si>
  <si>
    <t>Those who think with a hierarchical mentality strive for situations in which their side is dominant and the other side is submissive</t>
  </si>
  <si>
    <t>Here the language was deliberately confusing in many ways, but I knew my answer before jumping into the options.</t>
  </si>
  <si>
    <t>Products sold under a brand name</t>
  </si>
  <si>
    <t>In Asia, where palm tree are non-native</t>
  </si>
  <si>
    <t>Drug manufacturer: Television audiences are sure to realize that the "physician"</t>
  </si>
  <si>
    <t>Structure</t>
  </si>
  <si>
    <t>In Gandania, where government has a monopoly</t>
  </si>
  <si>
    <t>Mall Owner: Our mall's occupancy rate is so low</t>
  </si>
  <si>
    <t>In one state, all citites and most towns have anti-smoking ordinances.</t>
  </si>
  <si>
    <t>VERY SLOWW ! New question type and at the last moment re-read the question so it was in the end a basic error that I committed of not reading the question well</t>
  </si>
  <si>
    <t>In preparation for a large scalre tree planting project</t>
  </si>
  <si>
    <t>This was a focus issue as I spent little time on the option. Also no OPTION COMPARISION</t>
  </si>
  <si>
    <t>R</t>
  </si>
  <si>
    <t>The correct option was initially ignored as irrelevant CONFUSED S with W</t>
  </si>
  <si>
    <t>A proposed change to federal income tax laws</t>
  </si>
  <si>
    <t>READING Error, confused weaken with strengthen, Chose an ONLY option</t>
  </si>
  <si>
    <t>Three large companies and seven small companies</t>
  </si>
  <si>
    <t>Heavy rains during Centralia's corn planting season prevented</t>
  </si>
  <si>
    <t>http://www.manhattangmat.com/forums/researchers-recently-asked-dozens-of-shoppers-t10758.html</t>
  </si>
  <si>
    <t>Completely ignored one of the option in the second reading of the question as something irrelevant. So I have not come of the habbit of really reading every option</t>
  </si>
  <si>
    <t>http://gmatclub.com/forum/19-gmatprep-85577.html</t>
  </si>
  <si>
    <t>XWeaken</t>
  </si>
  <si>
    <t>Xsupport</t>
  </si>
  <si>
    <t>http://gmatclub.com/forum/gmatprep-cr-86807.html</t>
  </si>
  <si>
    <t>http://gmatclub.com/forum/gmatprep2-teenagers-and-smoking-83501.html</t>
  </si>
  <si>
    <t>http://gmatclub.com/forum/computer-based-activities-80846.html</t>
  </si>
  <si>
    <t>SLOW</t>
  </si>
  <si>
    <t>http://gmatclub.com/forum/offshore-oil-drilling-cr-65550.html</t>
  </si>
  <si>
    <t>http://gmatclub.com/forum/cr-patented-drugs-43446.html</t>
  </si>
  <si>
    <t>http://gmatclub.com/forum/cr-smokey-one-39187.html</t>
  </si>
  <si>
    <t>http://www.manhattangmat.com/forums/in-kravonia-the-average-salary-for-jobs-requiring-a-college-t10813.html</t>
  </si>
  <si>
    <t>http://www.manhattangmat.com/forums/cr-the-pharmaceutical-industry-argues-t6888.html</t>
  </si>
  <si>
    <t>Reading ERRoR, missed STRENGTHEN FOR WEAKEN</t>
  </si>
  <si>
    <t>On a second reading got the question wrong because of reading bias</t>
  </si>
  <si>
    <t>http://www.manhattangmat.com/forums/cr-of-patients-over-65-years-old-who-survived-coronary-bypa-t7975.html</t>
  </si>
  <si>
    <t>http://www.manhattangmat.com/forums/cr-television-penetration-t10306.html</t>
  </si>
  <si>
    <t>http://www.manhattangmat.com/forums/gmatprep-cr-t11333.html</t>
  </si>
  <si>
    <t>http://www.manhattangmat.com/forums/excavation-of-the-ancient-city-in-kourion-cr-t9675.html</t>
  </si>
  <si>
    <t>http://www.manhattangmat.com/forums/cr-early-in-the-twentieth-century-lake-konfa-became-very-t10509.html</t>
  </si>
  <si>
    <t>http://www.manhattangmat.com/forums/gmatprep-cr-question-t9180.html</t>
  </si>
  <si>
    <t>http://www.manhattangmat.com/forums/cr-comcorp-shipping-clerk-last-week-no-shipments-of-build-t7989.html</t>
  </si>
  <si>
    <t>Logical Error</t>
  </si>
  <si>
    <t>http://www.manhattangmat.com/forums/explain-the-apparently-surprising-result-gprep1-t6676.html</t>
  </si>
  <si>
    <t>http://www.manhattangmat.com/forums/journalist-every-election-year-at-this-time-the-state-t10937.html</t>
  </si>
  <si>
    <t>http://www.manhattangmat.com/forums/urban-air-contains-more-sulfur-dioxide-than-does-rural-air-t973.html</t>
  </si>
  <si>
    <t>http://www.manhattangmat.com/forums/gmat-prep-cr-unsure-abt-one-answer-choice-t10534.html</t>
  </si>
  <si>
    <t>SN</t>
  </si>
  <si>
    <t>(All)</t>
  </si>
  <si>
    <t>Row Labels</t>
  </si>
  <si>
    <t>Grand Total</t>
  </si>
  <si>
    <t>(blank)</t>
  </si>
  <si>
    <t>LE</t>
  </si>
  <si>
    <t>SO</t>
  </si>
  <si>
    <t xml:space="preserve">The public is well aware that high blood cholesterol levels raise the risk of stroke caused by blood clots. But </t>
  </si>
  <si>
    <t>The question was easy</t>
  </si>
  <si>
    <t>Difficulty</t>
  </si>
  <si>
    <t>Easy</t>
  </si>
  <si>
    <t xml:space="preserve">“DNA fingerprinting” is a recently-introduced biochemical procedure that uses a pattern derived from a person’s genetic </t>
  </si>
  <si>
    <t>Med</t>
  </si>
  <si>
    <t>The question had difficult language, Options were easier</t>
  </si>
  <si>
    <t xml:space="preserve">The more television children watch, the less competent they are in mathematical knowledge. More than a third of children in the United States watch television for more than five hours </t>
  </si>
  <si>
    <t>Clear answer in the last option as predicted</t>
  </si>
  <si>
    <t xml:space="preserve">Physiological research has uncovered disturbing evidence linking a number of structural disorders to jogging. Among the ailments seemingly connected with this now-popular sport </t>
  </si>
  <si>
    <t>POE</t>
  </si>
  <si>
    <t>Joshua Smith’s new novel was criticized by the book editor for The Daily Standard as implausible.</t>
  </si>
  <si>
    <t>Followed good reading and option comparison method</t>
  </si>
  <si>
    <t>J. J. Thomson, the discoverer of the electron and a recipient of the Nobel Price in physics,</t>
  </si>
  <si>
    <t>READING and NON-Negation because of Speed</t>
  </si>
  <si>
    <t>Average of Q. Time</t>
  </si>
  <si>
    <t xml:space="preserve">Fire ants from Brazil now infest the southern United States. Unlike queen fire ants in Brazil, two queens </t>
  </si>
  <si>
    <t>POE was followed, no need for OC</t>
  </si>
  <si>
    <t xml:space="preserve">Head injury is the most serious type of injury sustained in motorcycle accidents. The average cost to taxpayers for medical care for nonhelmeted motorcycle-accident victims </t>
  </si>
  <si>
    <t>Super Hard</t>
  </si>
  <si>
    <t>Good reading was used, initial hunch was correct, and after a quick round started panicking on this question. If worst comes to worst, go with your hunch.</t>
  </si>
  <si>
    <t xml:space="preserve">Until he was dismissed amid great controversy, Hastings was considered one of the greatest intelligence agents of all time. It is clear that if his dismissal was justified, </t>
  </si>
  <si>
    <t xml:space="preserve">Didn't use the logical structure. </t>
  </si>
  <si>
    <t xml:space="preserve">Twenty years ago the Republic of Rosinia produced nearly 100 million tons of potatoes, but last year the harvest barely reached 60 million tons. Agricultural researchers, who </t>
  </si>
  <si>
    <t>Followed great reading form, also left out what I saw even a little dubtful</t>
  </si>
  <si>
    <t>Hard</t>
  </si>
  <si>
    <t>% Problems</t>
  </si>
  <si>
    <t># of Problems</t>
  </si>
  <si>
    <t>Marine biologists had hypothesized that lobsters kept together in lobster traps eat one another in response to hunger</t>
  </si>
  <si>
    <t>Followed great reading form, also did an OC - Do these two things and you are great</t>
  </si>
  <si>
    <t xml:space="preserve">Many major scientific discoveries of the past were the product of serendipity, the chances discovery of valuable </t>
  </si>
  <si>
    <t>Reading error, didn't go into the detail of the option</t>
  </si>
  <si>
    <t xml:space="preserve">The dean of computing must be respected by the academic staff and be competent to oversee the use </t>
  </si>
  <si>
    <t>The options were very very close, this was not a reading error but a consious selection of well read and cleared answer</t>
  </si>
  <si>
    <t xml:space="preserve">Light utility trucks have become popular among consumers who buy them primarily for the trucks’ rugged appearance. Yet although these trucks are tough-looking, they are exempt </t>
  </si>
  <si>
    <t xml:space="preserve">Harry Trevalga: You and your publication have unfairly discriminated against my poems. I have submitted </t>
  </si>
  <si>
    <t xml:space="preserve">Professor Hartley’s new book on moral philosophy contains numerous passages that can be found </t>
  </si>
  <si>
    <t xml:space="preserve">Environmentalist: An increased number of oil spills and the consequent damage to the environment indicate the </t>
  </si>
  <si>
    <t xml:space="preserve">Nutritionist: Vitamins synthesized by chemists are exactly the same as vitamins that occur naturally </t>
  </si>
  <si>
    <t xml:space="preserve">One sure way you can tell how quickly a new idea—for example, the idea of “privatization”—is </t>
  </si>
  <si>
    <t>The National Association of Fire Fighters says that 45 percent of homes now have smoke detectors</t>
  </si>
  <si>
    <t xml:space="preserve">Some accountants calculate with simple adding machines, and some use complex computers. </t>
  </si>
  <si>
    <t>A university should not be entitled to patent the inventions of its faculty members. Universities</t>
  </si>
  <si>
    <t>In order to control the deer population, a biologist has proposed injecting female deer durin</t>
  </si>
  <si>
    <t>Answer was clear during the process of elimination</t>
  </si>
  <si>
    <t>NI and IR options along with OC used to get to the right answer</t>
  </si>
  <si>
    <t xml:space="preserve">Educational television is a contradiction in terms. While a classroom encourages social interaction, television encourages </t>
  </si>
  <si>
    <t xml:space="preserve">Sally: I cannot study at a university where there is an alcohol problem. So unless something </t>
  </si>
  <si>
    <t xml:space="preserve">Slash-and-burn agriculture involves burning several acres of forest, leaving vegetable </t>
  </si>
  <si>
    <t>One of the requirements for admission to the Lunnville Roller Skating Club is a high degree of skill in roller skating</t>
  </si>
  <si>
    <t xml:space="preserve">Advertisement: Attention pond owners! Ninety-eight percent of mosquito larvae in a pond </t>
  </si>
  <si>
    <t>NI , IR and DW options along with OC used</t>
  </si>
  <si>
    <t xml:space="preserve">The government has proposed a plan requiring young people to perform services to correct </t>
  </si>
  <si>
    <t xml:space="preserve">The government has proposed a plan requiring young people to perform services to correct various current </t>
  </si>
  <si>
    <t xml:space="preserve">Emissions from automobiles that burn gasoline and automobiles that burn diesel fuel are threatening </t>
  </si>
  <si>
    <t>All options were super close, went with my fist hunch on the answer</t>
  </si>
  <si>
    <t>0 Count</t>
  </si>
  <si>
    <t>1 Count</t>
  </si>
  <si>
    <t>0 Average</t>
  </si>
  <si>
    <t>1 Average</t>
  </si>
  <si>
    <t xml:space="preserve">Stage performances are judged to be realistic to the degree that actors reproduce on stage the behaviors </t>
  </si>
  <si>
    <t>At the end of the year, Wilson’s Department Store awards free merchandise to its top salespeople</t>
  </si>
  <si>
    <t>The reason I couldn't understand this question was not grasping the conclusion and then missing out on the options because of it.</t>
  </si>
  <si>
    <t>“Addiction” has been defined as “dependence on and abuse of a psychoactive substance.”</t>
  </si>
  <si>
    <t>Being quick on time and also DW and W error for the first time. So I realized its doing something to the argument but it wasn't DW but W</t>
  </si>
  <si>
    <t>DW/W</t>
  </si>
  <si>
    <t xml:space="preserve">When permits for the discharge of chemicals into a waterway are issued, they are issued in terms of the number of pounds of each chemical that can be discharged into the waterway per </t>
  </si>
  <si>
    <t xml:space="preserve">Reading better in context of the conclusion of the passage. Easy language of the question too. </t>
  </si>
  <si>
    <t>In their native habit, amaryllis plants go dormant when the soil in which they are growing dries out during the dry season</t>
  </si>
  <si>
    <t>DID NOT READ THE OPTIONS TWICE, KEPT THE TECHNIQUE DURING THE QUESTION</t>
  </si>
  <si>
    <t>No computer will ever be able to do everything that some human minds can do, for there are some</t>
  </si>
  <si>
    <t>This is a great problem that I was able to solve because I started reading the options twice for every question. I moved the answer choice from NI/IR to W which was really cool to see.</t>
  </si>
  <si>
    <t xml:space="preserve">Organization president: The stationery and envelopes used in all of the mailings from our national headquarters </t>
  </si>
  <si>
    <t>DID not negate the answer choice</t>
  </si>
  <si>
    <t xml:space="preserve">Proponents of organic farming claim that using chemical fertilizers and pesticide in farming </t>
  </si>
  <si>
    <t>RN</t>
  </si>
  <si>
    <t>Read/Negated, that took me sometime but did it. I was 15 seconds over my line</t>
  </si>
  <si>
    <t xml:space="preserve">When volcanic lava solidifies, it becomes uniformly magnetized in the direction in which the Earth’s </t>
  </si>
  <si>
    <t>Read and then the options didn't make sense at the time. Re-read the options on a second dangerous reading to find the hidden culprit</t>
  </si>
  <si>
    <t xml:space="preserve">Train service suffers when a railroad combines commuter and freight service. By dividing its attention between </t>
  </si>
  <si>
    <t>Options were too close to call and really really subtle in wordings</t>
  </si>
  <si>
    <t xml:space="preserve">The energy an animal must expend to move uphill is proportional to its body weight, whereas </t>
  </si>
  <si>
    <t>Double reading helped a lot to do OC</t>
  </si>
  <si>
    <t>When Cortez arrived in Mexico in A.D. 1519</t>
  </si>
  <si>
    <t>The press reports on political campaigns these days as if they were chess games. One candidate’s campaign advisor makes a move</t>
  </si>
  <si>
    <t>Super hard with OC</t>
  </si>
  <si>
    <t>POE and good reading</t>
  </si>
  <si>
    <t>Super hard</t>
  </si>
  <si>
    <t>POE, good reading and OC</t>
  </si>
  <si>
    <t>Easy and reading</t>
  </si>
  <si>
    <t>Eliminated all the options and still no answer</t>
  </si>
  <si>
    <t>Hunch answer was correct</t>
  </si>
  <si>
    <t xml:space="preserve">Some people have been promoting a new herbal mixture as a remedy for the common cold. </t>
  </si>
  <si>
    <t>Eliminated all the options and still no answer. The correct solution emphasizes an approach to such questions.</t>
  </si>
  <si>
    <t>A certain credit-card company awards its customers bonus points for using its credit card</t>
  </si>
  <si>
    <t xml:space="preserve">The Biocarb Company wants to build a sterilization plant to treat contaminated medical </t>
  </si>
  <si>
    <t xml:space="preserve">Based on data collected from policyholders, life insurance companies have developed </t>
  </si>
  <si>
    <t>In order to increase production, ABC Company should implement a flextime schedule</t>
  </si>
  <si>
    <t>Because of the lucrative but illegal trade in rhinoceros horns, a certain rhinoceros species has been hunted nearly</t>
  </si>
  <si>
    <t xml:space="preserve">A company with long-outstanding bills owed by its customers can assign those bills </t>
  </si>
  <si>
    <t xml:space="preserve">Ornithologist: the curvature of the claws of the modern tree-dwelling birds enables them to perch in trees. </t>
  </si>
  <si>
    <t xml:space="preserve">A large number of drivers routinely violate highway speed limits. Since driving at speeds </t>
  </si>
  <si>
    <t>Even the earliest known species of land animals, known from fossils dating from the late Silurian period</t>
  </si>
  <si>
    <t>The current move to patent computer programs is a move in the wrong direction and should be stopped</t>
  </si>
  <si>
    <t xml:space="preserve">Nuclear reactors are sometimes built in “geologically quiet” regions, so called by geologists </t>
  </si>
  <si>
    <t xml:space="preserve">Public health will improve more quickly in the wake of new medical discoveries if medical researchers </t>
  </si>
  <si>
    <t xml:space="preserve">Cafeteria patron: The apples sold in this cafeteria are greasy. The cashier told me that the apples </t>
  </si>
  <si>
    <t xml:space="preserve">The widespread staff reductions in a certain region’s economy are said to be causing people </t>
  </si>
  <si>
    <t>Bacteria from food can survive for several days on the surface of plastic cutting boards</t>
  </si>
  <si>
    <t>One of the effects of lead poisoning is an inflammation of the optic nerve, which causes those who have it to see bright haloes around light sources</t>
  </si>
  <si>
    <t xml:space="preserve">Eva: A “smart highway” system should be installed, one that would monitor areawide traffic patterns and communicate </t>
  </si>
  <si>
    <t xml:space="preserve">Campaigning for election to provincial or state office frequently requires that a candidate </t>
  </si>
  <si>
    <t xml:space="preserve">Spectroscopic analysis has revealed the existence of frozen nitrogen, methane, and carbon </t>
  </si>
  <si>
    <t>Nan: Government subsidies have been proposed in Cariana to encourage farmers in Rochelle</t>
  </si>
  <si>
    <t xml:space="preserve">Copyright laws protect the rights of writers to profits earned from their writings, whereas patent </t>
  </si>
  <si>
    <t xml:space="preserve">A new medication for migraine seems effective, but there is concern that the medication might exacerbate </t>
  </si>
  <si>
    <t xml:space="preserve">Bart: A mathematical problem that defied solution for hundreds of years has finally yielded </t>
  </si>
  <si>
    <t xml:space="preserve">In 1980, Country A had a per capita gross domestic product (GDP) that was $5,000 </t>
  </si>
  <si>
    <t xml:space="preserve">The introduction of symbols for numbers is an event lost in prehistory, but the earliest </t>
  </si>
  <si>
    <t xml:space="preserve">Although physicians are alleged to hide their colleagues’ medical incompetence, today </t>
  </si>
  <si>
    <t xml:space="preserve">In the open ocean, a shark will catch almost any small fish it decides to attack. The </t>
  </si>
  <si>
    <t xml:space="preserve">An examination of corruption provides the basis for rejecting the view that an exact science </t>
  </si>
  <si>
    <t xml:space="preserve">Trade protection is bad policy. Take the case of the microcomputer industry. The United </t>
  </si>
  <si>
    <t>Any combination of overwork and stress inevitably leads of insomnia. Managers at HiCorp</t>
  </si>
  <si>
    <t>If-true S</t>
  </si>
  <si>
    <t>If-true W</t>
  </si>
  <si>
    <t xml:space="preserve">United States hospitals have traditionally relied primarily on revenues from paying patients to offset losses from unreimbursed care. Almost all paying patients now </t>
  </si>
  <si>
    <t>In the course of her researches, a historian recently found two documents mentioning the same person</t>
  </si>
  <si>
    <t>Strengthen/TS</t>
  </si>
  <si>
    <t xml:space="preserve">It would cost Rosetown one million dollars to repair all of its roads. In the year after completion </t>
  </si>
  <si>
    <t>Biometric access-control systems—those using fingerprints, voiceprints, etc., to regulate admittance to restricted areas</t>
  </si>
  <si>
    <t>Environmentalist: The commissioner of the Fish and Game Authority would have the public believe</t>
  </si>
  <si>
    <t xml:space="preserve">Mayor: In each of the past five years, the city has cut school funding and each time school </t>
  </si>
  <si>
    <t>Lesson learned here is that if confused between two options one of which is directly based on the argument while the other references an external fact, 9/10 times you chose the option that uses the already available information</t>
  </si>
  <si>
    <t>Although aspirin has been proven to eliminate moderate fever associated with some illnesses</t>
  </si>
  <si>
    <t xml:space="preserve">Caterpillars of all species produce an identical hormone called “juvenile hormone” that </t>
  </si>
  <si>
    <t xml:space="preserve">The pharmaceutical industry argues that because new drugs will not be developed unless </t>
  </si>
  <si>
    <t xml:space="preserve">For a trade embargo against a particular country to succeed, a high degree of both international </t>
  </si>
  <si>
    <t>The options were close to call, but I chose an option with external information rather than going for the obvious conclusion</t>
  </si>
  <si>
    <t xml:space="preserve">Among the more effective kinds of publicity that publishers can get for a new book is to </t>
  </si>
  <si>
    <t xml:space="preserve">Today’s low gasoline prices make consumers willing to indulge their preference for larger </t>
  </si>
  <si>
    <t xml:space="preserve">Most employees in the computer industry move from company to company, changing jobs </t>
  </si>
  <si>
    <t xml:space="preserve">Woodsmoke contains dangerous toxins that cause changes in human cells. Because woodsmoke </t>
  </si>
  <si>
    <t xml:space="preserve">Most geologists believe oil results from chemical transformations of hydrocarbons </t>
  </si>
  <si>
    <t xml:space="preserve">Manager: Accounting and Billing are located right next to each other and the two departments </t>
  </si>
  <si>
    <t>Human beings can see the spatial relations among objects by processing info</t>
  </si>
  <si>
    <t xml:space="preserve">After graduating from high school, people rarely multiply fractions or discuss ancient Rome, </t>
  </si>
  <si>
    <t xml:space="preserve">Despite the approach of winter, oil prices to industrial customers are exceptionally </t>
  </si>
  <si>
    <t>The level of lead contamination in United States rivers declined between 1975 and 1985</t>
  </si>
  <si>
    <t>Very hard final two options. Have to figure out why I marked the wrong answer</t>
  </si>
  <si>
    <t xml:space="preserve">Some governments have tried to make alcohol and tobacco less attractive to consumers </t>
  </si>
  <si>
    <t xml:space="preserve">An annually conducted, nationwide survey shows a continuing marked decline in the use of illegal drugs by high </t>
  </si>
  <si>
    <t>There is a great deal of geographical variation in the frequency of many surgical procedures</t>
  </si>
  <si>
    <t xml:space="preserve">Corporate officers and directors commonly buy and sell, for their own portfolios, stock in their </t>
  </si>
  <si>
    <t>Country Y uses its scarce foreign-exchange reserves to buy scrap iron for recycling into steel</t>
  </si>
  <si>
    <t xml:space="preserve">Useful protein drugs, such as insulin, must still be administered by the cumbersome procedure </t>
  </si>
  <si>
    <t>Half of the subjects in an experiment—the experimental group—consumed large quantities of a popular artificial sweetener</t>
  </si>
  <si>
    <t xml:space="preserve">In tests for pironoma, a serious disease, a false positive result indicates that people have pironoma </t>
  </si>
  <si>
    <t>This was a super hard question, which required me to extra-calculate the answer to get the right option. Have to figure out why I marked the wrong answer</t>
  </si>
  <si>
    <t xml:space="preserve">Sales of telephones have increased dramatically over the last year. In order to take advantage of </t>
  </si>
  <si>
    <t xml:space="preserve"> Excavation of the ancient city of Kourion on the island of Cyprus revealed a pattern of </t>
  </si>
  <si>
    <t xml:space="preserve">Many breakfast cereals are fortified with vitamin supplements. Some of these cereals provide </t>
  </si>
  <si>
    <t xml:space="preserve">High levels of fertilizer and pesticides, needed when farmers try to produce high yield of the </t>
  </si>
  <si>
    <t xml:space="preserve">Rural households have more purchasing power than do urban or suburban households </t>
  </si>
  <si>
    <t xml:space="preserve">For a local government to outlaw all strikes by its workers is a costly mistake, because </t>
  </si>
  <si>
    <t>Got it right but took me insane amount of time to get this question. My first hunch was correct on this one.</t>
  </si>
  <si>
    <t xml:space="preserve">A recent spate of launching and operating mishaps with television satellites led to a corresponding </t>
  </si>
  <si>
    <t>If there is an oil-supply disruption resulting in higher international oil prices, domestic oil prices in open</t>
  </si>
  <si>
    <t xml:space="preserve">Toughened hiring standards have not been the primary cause of the present staffing </t>
  </si>
  <si>
    <t xml:space="preserve">The cost of producing radios in Country Q is ten percent less than the cost of producing radios in Country </t>
  </si>
  <si>
    <t xml:space="preserve">Y has been believed to cause Z. A new report, noting that Y and Z are often observed </t>
  </si>
  <si>
    <t xml:space="preserve">The city’s public transportation system should be removed from the jurisdiction of the municipal </t>
  </si>
  <si>
    <t xml:space="preserve">Archaeologists seeking the location of a legendary siege and destruction of a city are excavating </t>
  </si>
  <si>
    <t xml:space="preserve">Federal agricultural programs aimed at benefiting one group whose livelihood depends on farming </t>
  </si>
  <si>
    <t>A different kind of question that stumped me. It was a PS type question. The final option didn't make sense to me.</t>
  </si>
  <si>
    <t xml:space="preserve">When people predict that certain result will not take place unless a certain action is taken, </t>
  </si>
  <si>
    <t>I have no clue what the options meant</t>
  </si>
  <si>
    <t>A violin constructed to have improved sound would sound different from the best-</t>
  </si>
  <si>
    <t>In 1846 about 80 percent of the towns in New York State banned the sale of alcoholic beverages</t>
  </si>
  <si>
    <t xml:space="preserve">A newly discovered disease is thought to be caused by a certain bacterium. However, recently released </t>
  </si>
  <si>
    <t>As an experienced labor organizer and the former head of one of the nation’s most powerful labor unions, G</t>
  </si>
  <si>
    <t>In this case the answer was an extreme one. For some reason, I missed the option which was extreme but it was the answer</t>
  </si>
  <si>
    <t xml:space="preserve">Current farm policy is institutionalized penalization of consumers. It increases food prices </t>
  </si>
  <si>
    <t xml:space="preserve">In an experiment, two different types of recorded music were played for neonates in adjacent </t>
  </si>
  <si>
    <t>At one time, European and Japanese companies tried to imitate their American rivals. Today</t>
  </si>
  <si>
    <t xml:space="preserve">Linsey has been judged to be a bad songwriter simply because her lyrics typically are disjointed and subjective. </t>
  </si>
  <si>
    <t>Monica: The sculpture commissioned for our town plaza has been scorned by the public ever since it went up</t>
  </si>
  <si>
    <t xml:space="preserve">Most students are bored by history courses as they are usually taught, primarily because a large </t>
  </si>
  <si>
    <t>This was a very hard questiona as the options were sticky and very hard to differentiate between</t>
  </si>
  <si>
    <t>This was a relatively easy question, with a sleight of words on one of the opetions. Also when I originally solved it,  I misread the question</t>
  </si>
  <si>
    <t xml:space="preserve">Commercial passenger airplanes can be equipped with a collision-avoidance radar system that </t>
  </si>
  <si>
    <t xml:space="preserve">Speakers of the Caronian language constitute a minority of the population in several </t>
  </si>
  <si>
    <t xml:space="preserve">The Board of Trustees of the Federici Art Museum has decided to sell some works from </t>
  </si>
  <si>
    <t xml:space="preserve">Political scientist: The dissemination of political theories is in principle able to cause </t>
  </si>
  <si>
    <t>It has long been thought that lizards evolves from a group of amphibians called anthracosaurs</t>
  </si>
  <si>
    <t xml:space="preserve">One test to determine whether a person has been infected with tuberculosis consists </t>
  </si>
  <si>
    <t xml:space="preserve">Editorial: The most vocal proponents of the proposed law are not permanent residents of this island </t>
  </si>
  <si>
    <t xml:space="preserve">If a person chooses to walk rather than drive, there is one less vehicle emitting pollution into </t>
  </si>
  <si>
    <t xml:space="preserve">Studies show that the most creative engineers get their best and most useful ideas only after </t>
  </si>
  <si>
    <t>Every action has consequences and among the consequences of any action are other actions</t>
  </si>
  <si>
    <t>Prehistoric chimpanzee species used tools similar to those used by prehistoric huma</t>
  </si>
  <si>
    <t xml:space="preserve">Even though apes are the only nonhuman creatures able to learn human language, no ape </t>
  </si>
  <si>
    <t xml:space="preserve">Professor Robinson: A large meteorite impact crater in a certain region was thought </t>
  </si>
  <si>
    <t xml:space="preserve">Charles: During recessions unemployment typically rises. Thus, during a recession air pollution </t>
  </si>
  <si>
    <t xml:space="preserve">Astorga’s campaign promises are apparently just an attempt to please voters. What she </t>
  </si>
  <si>
    <t xml:space="preserve">Braille is a method of producing text by means of raised dots that can be read by touch. </t>
  </si>
  <si>
    <t xml:space="preserve"> Private industry is trying to attract skilled research scientists by offering them high salaries</t>
  </si>
  <si>
    <t>Have to find out what went wrong here</t>
  </si>
  <si>
    <t>http://www.manhattangmat.com/forums/cr-shoemaker-levi-t8541.html</t>
  </si>
  <si>
    <t>http://www.manhattangmat.com/forums/cr-boldface-source-gmat-prep-t9523.html</t>
  </si>
  <si>
    <t>http://www.manhattangmat.com/forums/capuchin-monkeys-in-venezula-t2028.html</t>
  </si>
  <si>
    <t>http://www.manhattangmat.com/forums/shopping-behavior-jerrod-s-department-store-t9800.html</t>
  </si>
  <si>
    <t>http://www.manhattangmat.com/forums/gmatprep-irradiation-of-food-t9630.html</t>
  </si>
  <si>
    <t>http://www.manhattangmat.com/forums/i-bang-my-head-on-this-one-100-times-and-left-with-no-energy-t7607.html</t>
  </si>
  <si>
    <t>http://www.manhattangmat.com/forums/gmatprep-spanish-painters-t9634.html</t>
  </si>
  <si>
    <t>http://www.manhattangmat.com/forums/gmatprep-pesticide-t9641.html</t>
  </si>
  <si>
    <t>http://www.manhattangmat.com/forums/roland-the-alarming-fact-is-that-90-percent-t9687.html</t>
  </si>
  <si>
    <t>http://www.manhattangmat.com/forums/for-years-the-beautiful-renaissance-buildings-in-palitito-t4356.html</t>
  </si>
  <si>
    <t>http://www.manhattangmat.com/forums/small-business-groups-are-lobbying-to-defeat-t10043.html</t>
  </si>
  <si>
    <t>http://www.manhattangmat.com/forums/most-of-the-world-s-supply-of-uranium-t3508.html</t>
  </si>
  <si>
    <t>http://www.manhattangmat.com/forums/the-geese-that-gather-at-the-pond-t10152.html</t>
  </si>
  <si>
    <t>http://www.manhattangmat.com/forums/following-several-years-of-declining-advertsisng-sales-t6000.html</t>
  </si>
  <si>
    <t xml:space="preserve">http://www.manhattangmat.com/forums/plant-scientists-have-used-genetic-engineering-on-seeds-t2270.html </t>
  </si>
  <si>
    <t>http://www.manhattangmat.com/forums/cr-a-popular-beach-has-long-had-a-dolphin-t10180.html</t>
  </si>
  <si>
    <t>http://www.manhattangmat.com/forums/gmat-prep-tough-cr-questions-t10277.html</t>
  </si>
  <si>
    <t>http://www.manhattangmat.com/forums/cr-when-bob-s-bistro-opened-in-the-town-of-monstrose-t9547.html</t>
  </si>
  <si>
    <t>http://www.manhattangmat.com/forums/parasitic-wasps-lay-their-eggs-directly-into-the-eggs-t3438.html</t>
  </si>
  <si>
    <t>http://www.manhattangmat.com/forums/cr-technological-improvements-and-reduced-equipment-costs-t7885.html</t>
  </si>
  <si>
    <t>http://www.manhattangmat.com/forums/cr-smithtown-university-s-fund-raisers-succeeded-t8037.html</t>
  </si>
  <si>
    <t>http://www.manhattangmat.com/forums/cr-industrialists-t4763.html</t>
  </si>
  <si>
    <t>http://www.manhattangmat.com/forums/columnist-people-should-avoid-using-a-certain-artificial-t2282.html</t>
  </si>
  <si>
    <t xml:space="preserve">http://www.manhattangmat.com/forums/cr-editor-articles-in-gardening-magazine-often-spur-sales-t7985.html </t>
  </si>
  <si>
    <t>http://www.manhattangmat.com/forums/cr-in-order-to-reduce-the-number-of-items-truesave-t7827.html</t>
  </si>
  <si>
    <t>http://www.manhattangmat.com/forums/regulations-of-risemia-t2331.html</t>
  </si>
  <si>
    <t>http://www.manhattangmat.com/forums/kernland-imposes-a-high-tariff-on-the-export-of-unprocessed-t5833.html</t>
  </si>
  <si>
    <t>http://www.manhattangmat.com/forums/very-overweight-people-t10757.html</t>
  </si>
  <si>
    <t>(blank) Count</t>
  </si>
  <si>
    <t>(blank) Average</t>
  </si>
  <si>
    <t>Acronyms</t>
  </si>
  <si>
    <t>Logic Error</t>
  </si>
  <si>
    <t>Question/Option misreading</t>
  </si>
  <si>
    <t>Very subtle options</t>
  </si>
  <si>
    <t>DW/W Error means that mis-identifying the type of option in an assumption question, which generally has 4 options - Direct Weakner, Assumption, Strengthener, Irrelevant option or Outside scopte</t>
  </si>
  <si>
    <t>Option negation error in Assumtion family 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</si>
</sst>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[m]&quot;m &quot;ss&quot;s&quot;"/>
    <numFmt numFmtId="166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.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3" fillId="2" borderId="0" xfId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1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9" fontId="0" fillId="0" borderId="0" xfId="2" applyFont="1" applyAlignment="1">
      <alignment horizontal="center" vertical="center" wrapText="1"/>
    </xf>
    <xf numFmtId="9" fontId="0" fillId="0" borderId="0" xfId="2" applyFont="1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pivotButton="1" applyAlignment="1">
      <alignment horizontal="left" vertical="center"/>
    </xf>
    <xf numFmtId="0" fontId="2" fillId="0" borderId="0" xfId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21" fontId="0" fillId="0" borderId="0" xfId="2" applyNumberFormat="1" applyFont="1" applyAlignment="1">
      <alignment horizontal="center" vertical="center" wrapText="1"/>
    </xf>
    <xf numFmtId="165" fontId="0" fillId="0" borderId="0" xfId="0" pivotButton="1" applyNumberFormat="1" applyAlignment="1">
      <alignment horizontal="left" vertical="center"/>
    </xf>
    <xf numFmtId="0" fontId="0" fillId="0" borderId="0" xfId="0" pivotButton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wrapText="1"/>
    </xf>
    <xf numFmtId="20" fontId="0" fillId="0" borderId="0" xfId="0" applyNumberFormat="1"/>
    <xf numFmtId="21" fontId="0" fillId="0" borderId="0" xfId="0" applyNumberFormat="1"/>
    <xf numFmtId="46" fontId="0" fillId="0" borderId="0" xfId="0" applyNumberFormat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on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 wrapText="1"/>
    </xf>
    <xf numFmtId="21" fontId="0" fillId="2" borderId="0" xfId="0" applyNumberForma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21" fontId="7" fillId="0" borderId="0" xfId="0" applyNumberFormat="1" applyFont="1" applyAlignment="1">
      <alignment horizontal="center" vertical="center" wrapText="1"/>
    </xf>
    <xf numFmtId="9" fontId="0" fillId="2" borderId="0" xfId="2" applyFont="1" applyFill="1" applyAlignment="1">
      <alignment horizontal="center" vertical="center" wrapText="1"/>
    </xf>
    <xf numFmtId="166" fontId="8" fillId="0" borderId="0" xfId="0" applyNumberFormat="1" applyFont="1" applyAlignment="1">
      <alignment horizontal="center" vertical="center" readingOrder="1"/>
    </xf>
    <xf numFmtId="21" fontId="9" fillId="0" borderId="0" xfId="0" applyNumberFormat="1" applyFont="1" applyAlignment="1">
      <alignment horizontal="center" vertical="center"/>
    </xf>
    <xf numFmtId="21" fontId="9" fillId="0" borderId="0" xfId="0" applyNumberFormat="1" applyFont="1" applyAlignment="1">
      <alignment horizontal="center" vertical="center" wrapText="1"/>
    </xf>
    <xf numFmtId="9" fontId="0" fillId="0" borderId="0" xfId="2" applyNumberFormat="1" applyFont="1" applyAlignment="1">
      <alignment horizontal="center" vertical="center" wrapText="1"/>
    </xf>
  </cellXfs>
  <cellStyles count="3">
    <cellStyle name="Hyperlink" xfId="1" builtinId="8"/>
    <cellStyle name="Normal" xfId="0" builtinId="0"/>
    <cellStyle name="Percent" xfId="2" builtinId="5"/>
  </cellStyles>
  <dxfs count="46">
    <dxf>
      <numFmt numFmtId="0" formatCode="General"/>
    </dxf>
    <dxf>
      <numFmt numFmtId="30" formatCode="@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165" formatCode="[m]&quot;m &quot;ss&quot;s&quot;"/>
    </dxf>
    <dxf>
      <numFmt numFmtId="165" formatCode="[m]&quot;m &quot;ss&quot;s&quot;"/>
    </dxf>
    <dxf>
      <numFmt numFmtId="165" formatCode="[m]&quot;m &quot;ss&quot;s&quot;"/>
    </dxf>
    <dxf>
      <numFmt numFmtId="165" formatCode="[m]&quot;m &quot;ss&quot;s&quot;"/>
    </dxf>
    <dxf>
      <numFmt numFmtId="165" formatCode="[m]&quot;m &quot;ss&quot;s&quot;"/>
    </dxf>
    <dxf>
      <numFmt numFmtId="164" formatCode="0.0%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vertical="center" indent="0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167" formatCode="h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033509877898427E-2"/>
          <c:y val="1.8356207800110071E-2"/>
          <c:w val="0.87805442716328963"/>
          <c:h val="0.87826916658224441"/>
        </c:manualLayout>
      </c:layout>
      <c:lineChart>
        <c:grouping val="standard"/>
        <c:varyColors val="0"/>
        <c:ser>
          <c:idx val="0"/>
          <c:order val="0"/>
          <c:tx>
            <c:strRef>
              <c:f>'Daily Data'!$H$1</c:f>
              <c:strCache>
                <c:ptCount val="1"/>
                <c:pt idx="0">
                  <c:v>Q. Time</c:v>
                </c:pt>
              </c:strCache>
            </c:strRef>
          </c:tx>
          <c:trendline>
            <c:trendlineType val="log"/>
            <c:dispRSqr val="0"/>
            <c:dispEq val="1"/>
            <c:trendlineLbl>
              <c:layout>
                <c:manualLayout>
                  <c:x val="-0.64425845460227438"/>
                  <c:y val="0.19531032410849283"/>
                </c:manualLayout>
              </c:layout>
              <c:numFmt formatCode="General" sourceLinked="0"/>
            </c:trendlineLbl>
          </c:trendline>
          <c:val>
            <c:numRef>
              <c:f>[0]!QTime</c:f>
              <c:numCache>
                <c:formatCode>h:mm:ss</c:formatCode>
                <c:ptCount val="266"/>
                <c:pt idx="0">
                  <c:v>2.488425925925926E-3</c:v>
                </c:pt>
                <c:pt idx="1">
                  <c:v>2.3263888888888891E-3</c:v>
                </c:pt>
                <c:pt idx="2">
                  <c:v>2.8703703703703695E-3</c:v>
                </c:pt>
                <c:pt idx="3">
                  <c:v>2.9050925925925919E-3</c:v>
                </c:pt>
                <c:pt idx="4">
                  <c:v>2.2337962962962962E-3</c:v>
                </c:pt>
                <c:pt idx="5">
                  <c:v>1.7013888888888912E-3</c:v>
                </c:pt>
                <c:pt idx="6">
                  <c:v>2.2916666666666658E-3</c:v>
                </c:pt>
                <c:pt idx="7">
                  <c:v>1.8287037037037039E-3</c:v>
                </c:pt>
                <c:pt idx="8">
                  <c:v>1.8518518518518511E-3</c:v>
                </c:pt>
                <c:pt idx="9">
                  <c:v>2.0486111111111122E-3</c:v>
                </c:pt>
                <c:pt idx="10">
                  <c:v>1.5393518518518508E-3</c:v>
                </c:pt>
                <c:pt idx="11">
                  <c:v>2.5578703703703735E-3</c:v>
                </c:pt>
                <c:pt idx="12">
                  <c:v>1.9212962962962959E-3</c:v>
                </c:pt>
                <c:pt idx="13">
                  <c:v>2.5578703703703701E-3</c:v>
                </c:pt>
                <c:pt idx="14">
                  <c:v>1.3888888888888874E-3</c:v>
                </c:pt>
                <c:pt idx="15">
                  <c:v>3.1712962962962971E-3</c:v>
                </c:pt>
                <c:pt idx="16">
                  <c:v>3.5416666666666652E-3</c:v>
                </c:pt>
                <c:pt idx="17">
                  <c:v>3.1944444444444442E-3</c:v>
                </c:pt>
                <c:pt idx="18">
                  <c:v>2.2106481481481491E-3</c:v>
                </c:pt>
                <c:pt idx="19">
                  <c:v>3.252314814814812E-3</c:v>
                </c:pt>
                <c:pt idx="20">
                  <c:v>1.4814814814814864E-3</c:v>
                </c:pt>
                <c:pt idx="21">
                  <c:v>1.840277777777774E-3</c:v>
                </c:pt>
                <c:pt idx="22">
                  <c:v>1.2152777777777735E-3</c:v>
                </c:pt>
                <c:pt idx="23">
                  <c:v>2.0370370370370455E-3</c:v>
                </c:pt>
                <c:pt idx="24">
                  <c:v>2.8587962962962968E-3</c:v>
                </c:pt>
                <c:pt idx="25">
                  <c:v>2.0023148148148109E-3</c:v>
                </c:pt>
                <c:pt idx="26">
                  <c:v>1.5162037037037002E-3</c:v>
                </c:pt>
                <c:pt idx="27">
                  <c:v>2.4305555555555539E-3</c:v>
                </c:pt>
                <c:pt idx="28">
                  <c:v>3.1712962962963109E-3</c:v>
                </c:pt>
                <c:pt idx="29">
                  <c:v>3.4259259259259156E-3</c:v>
                </c:pt>
                <c:pt idx="30">
                  <c:v>1.2037037037037068E-3</c:v>
                </c:pt>
                <c:pt idx="31">
                  <c:v>2.4421296296296274E-3</c:v>
                </c:pt>
                <c:pt idx="32">
                  <c:v>1.9097222222222293E-3</c:v>
                </c:pt>
                <c:pt idx="33">
                  <c:v>1.4699074074074059E-3</c:v>
                </c:pt>
                <c:pt idx="34">
                  <c:v>1.2847222222222223E-3</c:v>
                </c:pt>
                <c:pt idx="35">
                  <c:v>2.3263888888888891E-3</c:v>
                </c:pt>
                <c:pt idx="36">
                  <c:v>2.1296296296296302E-3</c:v>
                </c:pt>
                <c:pt idx="37">
                  <c:v>2.5810185185185181E-3</c:v>
                </c:pt>
                <c:pt idx="38">
                  <c:v>1.666666666666667E-3</c:v>
                </c:pt>
                <c:pt idx="39">
                  <c:v>1.412037037037038E-3</c:v>
                </c:pt>
                <c:pt idx="40">
                  <c:v>2.70833333333333E-3</c:v>
                </c:pt>
                <c:pt idx="41">
                  <c:v>2.418981481481482E-3</c:v>
                </c:pt>
                <c:pt idx="42">
                  <c:v>2.1759259259259284E-3</c:v>
                </c:pt>
                <c:pt idx="43">
                  <c:v>1.5393518518518473E-3</c:v>
                </c:pt>
                <c:pt idx="44">
                  <c:v>1.8865740740740752E-3</c:v>
                </c:pt>
                <c:pt idx="45">
                  <c:v>1.3310185185185196E-3</c:v>
                </c:pt>
                <c:pt idx="46">
                  <c:v>1.5624999999999979E-3</c:v>
                </c:pt>
                <c:pt idx="47">
                  <c:v>1.7592592592592625E-3</c:v>
                </c:pt>
                <c:pt idx="48">
                  <c:v>1.6203703703703692E-3</c:v>
                </c:pt>
                <c:pt idx="49">
                  <c:v>2.4537037037037045E-3</c:v>
                </c:pt>
                <c:pt idx="50">
                  <c:v>2.1064814814814835E-3</c:v>
                </c:pt>
                <c:pt idx="51">
                  <c:v>1.3425925925925897E-3</c:v>
                </c:pt>
                <c:pt idx="52">
                  <c:v>1.9097222222222224E-3</c:v>
                </c:pt>
                <c:pt idx="53">
                  <c:v>2.5578703703703701E-3</c:v>
                </c:pt>
                <c:pt idx="54">
                  <c:v>2.4768518518518551E-3</c:v>
                </c:pt>
                <c:pt idx="55">
                  <c:v>2.9398148148148148E-3</c:v>
                </c:pt>
                <c:pt idx="56">
                  <c:v>1.2384259259259254E-3</c:v>
                </c:pt>
                <c:pt idx="57">
                  <c:v>1.2615740740740747E-3</c:v>
                </c:pt>
                <c:pt idx="58">
                  <c:v>1.3888888888888892E-3</c:v>
                </c:pt>
                <c:pt idx="59">
                  <c:v>2.9629629629629615E-3</c:v>
                </c:pt>
                <c:pt idx="60">
                  <c:v>1.3310185185185196E-3</c:v>
                </c:pt>
                <c:pt idx="61">
                  <c:v>1.4699074074074076E-3</c:v>
                </c:pt>
                <c:pt idx="62">
                  <c:v>2.6388888888888903E-3</c:v>
                </c:pt>
                <c:pt idx="63">
                  <c:v>2.0833333333333311E-3</c:v>
                </c:pt>
                <c:pt idx="64">
                  <c:v>1.7824074074074062E-3</c:v>
                </c:pt>
                <c:pt idx="65">
                  <c:v>1.7361111111111119E-3</c:v>
                </c:pt>
                <c:pt idx="66">
                  <c:v>1.5856481481481485E-3</c:v>
                </c:pt>
                <c:pt idx="67">
                  <c:v>2.6736111111111127E-3</c:v>
                </c:pt>
                <c:pt idx="68">
                  <c:v>2.3379629629629618E-3</c:v>
                </c:pt>
                <c:pt idx="69">
                  <c:v>1.666666666666667E-3</c:v>
                </c:pt>
                <c:pt idx="70">
                  <c:v>1.7824074074074096E-3</c:v>
                </c:pt>
                <c:pt idx="71">
                  <c:v>2.4768518518518481E-3</c:v>
                </c:pt>
                <c:pt idx="72">
                  <c:v>1.0532407407407435E-3</c:v>
                </c:pt>
                <c:pt idx="73">
                  <c:v>1.65509259259259E-3</c:v>
                </c:pt>
                <c:pt idx="74">
                  <c:v>1.7245370370370383E-3</c:v>
                </c:pt>
                <c:pt idx="75">
                  <c:v>1.0532407407407365E-3</c:v>
                </c:pt>
                <c:pt idx="76">
                  <c:v>2.4421296296296296E-3</c:v>
                </c:pt>
                <c:pt idx="77">
                  <c:v>1.1921296296296296E-3</c:v>
                </c:pt>
                <c:pt idx="78">
                  <c:v>1.1921296296296296E-3</c:v>
                </c:pt>
                <c:pt idx="79">
                  <c:v>2.5115740740740741E-3</c:v>
                </c:pt>
                <c:pt idx="80">
                  <c:v>1.8287037037037037E-3</c:v>
                </c:pt>
                <c:pt idx="81">
                  <c:v>1.8981481481481482E-3</c:v>
                </c:pt>
                <c:pt idx="82">
                  <c:v>1.8518518518518517E-3</c:v>
                </c:pt>
                <c:pt idx="83">
                  <c:v>2.1643518518518518E-3</c:v>
                </c:pt>
                <c:pt idx="84">
                  <c:v>1.1226851851851851E-3</c:v>
                </c:pt>
                <c:pt idx="85">
                  <c:v>1.7476851851851852E-3</c:v>
                </c:pt>
                <c:pt idx="86">
                  <c:v>1.5277777777777779E-3</c:v>
                </c:pt>
                <c:pt idx="87">
                  <c:v>1.8171296296296297E-3</c:v>
                </c:pt>
                <c:pt idx="88">
                  <c:v>2.7777777777777779E-3</c:v>
                </c:pt>
                <c:pt idx="89">
                  <c:v>1.9328703703703704E-3</c:v>
                </c:pt>
                <c:pt idx="90">
                  <c:v>2.5347222222222221E-3</c:v>
                </c:pt>
                <c:pt idx="91">
                  <c:v>1.9328703703703704E-3</c:v>
                </c:pt>
                <c:pt idx="92">
                  <c:v>1.2962962962962963E-3</c:v>
                </c:pt>
                <c:pt idx="93">
                  <c:v>1.25E-3</c:v>
                </c:pt>
                <c:pt idx="94">
                  <c:v>2.0717592592592593E-3</c:v>
                </c:pt>
                <c:pt idx="95">
                  <c:v>1.7476851851851852E-3</c:v>
                </c:pt>
                <c:pt idx="96">
                  <c:v>1.7476851851851852E-3</c:v>
                </c:pt>
                <c:pt idx="97">
                  <c:v>1.8287037037037037E-3</c:v>
                </c:pt>
                <c:pt idx="98">
                  <c:v>1.1805555555555556E-3</c:v>
                </c:pt>
                <c:pt idx="99">
                  <c:v>1.7476851851851852E-3</c:v>
                </c:pt>
                <c:pt idx="100">
                  <c:v>3.1365740740740742E-3</c:v>
                </c:pt>
                <c:pt idx="101">
                  <c:v>1.5393518518518519E-3</c:v>
                </c:pt>
                <c:pt idx="102">
                  <c:v>2.0717592592592593E-3</c:v>
                </c:pt>
                <c:pt idx="103">
                  <c:v>2.1874999999999998E-3</c:v>
                </c:pt>
                <c:pt idx="104">
                  <c:v>2.9166666666666668E-3</c:v>
                </c:pt>
                <c:pt idx="105">
                  <c:v>1.4583333333333327E-3</c:v>
                </c:pt>
                <c:pt idx="106">
                  <c:v>2.5810185185185189E-3</c:v>
                </c:pt>
                <c:pt idx="107">
                  <c:v>1.2731481481481474E-3</c:v>
                </c:pt>
                <c:pt idx="108">
                  <c:v>2.5115740740740741E-3</c:v>
                </c:pt>
                <c:pt idx="109">
                  <c:v>2.2916666666666675E-3</c:v>
                </c:pt>
                <c:pt idx="110">
                  <c:v>1.6898148148148141E-3</c:v>
                </c:pt>
                <c:pt idx="111">
                  <c:v>1.27314814814815E-3</c:v>
                </c:pt>
                <c:pt idx="112">
                  <c:v>2.9861111111111095E-3</c:v>
                </c:pt>
                <c:pt idx="113">
                  <c:v>1.3078703703703705E-3</c:v>
                </c:pt>
                <c:pt idx="114">
                  <c:v>1.7939814814814817E-3</c:v>
                </c:pt>
                <c:pt idx="115">
                  <c:v>1.1342592592592585E-3</c:v>
                </c:pt>
                <c:pt idx="116">
                  <c:v>1.2847222222222227E-3</c:v>
                </c:pt>
                <c:pt idx="117">
                  <c:v>1.1342592592592602E-3</c:v>
                </c:pt>
                <c:pt idx="118">
                  <c:v>1.2152777777777778E-3</c:v>
                </c:pt>
                <c:pt idx="119">
                  <c:v>1.0300925925925911E-3</c:v>
                </c:pt>
                <c:pt idx="120">
                  <c:v>1.9675925925925937E-3</c:v>
                </c:pt>
                <c:pt idx="121">
                  <c:v>1.1226851851851832E-3</c:v>
                </c:pt>
                <c:pt idx="122">
                  <c:v>1.2962962962962971E-3</c:v>
                </c:pt>
                <c:pt idx="123">
                  <c:v>3.3912037037037036E-3</c:v>
                </c:pt>
                <c:pt idx="124">
                  <c:v>2.0023148148148148E-3</c:v>
                </c:pt>
                <c:pt idx="125">
                  <c:v>2.5462962962962961E-3</c:v>
                </c:pt>
                <c:pt idx="126">
                  <c:v>1.6203703703703703E-3</c:v>
                </c:pt>
                <c:pt idx="127">
                  <c:v>1.3888888888888889E-3</c:v>
                </c:pt>
                <c:pt idx="128">
                  <c:v>1.8518518518518517E-3</c:v>
                </c:pt>
                <c:pt idx="129">
                  <c:v>2.0486111111111113E-3</c:v>
                </c:pt>
                <c:pt idx="130">
                  <c:v>1.6203703703703703E-3</c:v>
                </c:pt>
                <c:pt idx="131">
                  <c:v>1.9097222222222222E-3</c:v>
                </c:pt>
                <c:pt idx="132">
                  <c:v>1.8518518518518517E-3</c:v>
                </c:pt>
                <c:pt idx="133">
                  <c:v>2.0254629629629629E-3</c:v>
                </c:pt>
                <c:pt idx="134">
                  <c:v>2.2685185185185182E-3</c:v>
                </c:pt>
                <c:pt idx="135">
                  <c:v>1.1458333333333333E-3</c:v>
                </c:pt>
                <c:pt idx="136">
                  <c:v>2.3148148148148151E-3</c:v>
                </c:pt>
                <c:pt idx="137">
                  <c:v>1.9328703703703704E-3</c:v>
                </c:pt>
                <c:pt idx="138">
                  <c:v>2.6388888888888885E-3</c:v>
                </c:pt>
                <c:pt idx="139">
                  <c:v>1.6435185185185181E-3</c:v>
                </c:pt>
                <c:pt idx="140">
                  <c:v>1.4583333333333341E-3</c:v>
                </c:pt>
                <c:pt idx="141">
                  <c:v>2.1064814814814809E-3</c:v>
                </c:pt>
                <c:pt idx="142">
                  <c:v>2.5347222222222229E-3</c:v>
                </c:pt>
                <c:pt idx="143">
                  <c:v>8.6805555555555594E-4</c:v>
                </c:pt>
                <c:pt idx="144">
                  <c:v>8.6805555555555594E-4</c:v>
                </c:pt>
                <c:pt idx="145">
                  <c:v>8.3333333333333176E-4</c:v>
                </c:pt>
                <c:pt idx="146">
                  <c:v>1.5046296296296318E-3</c:v>
                </c:pt>
                <c:pt idx="147">
                  <c:v>1.2615740740740712E-3</c:v>
                </c:pt>
                <c:pt idx="148">
                  <c:v>2.5462962962962965E-3</c:v>
                </c:pt>
                <c:pt idx="149">
                  <c:v>1.6898148148148141E-3</c:v>
                </c:pt>
                <c:pt idx="150">
                  <c:v>1.5972222222222256E-3</c:v>
                </c:pt>
                <c:pt idx="151">
                  <c:v>1.4814814814814829E-3</c:v>
                </c:pt>
                <c:pt idx="152">
                  <c:v>1.932870370370366E-3</c:v>
                </c:pt>
                <c:pt idx="153">
                  <c:v>7.8703703703704095E-4</c:v>
                </c:pt>
                <c:pt idx="154">
                  <c:v>1.5624999999999979E-3</c:v>
                </c:pt>
                <c:pt idx="155">
                  <c:v>2.5347222222222195E-3</c:v>
                </c:pt>
                <c:pt idx="156">
                  <c:v>1.9097222222222224E-3</c:v>
                </c:pt>
                <c:pt idx="157">
                  <c:v>1.65509259259259E-3</c:v>
                </c:pt>
                <c:pt idx="158">
                  <c:v>1.0069444444444492E-3</c:v>
                </c:pt>
                <c:pt idx="159">
                  <c:v>9.9537037037036868E-4</c:v>
                </c:pt>
                <c:pt idx="160">
                  <c:v>2.2337962962962962E-3</c:v>
                </c:pt>
                <c:pt idx="161">
                  <c:v>2.106481481481487E-3</c:v>
                </c:pt>
                <c:pt idx="162">
                  <c:v>1.9444444444444431E-3</c:v>
                </c:pt>
                <c:pt idx="163">
                  <c:v>1.5509259259259278E-3</c:v>
                </c:pt>
                <c:pt idx="164">
                  <c:v>1.7361111111111049E-3</c:v>
                </c:pt>
                <c:pt idx="165">
                  <c:v>2.4652777777777815E-3</c:v>
                </c:pt>
                <c:pt idx="166">
                  <c:v>3.0555555555555544E-3</c:v>
                </c:pt>
                <c:pt idx="167">
                  <c:v>2.0486111111111113E-3</c:v>
                </c:pt>
                <c:pt idx="168">
                  <c:v>1.0300925925925924E-3</c:v>
                </c:pt>
                <c:pt idx="169">
                  <c:v>9.9537037037037085E-4</c:v>
                </c:pt>
                <c:pt idx="170">
                  <c:v>3.2291666666666666E-3</c:v>
                </c:pt>
                <c:pt idx="171">
                  <c:v>2.037037037037036E-3</c:v>
                </c:pt>
                <c:pt idx="172">
                  <c:v>2.32638888888889E-3</c:v>
                </c:pt>
                <c:pt idx="173">
                  <c:v>1.7245370370370366E-3</c:v>
                </c:pt>
                <c:pt idx="174">
                  <c:v>1.620370370370371E-3</c:v>
                </c:pt>
                <c:pt idx="175">
                  <c:v>1.5277777777777755E-3</c:v>
                </c:pt>
                <c:pt idx="176">
                  <c:v>2.3148148148148147E-3</c:v>
                </c:pt>
                <c:pt idx="177">
                  <c:v>2.1527777777777778E-3</c:v>
                </c:pt>
                <c:pt idx="178">
                  <c:v>2.6967592592592599E-3</c:v>
                </c:pt>
                <c:pt idx="179">
                  <c:v>2.0717592592592593E-3</c:v>
                </c:pt>
                <c:pt idx="180">
                  <c:v>1.5625000000000014E-3</c:v>
                </c:pt>
                <c:pt idx="181">
                  <c:v>2.1180555555555536E-3</c:v>
                </c:pt>
                <c:pt idx="182">
                  <c:v>1.1921296296296298E-3</c:v>
                </c:pt>
                <c:pt idx="183">
                  <c:v>1.6319444444444428E-3</c:v>
                </c:pt>
                <c:pt idx="184">
                  <c:v>1.3541666666666702E-3</c:v>
                </c:pt>
                <c:pt idx="185">
                  <c:v>2.2800925925925974E-3</c:v>
                </c:pt>
                <c:pt idx="186">
                  <c:v>1.041666666666663E-3</c:v>
                </c:pt>
                <c:pt idx="187">
                  <c:v>1.1458333333333333E-3</c:v>
                </c:pt>
                <c:pt idx="188">
                  <c:v>1.1458333333333333E-3</c:v>
                </c:pt>
                <c:pt idx="189">
                  <c:v>1.1805555555555554E-3</c:v>
                </c:pt>
                <c:pt idx="190">
                  <c:v>1.3657407407407412E-3</c:v>
                </c:pt>
                <c:pt idx="191">
                  <c:v>2.2569444444444442E-3</c:v>
                </c:pt>
                <c:pt idx="192">
                  <c:v>1.2500000000000011E-3</c:v>
                </c:pt>
                <c:pt idx="193">
                  <c:v>8.4490740740740533E-4</c:v>
                </c:pt>
                <c:pt idx="194">
                  <c:v>1.8287037037037039E-3</c:v>
                </c:pt>
                <c:pt idx="195">
                  <c:v>2.0370370370370386E-3</c:v>
                </c:pt>
                <c:pt idx="196">
                  <c:v>1.1805555555555545E-3</c:v>
                </c:pt>
                <c:pt idx="197">
                  <c:v>2.1527777777777795E-3</c:v>
                </c:pt>
                <c:pt idx="198">
                  <c:v>1.1111111111111079E-3</c:v>
                </c:pt>
                <c:pt idx="199">
                  <c:v>1.7245370370370383E-3</c:v>
                </c:pt>
                <c:pt idx="200">
                  <c:v>8.7962962962962951E-4</c:v>
                </c:pt>
                <c:pt idx="201">
                  <c:v>1.1805555555555562E-3</c:v>
                </c:pt>
                <c:pt idx="202">
                  <c:v>1.2847222222222218E-3</c:v>
                </c:pt>
                <c:pt idx="203">
                  <c:v>3.7499999999999964E-3</c:v>
                </c:pt>
                <c:pt idx="204">
                  <c:v>7.9861111111111105E-4</c:v>
                </c:pt>
                <c:pt idx="205">
                  <c:v>1.1805555555555597E-3</c:v>
                </c:pt>
                <c:pt idx="206">
                  <c:v>8.1018518518518462E-4</c:v>
                </c:pt>
                <c:pt idx="207">
                  <c:v>1.2615740740740747E-3</c:v>
                </c:pt>
                <c:pt idx="208">
                  <c:v>1.8287037037037039E-3</c:v>
                </c:pt>
                <c:pt idx="209">
                  <c:v>1.9675925925925972E-3</c:v>
                </c:pt>
                <c:pt idx="210">
                  <c:v>1.2847222222222149E-3</c:v>
                </c:pt>
                <c:pt idx="211">
                  <c:v>1.6666666666666705E-3</c:v>
                </c:pt>
                <c:pt idx="212">
                  <c:v>1.1689814814814792E-3</c:v>
                </c:pt>
                <c:pt idx="213">
                  <c:v>1.0763888888888837E-3</c:v>
                </c:pt>
                <c:pt idx="214">
                  <c:v>1.9560185185185236E-3</c:v>
                </c:pt>
                <c:pt idx="215">
                  <c:v>1.6319444444444428E-3</c:v>
                </c:pt>
                <c:pt idx="216">
                  <c:v>1.5972222222222221E-3</c:v>
                </c:pt>
                <c:pt idx="217">
                  <c:v>2.5462962962962965E-3</c:v>
                </c:pt>
                <c:pt idx="218">
                  <c:v>1.5162037037037071E-3</c:v>
                </c:pt>
                <c:pt idx="219">
                  <c:v>1.5162037037037002E-3</c:v>
                </c:pt>
                <c:pt idx="220">
                  <c:v>1.3657407407407438E-3</c:v>
                </c:pt>
                <c:pt idx="221">
                  <c:v>1.1921296296296333E-3</c:v>
                </c:pt>
                <c:pt idx="222">
                  <c:v>2.1643518518518479E-3</c:v>
                </c:pt>
                <c:pt idx="223">
                  <c:v>1.2615740740740747E-3</c:v>
                </c:pt>
                <c:pt idx="224">
                  <c:v>8.3333333333333176E-4</c:v>
                </c:pt>
                <c:pt idx="225">
                  <c:v>2.0949074074074064E-3</c:v>
                </c:pt>
                <c:pt idx="226">
                  <c:v>1.7129629629629717E-3</c:v>
                </c:pt>
                <c:pt idx="227">
                  <c:v>1.1226851851851849E-3</c:v>
                </c:pt>
                <c:pt idx="228">
                  <c:v>1.4814814814814795E-3</c:v>
                </c:pt>
                <c:pt idx="229">
                  <c:v>1.3773148148148034E-3</c:v>
                </c:pt>
                <c:pt idx="230">
                  <c:v>1.1689814814814792E-3</c:v>
                </c:pt>
                <c:pt idx="231">
                  <c:v>1.250000000000015E-3</c:v>
                </c:pt>
                <c:pt idx="232">
                  <c:v>3.067129629629628E-3</c:v>
                </c:pt>
                <c:pt idx="233">
                  <c:v>9.9537037037035481E-4</c:v>
                </c:pt>
                <c:pt idx="234">
                  <c:v>2.5694444444444575E-3</c:v>
                </c:pt>
                <c:pt idx="235">
                  <c:v>1.0879629629629572E-3</c:v>
                </c:pt>
                <c:pt idx="236">
                  <c:v>1.7013888888888912E-3</c:v>
                </c:pt>
                <c:pt idx="237">
                  <c:v>9.1435185185186063E-4</c:v>
                </c:pt>
                <c:pt idx="238">
                  <c:v>1.9907407407407408E-3</c:v>
                </c:pt>
                <c:pt idx="239">
                  <c:v>2.627314814814815E-3</c:v>
                </c:pt>
                <c:pt idx="240">
                  <c:v>1.7245370370370357E-3</c:v>
                </c:pt>
                <c:pt idx="241">
                  <c:v>1.5046296296296309E-3</c:v>
                </c:pt>
                <c:pt idx="242">
                  <c:v>1.9328703703703695E-3</c:v>
                </c:pt>
                <c:pt idx="243">
                  <c:v>2.8587962962962968E-3</c:v>
                </c:pt>
                <c:pt idx="244">
                  <c:v>1.412037037037038E-3</c:v>
                </c:pt>
                <c:pt idx="245">
                  <c:v>2.0370370370370369E-3</c:v>
                </c:pt>
                <c:pt idx="246">
                  <c:v>1.5509259259259243E-3</c:v>
                </c:pt>
                <c:pt idx="247">
                  <c:v>1.2731481481481483E-3</c:v>
                </c:pt>
                <c:pt idx="248">
                  <c:v>1.7361111111111119E-3</c:v>
                </c:pt>
                <c:pt idx="249">
                  <c:v>1.2500000000000011E-3</c:v>
                </c:pt>
                <c:pt idx="250">
                  <c:v>1.3773148148148104E-3</c:v>
                </c:pt>
                <c:pt idx="251">
                  <c:v>1.9675925925925868E-3</c:v>
                </c:pt>
                <c:pt idx="252">
                  <c:v>2.8703703703703703E-3</c:v>
                </c:pt>
                <c:pt idx="253">
                  <c:v>1.3657407407407403E-3</c:v>
                </c:pt>
                <c:pt idx="254">
                  <c:v>9.9537037037037215E-4</c:v>
                </c:pt>
                <c:pt idx="255">
                  <c:v>9.8379629629629858E-4</c:v>
                </c:pt>
                <c:pt idx="256">
                  <c:v>2.3495370370370319E-3</c:v>
                </c:pt>
                <c:pt idx="257">
                  <c:v>1.3888888888888909E-3</c:v>
                </c:pt>
                <c:pt idx="258">
                  <c:v>1.226851851851854E-3</c:v>
                </c:pt>
                <c:pt idx="259">
                  <c:v>1.2500000000000011E-3</c:v>
                </c:pt>
                <c:pt idx="260">
                  <c:v>2.2453703703703629E-3</c:v>
                </c:pt>
                <c:pt idx="261">
                  <c:v>2.6620370370370461E-3</c:v>
                </c:pt>
                <c:pt idx="262">
                  <c:v>1.2962962962962954E-3</c:v>
                </c:pt>
                <c:pt idx="263">
                  <c:v>1.4120370370370311E-3</c:v>
                </c:pt>
                <c:pt idx="264">
                  <c:v>1.7824074074074131E-3</c:v>
                </c:pt>
                <c:pt idx="265">
                  <c:v>2.4652777777777746E-3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609344"/>
        <c:axId val="87611264"/>
      </c:lineChart>
      <c:scatterChart>
        <c:scatterStyle val="smoothMarker"/>
        <c:varyColors val="0"/>
        <c:ser>
          <c:idx val="2"/>
          <c:order val="2"/>
          <c:tx>
            <c:v>Target</c:v>
          </c:tx>
          <c:marker>
            <c:symbol val="none"/>
          </c:marker>
          <c:xVal>
            <c:numRef>
              <c:f>[0]!Question</c:f>
              <c:numCache>
                <c:formatCode>General</c:formatCode>
                <c:ptCount val="2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  <c:pt idx="151">
                  <c:v>153</c:v>
                </c:pt>
                <c:pt idx="152">
                  <c:v>154</c:v>
                </c:pt>
                <c:pt idx="153">
                  <c:v>155</c:v>
                </c:pt>
                <c:pt idx="154">
                  <c:v>156</c:v>
                </c:pt>
                <c:pt idx="155">
                  <c:v>157</c:v>
                </c:pt>
                <c:pt idx="156">
                  <c:v>158</c:v>
                </c:pt>
                <c:pt idx="157">
                  <c:v>159</c:v>
                </c:pt>
                <c:pt idx="158">
                  <c:v>160</c:v>
                </c:pt>
                <c:pt idx="159">
                  <c:v>161</c:v>
                </c:pt>
                <c:pt idx="160">
                  <c:v>162</c:v>
                </c:pt>
                <c:pt idx="161">
                  <c:v>163</c:v>
                </c:pt>
                <c:pt idx="162">
                  <c:v>164</c:v>
                </c:pt>
                <c:pt idx="163">
                  <c:v>165</c:v>
                </c:pt>
                <c:pt idx="164">
                  <c:v>166</c:v>
                </c:pt>
                <c:pt idx="165">
                  <c:v>167</c:v>
                </c:pt>
                <c:pt idx="166">
                  <c:v>168</c:v>
                </c:pt>
                <c:pt idx="167">
                  <c:v>169</c:v>
                </c:pt>
                <c:pt idx="168">
                  <c:v>170</c:v>
                </c:pt>
                <c:pt idx="169">
                  <c:v>171</c:v>
                </c:pt>
                <c:pt idx="170">
                  <c:v>172</c:v>
                </c:pt>
                <c:pt idx="171">
                  <c:v>173</c:v>
                </c:pt>
                <c:pt idx="172">
                  <c:v>174</c:v>
                </c:pt>
                <c:pt idx="173">
                  <c:v>175</c:v>
                </c:pt>
                <c:pt idx="174">
                  <c:v>176</c:v>
                </c:pt>
                <c:pt idx="175">
                  <c:v>177</c:v>
                </c:pt>
                <c:pt idx="176">
                  <c:v>178</c:v>
                </c:pt>
                <c:pt idx="177">
                  <c:v>179</c:v>
                </c:pt>
                <c:pt idx="178">
                  <c:v>180</c:v>
                </c:pt>
                <c:pt idx="179">
                  <c:v>181</c:v>
                </c:pt>
                <c:pt idx="180">
                  <c:v>182</c:v>
                </c:pt>
                <c:pt idx="181">
                  <c:v>183</c:v>
                </c:pt>
                <c:pt idx="182">
                  <c:v>184</c:v>
                </c:pt>
                <c:pt idx="183">
                  <c:v>185</c:v>
                </c:pt>
                <c:pt idx="184">
                  <c:v>186</c:v>
                </c:pt>
                <c:pt idx="185">
                  <c:v>187</c:v>
                </c:pt>
                <c:pt idx="186">
                  <c:v>188</c:v>
                </c:pt>
                <c:pt idx="187">
                  <c:v>189</c:v>
                </c:pt>
                <c:pt idx="188">
                  <c:v>190</c:v>
                </c:pt>
                <c:pt idx="189">
                  <c:v>191</c:v>
                </c:pt>
                <c:pt idx="190">
                  <c:v>192</c:v>
                </c:pt>
                <c:pt idx="191">
                  <c:v>193</c:v>
                </c:pt>
                <c:pt idx="192">
                  <c:v>194</c:v>
                </c:pt>
                <c:pt idx="193">
                  <c:v>195</c:v>
                </c:pt>
                <c:pt idx="194">
                  <c:v>196</c:v>
                </c:pt>
                <c:pt idx="195">
                  <c:v>197</c:v>
                </c:pt>
                <c:pt idx="196">
                  <c:v>198</c:v>
                </c:pt>
                <c:pt idx="197">
                  <c:v>199</c:v>
                </c:pt>
                <c:pt idx="198">
                  <c:v>200</c:v>
                </c:pt>
                <c:pt idx="199">
                  <c:v>201</c:v>
                </c:pt>
                <c:pt idx="200">
                  <c:v>202</c:v>
                </c:pt>
                <c:pt idx="201">
                  <c:v>203</c:v>
                </c:pt>
                <c:pt idx="202">
                  <c:v>204</c:v>
                </c:pt>
                <c:pt idx="203">
                  <c:v>205</c:v>
                </c:pt>
                <c:pt idx="204">
                  <c:v>206</c:v>
                </c:pt>
                <c:pt idx="205">
                  <c:v>207</c:v>
                </c:pt>
                <c:pt idx="206">
                  <c:v>208</c:v>
                </c:pt>
                <c:pt idx="207">
                  <c:v>209</c:v>
                </c:pt>
                <c:pt idx="208">
                  <c:v>210</c:v>
                </c:pt>
                <c:pt idx="209">
                  <c:v>211</c:v>
                </c:pt>
                <c:pt idx="210">
                  <c:v>212</c:v>
                </c:pt>
                <c:pt idx="211">
                  <c:v>213</c:v>
                </c:pt>
                <c:pt idx="212">
                  <c:v>214</c:v>
                </c:pt>
                <c:pt idx="213">
                  <c:v>215</c:v>
                </c:pt>
                <c:pt idx="214">
                  <c:v>216</c:v>
                </c:pt>
                <c:pt idx="215">
                  <c:v>217</c:v>
                </c:pt>
                <c:pt idx="216">
                  <c:v>218</c:v>
                </c:pt>
                <c:pt idx="217">
                  <c:v>219</c:v>
                </c:pt>
                <c:pt idx="218">
                  <c:v>220</c:v>
                </c:pt>
                <c:pt idx="219">
                  <c:v>221</c:v>
                </c:pt>
                <c:pt idx="220">
                  <c:v>222</c:v>
                </c:pt>
                <c:pt idx="221">
                  <c:v>223</c:v>
                </c:pt>
                <c:pt idx="222">
                  <c:v>224</c:v>
                </c:pt>
                <c:pt idx="223">
                  <c:v>225</c:v>
                </c:pt>
                <c:pt idx="224">
                  <c:v>226</c:v>
                </c:pt>
                <c:pt idx="225">
                  <c:v>227</c:v>
                </c:pt>
                <c:pt idx="226">
                  <c:v>228</c:v>
                </c:pt>
                <c:pt idx="227">
                  <c:v>229</c:v>
                </c:pt>
                <c:pt idx="228">
                  <c:v>230</c:v>
                </c:pt>
                <c:pt idx="229">
                  <c:v>231</c:v>
                </c:pt>
                <c:pt idx="230">
                  <c:v>232</c:v>
                </c:pt>
                <c:pt idx="231">
                  <c:v>233</c:v>
                </c:pt>
                <c:pt idx="232">
                  <c:v>234</c:v>
                </c:pt>
                <c:pt idx="233">
                  <c:v>235</c:v>
                </c:pt>
                <c:pt idx="234">
                  <c:v>236</c:v>
                </c:pt>
                <c:pt idx="235">
                  <c:v>237</c:v>
                </c:pt>
                <c:pt idx="236">
                  <c:v>238</c:v>
                </c:pt>
                <c:pt idx="237">
                  <c:v>239</c:v>
                </c:pt>
                <c:pt idx="238">
                  <c:v>240</c:v>
                </c:pt>
                <c:pt idx="239">
                  <c:v>241</c:v>
                </c:pt>
                <c:pt idx="240">
                  <c:v>242</c:v>
                </c:pt>
                <c:pt idx="241">
                  <c:v>243</c:v>
                </c:pt>
                <c:pt idx="242">
                  <c:v>244</c:v>
                </c:pt>
                <c:pt idx="243">
                  <c:v>245</c:v>
                </c:pt>
                <c:pt idx="244">
                  <c:v>246</c:v>
                </c:pt>
                <c:pt idx="245">
                  <c:v>247</c:v>
                </c:pt>
                <c:pt idx="246">
                  <c:v>248</c:v>
                </c:pt>
                <c:pt idx="247">
                  <c:v>249</c:v>
                </c:pt>
                <c:pt idx="248">
                  <c:v>250</c:v>
                </c:pt>
                <c:pt idx="249">
                  <c:v>251</c:v>
                </c:pt>
                <c:pt idx="250">
                  <c:v>252</c:v>
                </c:pt>
                <c:pt idx="251">
                  <c:v>253</c:v>
                </c:pt>
                <c:pt idx="252">
                  <c:v>254</c:v>
                </c:pt>
                <c:pt idx="253">
                  <c:v>255</c:v>
                </c:pt>
                <c:pt idx="254">
                  <c:v>256</c:v>
                </c:pt>
                <c:pt idx="255">
                  <c:v>257</c:v>
                </c:pt>
                <c:pt idx="256">
                  <c:v>258</c:v>
                </c:pt>
                <c:pt idx="257">
                  <c:v>259</c:v>
                </c:pt>
                <c:pt idx="258">
                  <c:v>260</c:v>
                </c:pt>
                <c:pt idx="259">
                  <c:v>261</c:v>
                </c:pt>
                <c:pt idx="260">
                  <c:v>262</c:v>
                </c:pt>
                <c:pt idx="261">
                  <c:v>263</c:v>
                </c:pt>
                <c:pt idx="262">
                  <c:v>264</c:v>
                </c:pt>
                <c:pt idx="263">
                  <c:v>265</c:v>
                </c:pt>
                <c:pt idx="264">
                  <c:v>266</c:v>
                </c:pt>
              </c:numCache>
            </c:numRef>
          </c:xVal>
          <c:yVal>
            <c:numRef>
              <c:f>[0]!Target</c:f>
              <c:numCache>
                <c:formatCode>h:mm:ss</c:formatCode>
                <c:ptCount val="266"/>
                <c:pt idx="0">
                  <c:v>1.38888888888889E-3</c:v>
                </c:pt>
                <c:pt idx="1">
                  <c:v>1.38888888888889E-3</c:v>
                </c:pt>
                <c:pt idx="2">
                  <c:v>1.38888888888889E-3</c:v>
                </c:pt>
                <c:pt idx="3">
                  <c:v>1.38888888888889E-3</c:v>
                </c:pt>
                <c:pt idx="4">
                  <c:v>1.38888888888889E-3</c:v>
                </c:pt>
                <c:pt idx="5">
                  <c:v>1.38888888888889E-3</c:v>
                </c:pt>
                <c:pt idx="6">
                  <c:v>1.38888888888889E-3</c:v>
                </c:pt>
                <c:pt idx="7">
                  <c:v>1.38888888888889E-3</c:v>
                </c:pt>
                <c:pt idx="8">
                  <c:v>1.38888888888889E-3</c:v>
                </c:pt>
                <c:pt idx="9">
                  <c:v>1.38888888888889E-3</c:v>
                </c:pt>
                <c:pt idx="10">
                  <c:v>1.38888888888889E-3</c:v>
                </c:pt>
                <c:pt idx="11">
                  <c:v>1.38888888888889E-3</c:v>
                </c:pt>
                <c:pt idx="12">
                  <c:v>1.38888888888889E-3</c:v>
                </c:pt>
                <c:pt idx="13">
                  <c:v>1.38888888888889E-3</c:v>
                </c:pt>
                <c:pt idx="14">
                  <c:v>1.38888888888889E-3</c:v>
                </c:pt>
                <c:pt idx="15">
                  <c:v>1.38888888888889E-3</c:v>
                </c:pt>
                <c:pt idx="16">
                  <c:v>1.38888888888889E-3</c:v>
                </c:pt>
                <c:pt idx="17">
                  <c:v>1.38888888888889E-3</c:v>
                </c:pt>
                <c:pt idx="18">
                  <c:v>1.38888888888889E-3</c:v>
                </c:pt>
                <c:pt idx="19">
                  <c:v>1.38888888888889E-3</c:v>
                </c:pt>
                <c:pt idx="20">
                  <c:v>1.38888888888889E-3</c:v>
                </c:pt>
                <c:pt idx="21">
                  <c:v>1.38888888888889E-3</c:v>
                </c:pt>
                <c:pt idx="22">
                  <c:v>1.38888888888889E-3</c:v>
                </c:pt>
                <c:pt idx="23">
                  <c:v>1.38888888888889E-3</c:v>
                </c:pt>
                <c:pt idx="24">
                  <c:v>1.38888888888889E-3</c:v>
                </c:pt>
                <c:pt idx="25">
                  <c:v>1.38888888888889E-3</c:v>
                </c:pt>
                <c:pt idx="26">
                  <c:v>1.38888888888889E-3</c:v>
                </c:pt>
                <c:pt idx="27">
                  <c:v>1.38888888888889E-3</c:v>
                </c:pt>
                <c:pt idx="28">
                  <c:v>1.38888888888889E-3</c:v>
                </c:pt>
                <c:pt idx="29">
                  <c:v>1.38888888888889E-3</c:v>
                </c:pt>
                <c:pt idx="30">
                  <c:v>1.38888888888889E-3</c:v>
                </c:pt>
                <c:pt idx="31">
                  <c:v>1.38888888888889E-3</c:v>
                </c:pt>
                <c:pt idx="32">
                  <c:v>1.38888888888889E-3</c:v>
                </c:pt>
                <c:pt idx="33">
                  <c:v>1.38888888888889E-3</c:v>
                </c:pt>
                <c:pt idx="34">
                  <c:v>1.38888888888889E-3</c:v>
                </c:pt>
                <c:pt idx="35">
                  <c:v>1.38888888888889E-3</c:v>
                </c:pt>
                <c:pt idx="36">
                  <c:v>1.38888888888889E-3</c:v>
                </c:pt>
                <c:pt idx="37">
                  <c:v>1.38888888888889E-3</c:v>
                </c:pt>
                <c:pt idx="38">
                  <c:v>1.38888888888889E-3</c:v>
                </c:pt>
                <c:pt idx="39">
                  <c:v>1.38888888888889E-3</c:v>
                </c:pt>
                <c:pt idx="40">
                  <c:v>1.38888888888889E-3</c:v>
                </c:pt>
                <c:pt idx="41">
                  <c:v>1.38888888888889E-3</c:v>
                </c:pt>
                <c:pt idx="42">
                  <c:v>1.38888888888889E-3</c:v>
                </c:pt>
                <c:pt idx="43">
                  <c:v>1.38888888888889E-3</c:v>
                </c:pt>
                <c:pt idx="44">
                  <c:v>1.38888888888889E-3</c:v>
                </c:pt>
                <c:pt idx="45">
                  <c:v>1.38888888888889E-3</c:v>
                </c:pt>
                <c:pt idx="46">
                  <c:v>1.38888888888889E-3</c:v>
                </c:pt>
                <c:pt idx="47">
                  <c:v>1.38888888888889E-3</c:v>
                </c:pt>
                <c:pt idx="48">
                  <c:v>1.38888888888889E-3</c:v>
                </c:pt>
                <c:pt idx="49">
                  <c:v>1.38888888888889E-3</c:v>
                </c:pt>
                <c:pt idx="50">
                  <c:v>1.38888888888889E-3</c:v>
                </c:pt>
                <c:pt idx="51">
                  <c:v>1.38888888888889E-3</c:v>
                </c:pt>
                <c:pt idx="52">
                  <c:v>1.38888888888889E-3</c:v>
                </c:pt>
                <c:pt idx="53">
                  <c:v>1.38888888888889E-3</c:v>
                </c:pt>
                <c:pt idx="54">
                  <c:v>1.38888888888889E-3</c:v>
                </c:pt>
                <c:pt idx="55">
                  <c:v>1.38888888888889E-3</c:v>
                </c:pt>
                <c:pt idx="56">
                  <c:v>1.38888888888889E-3</c:v>
                </c:pt>
                <c:pt idx="57">
                  <c:v>1.38888888888889E-3</c:v>
                </c:pt>
                <c:pt idx="58">
                  <c:v>1.38888888888889E-3</c:v>
                </c:pt>
                <c:pt idx="59">
                  <c:v>1.38888888888889E-3</c:v>
                </c:pt>
                <c:pt idx="60">
                  <c:v>1.38888888888889E-3</c:v>
                </c:pt>
                <c:pt idx="61">
                  <c:v>1.38888888888889E-3</c:v>
                </c:pt>
                <c:pt idx="62">
                  <c:v>1.38888888888889E-3</c:v>
                </c:pt>
                <c:pt idx="63">
                  <c:v>1.38888888888889E-3</c:v>
                </c:pt>
                <c:pt idx="64">
                  <c:v>1.38888888888889E-3</c:v>
                </c:pt>
                <c:pt idx="65">
                  <c:v>1.38888888888889E-3</c:v>
                </c:pt>
                <c:pt idx="66">
                  <c:v>1.38888888888889E-3</c:v>
                </c:pt>
                <c:pt idx="67">
                  <c:v>1.38888888888889E-3</c:v>
                </c:pt>
                <c:pt idx="68">
                  <c:v>1.38888888888889E-3</c:v>
                </c:pt>
                <c:pt idx="69">
                  <c:v>1.38888888888889E-3</c:v>
                </c:pt>
                <c:pt idx="70">
                  <c:v>1.38888888888889E-3</c:v>
                </c:pt>
                <c:pt idx="71">
                  <c:v>1.38888888888889E-3</c:v>
                </c:pt>
                <c:pt idx="72">
                  <c:v>1.38888888888889E-3</c:v>
                </c:pt>
                <c:pt idx="73">
                  <c:v>1.38888888888889E-3</c:v>
                </c:pt>
                <c:pt idx="74">
                  <c:v>1.38888888888889E-3</c:v>
                </c:pt>
                <c:pt idx="75">
                  <c:v>1.38888888888889E-3</c:v>
                </c:pt>
                <c:pt idx="76">
                  <c:v>1.38888888888889E-3</c:v>
                </c:pt>
                <c:pt idx="77">
                  <c:v>1.38888888888889E-3</c:v>
                </c:pt>
                <c:pt idx="78">
                  <c:v>1.38888888888889E-3</c:v>
                </c:pt>
                <c:pt idx="79">
                  <c:v>1.38888888888889E-3</c:v>
                </c:pt>
                <c:pt idx="80">
                  <c:v>1.38888888888889E-3</c:v>
                </c:pt>
                <c:pt idx="81">
                  <c:v>1.38888888888889E-3</c:v>
                </c:pt>
                <c:pt idx="82">
                  <c:v>1.38888888888889E-3</c:v>
                </c:pt>
                <c:pt idx="83">
                  <c:v>1.38888888888889E-3</c:v>
                </c:pt>
                <c:pt idx="84">
                  <c:v>1.38888888888889E-3</c:v>
                </c:pt>
                <c:pt idx="85">
                  <c:v>1.38888888888889E-3</c:v>
                </c:pt>
                <c:pt idx="86">
                  <c:v>1.38888888888889E-3</c:v>
                </c:pt>
                <c:pt idx="87">
                  <c:v>1.38888888888889E-3</c:v>
                </c:pt>
                <c:pt idx="88">
                  <c:v>1.38888888888889E-3</c:v>
                </c:pt>
                <c:pt idx="89">
                  <c:v>1.38888888888889E-3</c:v>
                </c:pt>
                <c:pt idx="90">
                  <c:v>1.38888888888889E-3</c:v>
                </c:pt>
                <c:pt idx="91">
                  <c:v>1.38888888888889E-3</c:v>
                </c:pt>
                <c:pt idx="92">
                  <c:v>1.38888888888889E-3</c:v>
                </c:pt>
                <c:pt idx="93">
                  <c:v>1.38888888888889E-3</c:v>
                </c:pt>
                <c:pt idx="94">
                  <c:v>1.38888888888889E-3</c:v>
                </c:pt>
                <c:pt idx="95">
                  <c:v>1.38888888888889E-3</c:v>
                </c:pt>
                <c:pt idx="96">
                  <c:v>1.38888888888889E-3</c:v>
                </c:pt>
                <c:pt idx="97">
                  <c:v>1.38888888888889E-3</c:v>
                </c:pt>
                <c:pt idx="98">
                  <c:v>1.38888888888889E-3</c:v>
                </c:pt>
                <c:pt idx="99">
                  <c:v>1.38888888888889E-3</c:v>
                </c:pt>
                <c:pt idx="100">
                  <c:v>1.38888888888889E-3</c:v>
                </c:pt>
                <c:pt idx="101">
                  <c:v>1.38888888888889E-3</c:v>
                </c:pt>
                <c:pt idx="102">
                  <c:v>1.38888888888889E-3</c:v>
                </c:pt>
                <c:pt idx="103">
                  <c:v>1.38888888888889E-3</c:v>
                </c:pt>
                <c:pt idx="104">
                  <c:v>1.38888888888889E-3</c:v>
                </c:pt>
                <c:pt idx="105">
                  <c:v>1.38888888888889E-3</c:v>
                </c:pt>
                <c:pt idx="106">
                  <c:v>1.38888888888889E-3</c:v>
                </c:pt>
                <c:pt idx="107">
                  <c:v>1.38888888888889E-3</c:v>
                </c:pt>
                <c:pt idx="108">
                  <c:v>1.38888888888889E-3</c:v>
                </c:pt>
                <c:pt idx="109">
                  <c:v>1.38888888888889E-3</c:v>
                </c:pt>
                <c:pt idx="110">
                  <c:v>1.38888888888889E-3</c:v>
                </c:pt>
                <c:pt idx="111">
                  <c:v>1.38888888888889E-3</c:v>
                </c:pt>
                <c:pt idx="112">
                  <c:v>1.38888888888889E-3</c:v>
                </c:pt>
                <c:pt idx="113">
                  <c:v>1.38888888888889E-3</c:v>
                </c:pt>
                <c:pt idx="114">
                  <c:v>1.38888888888889E-3</c:v>
                </c:pt>
                <c:pt idx="115">
                  <c:v>1.38888888888889E-3</c:v>
                </c:pt>
                <c:pt idx="116">
                  <c:v>1.38888888888889E-3</c:v>
                </c:pt>
                <c:pt idx="117">
                  <c:v>1.38888888888889E-3</c:v>
                </c:pt>
                <c:pt idx="118">
                  <c:v>1.38888888888889E-3</c:v>
                </c:pt>
                <c:pt idx="119">
                  <c:v>1.38888888888889E-3</c:v>
                </c:pt>
                <c:pt idx="120">
                  <c:v>1.38888888888889E-3</c:v>
                </c:pt>
                <c:pt idx="121">
                  <c:v>1.38888888888889E-3</c:v>
                </c:pt>
                <c:pt idx="122">
                  <c:v>1.38888888888889E-3</c:v>
                </c:pt>
                <c:pt idx="123">
                  <c:v>1.38888888888889E-3</c:v>
                </c:pt>
                <c:pt idx="124">
                  <c:v>1.38888888888889E-3</c:v>
                </c:pt>
                <c:pt idx="125">
                  <c:v>1.38888888888889E-3</c:v>
                </c:pt>
                <c:pt idx="126">
                  <c:v>1.38888888888889E-3</c:v>
                </c:pt>
                <c:pt idx="127">
                  <c:v>1.38888888888889E-3</c:v>
                </c:pt>
                <c:pt idx="128">
                  <c:v>1.38888888888889E-3</c:v>
                </c:pt>
                <c:pt idx="129">
                  <c:v>1.38888888888889E-3</c:v>
                </c:pt>
                <c:pt idx="130">
                  <c:v>1.38888888888889E-3</c:v>
                </c:pt>
                <c:pt idx="131">
                  <c:v>1.38888888888889E-3</c:v>
                </c:pt>
                <c:pt idx="132">
                  <c:v>1.38888888888889E-3</c:v>
                </c:pt>
                <c:pt idx="133">
                  <c:v>1.38888888888889E-3</c:v>
                </c:pt>
                <c:pt idx="134">
                  <c:v>1.38888888888889E-3</c:v>
                </c:pt>
                <c:pt idx="135">
                  <c:v>1.38888888888889E-3</c:v>
                </c:pt>
                <c:pt idx="136">
                  <c:v>1.38888888888889E-3</c:v>
                </c:pt>
                <c:pt idx="137">
                  <c:v>1.38888888888889E-3</c:v>
                </c:pt>
                <c:pt idx="138">
                  <c:v>1.38888888888889E-3</c:v>
                </c:pt>
                <c:pt idx="139">
                  <c:v>1.38888888888889E-3</c:v>
                </c:pt>
                <c:pt idx="140">
                  <c:v>1.38888888888889E-3</c:v>
                </c:pt>
                <c:pt idx="141">
                  <c:v>1.38888888888889E-3</c:v>
                </c:pt>
                <c:pt idx="142">
                  <c:v>1.38888888888889E-3</c:v>
                </c:pt>
                <c:pt idx="143">
                  <c:v>1.38888888888889E-3</c:v>
                </c:pt>
                <c:pt idx="144">
                  <c:v>1.38888888888889E-3</c:v>
                </c:pt>
                <c:pt idx="145">
                  <c:v>1.38888888888889E-3</c:v>
                </c:pt>
                <c:pt idx="146">
                  <c:v>1.38888888888889E-3</c:v>
                </c:pt>
                <c:pt idx="147">
                  <c:v>1.38888888888889E-3</c:v>
                </c:pt>
                <c:pt idx="148">
                  <c:v>1.38888888888889E-3</c:v>
                </c:pt>
                <c:pt idx="149">
                  <c:v>1.38888888888889E-3</c:v>
                </c:pt>
                <c:pt idx="150">
                  <c:v>1.38888888888889E-3</c:v>
                </c:pt>
                <c:pt idx="151">
                  <c:v>1.38888888888889E-3</c:v>
                </c:pt>
                <c:pt idx="152">
                  <c:v>1.38888888888889E-3</c:v>
                </c:pt>
                <c:pt idx="153">
                  <c:v>1.38888888888889E-3</c:v>
                </c:pt>
                <c:pt idx="154">
                  <c:v>1.38888888888889E-3</c:v>
                </c:pt>
                <c:pt idx="155">
                  <c:v>1.38888888888889E-3</c:v>
                </c:pt>
                <c:pt idx="156">
                  <c:v>1.38888888888889E-3</c:v>
                </c:pt>
                <c:pt idx="157">
                  <c:v>1.38888888888889E-3</c:v>
                </c:pt>
                <c:pt idx="158">
                  <c:v>1.38888888888889E-3</c:v>
                </c:pt>
                <c:pt idx="159">
                  <c:v>1.38888888888889E-3</c:v>
                </c:pt>
                <c:pt idx="160">
                  <c:v>1.38888888888889E-3</c:v>
                </c:pt>
                <c:pt idx="161">
                  <c:v>1.38888888888889E-3</c:v>
                </c:pt>
                <c:pt idx="162">
                  <c:v>1.38888888888889E-3</c:v>
                </c:pt>
                <c:pt idx="163">
                  <c:v>1.38888888888889E-3</c:v>
                </c:pt>
                <c:pt idx="164">
                  <c:v>1.38888888888889E-3</c:v>
                </c:pt>
                <c:pt idx="165">
                  <c:v>1.38888888888889E-3</c:v>
                </c:pt>
                <c:pt idx="166">
                  <c:v>1.38888888888889E-3</c:v>
                </c:pt>
                <c:pt idx="167">
                  <c:v>1.38888888888889E-3</c:v>
                </c:pt>
                <c:pt idx="168">
                  <c:v>1.38888888888889E-3</c:v>
                </c:pt>
                <c:pt idx="169">
                  <c:v>1.38888888888889E-3</c:v>
                </c:pt>
                <c:pt idx="170">
                  <c:v>1.38888888888889E-3</c:v>
                </c:pt>
                <c:pt idx="171">
                  <c:v>1.38888888888889E-3</c:v>
                </c:pt>
                <c:pt idx="172">
                  <c:v>1.38888888888889E-3</c:v>
                </c:pt>
                <c:pt idx="173">
                  <c:v>1.38888888888889E-3</c:v>
                </c:pt>
                <c:pt idx="174">
                  <c:v>1.38888888888889E-3</c:v>
                </c:pt>
                <c:pt idx="175">
                  <c:v>1.38888888888889E-3</c:v>
                </c:pt>
                <c:pt idx="176">
                  <c:v>1.38888888888889E-3</c:v>
                </c:pt>
                <c:pt idx="177">
                  <c:v>1.38888888888889E-3</c:v>
                </c:pt>
                <c:pt idx="178">
                  <c:v>1.38888888888889E-3</c:v>
                </c:pt>
                <c:pt idx="179">
                  <c:v>1.38888888888889E-3</c:v>
                </c:pt>
                <c:pt idx="180">
                  <c:v>1.38888888888889E-3</c:v>
                </c:pt>
                <c:pt idx="181">
                  <c:v>1.38888888888889E-3</c:v>
                </c:pt>
                <c:pt idx="182">
                  <c:v>1.38888888888889E-3</c:v>
                </c:pt>
                <c:pt idx="183">
                  <c:v>1.38888888888889E-3</c:v>
                </c:pt>
                <c:pt idx="184">
                  <c:v>1.38888888888889E-3</c:v>
                </c:pt>
                <c:pt idx="185">
                  <c:v>1.38888888888889E-3</c:v>
                </c:pt>
                <c:pt idx="186">
                  <c:v>1.38888888888889E-3</c:v>
                </c:pt>
                <c:pt idx="187">
                  <c:v>1.38888888888889E-3</c:v>
                </c:pt>
                <c:pt idx="188">
                  <c:v>1.38888888888889E-3</c:v>
                </c:pt>
                <c:pt idx="189">
                  <c:v>1.38888888888889E-3</c:v>
                </c:pt>
                <c:pt idx="190">
                  <c:v>1.38888888888889E-3</c:v>
                </c:pt>
                <c:pt idx="191">
                  <c:v>1.38888888888889E-3</c:v>
                </c:pt>
                <c:pt idx="192">
                  <c:v>1.38888888888889E-3</c:v>
                </c:pt>
                <c:pt idx="193">
                  <c:v>1.38888888888889E-3</c:v>
                </c:pt>
                <c:pt idx="194">
                  <c:v>1.38888888888889E-3</c:v>
                </c:pt>
                <c:pt idx="195">
                  <c:v>1.38888888888889E-3</c:v>
                </c:pt>
                <c:pt idx="196">
                  <c:v>1.38888888888889E-3</c:v>
                </c:pt>
                <c:pt idx="197">
                  <c:v>1.38888888888889E-3</c:v>
                </c:pt>
                <c:pt idx="198">
                  <c:v>1.38888888888889E-3</c:v>
                </c:pt>
                <c:pt idx="199">
                  <c:v>1.38888888888889E-3</c:v>
                </c:pt>
                <c:pt idx="200">
                  <c:v>1.38888888888889E-3</c:v>
                </c:pt>
                <c:pt idx="201">
                  <c:v>1.38888888888889E-3</c:v>
                </c:pt>
                <c:pt idx="202">
                  <c:v>1.38888888888889E-3</c:v>
                </c:pt>
                <c:pt idx="203">
                  <c:v>1.38888888888889E-3</c:v>
                </c:pt>
                <c:pt idx="204">
                  <c:v>1.38888888888889E-3</c:v>
                </c:pt>
                <c:pt idx="205">
                  <c:v>1.38888888888889E-3</c:v>
                </c:pt>
                <c:pt idx="206">
                  <c:v>1.38888888888889E-3</c:v>
                </c:pt>
                <c:pt idx="207">
                  <c:v>1.38888888888889E-3</c:v>
                </c:pt>
                <c:pt idx="208">
                  <c:v>1.38888888888889E-3</c:v>
                </c:pt>
                <c:pt idx="209">
                  <c:v>1.38888888888889E-3</c:v>
                </c:pt>
                <c:pt idx="210">
                  <c:v>1.38888888888889E-3</c:v>
                </c:pt>
                <c:pt idx="211">
                  <c:v>1.38888888888889E-3</c:v>
                </c:pt>
                <c:pt idx="212">
                  <c:v>1.38888888888889E-3</c:v>
                </c:pt>
                <c:pt idx="213">
                  <c:v>1.38888888888889E-3</c:v>
                </c:pt>
                <c:pt idx="214">
                  <c:v>1.38888888888889E-3</c:v>
                </c:pt>
                <c:pt idx="215">
                  <c:v>1.38888888888889E-3</c:v>
                </c:pt>
                <c:pt idx="216">
                  <c:v>1.38888888888889E-3</c:v>
                </c:pt>
                <c:pt idx="217">
                  <c:v>1.38888888888889E-3</c:v>
                </c:pt>
                <c:pt idx="218">
                  <c:v>1.38888888888889E-3</c:v>
                </c:pt>
                <c:pt idx="219">
                  <c:v>1.38888888888889E-3</c:v>
                </c:pt>
                <c:pt idx="220">
                  <c:v>1.38888888888889E-3</c:v>
                </c:pt>
                <c:pt idx="221">
                  <c:v>1.38888888888889E-3</c:v>
                </c:pt>
                <c:pt idx="222">
                  <c:v>1.38888888888889E-3</c:v>
                </c:pt>
                <c:pt idx="223">
                  <c:v>1.38888888888889E-3</c:v>
                </c:pt>
                <c:pt idx="224">
                  <c:v>1.38888888888889E-3</c:v>
                </c:pt>
                <c:pt idx="225">
                  <c:v>1.38888888888889E-3</c:v>
                </c:pt>
                <c:pt idx="226">
                  <c:v>1.38888888888889E-3</c:v>
                </c:pt>
                <c:pt idx="227">
                  <c:v>1.38888888888889E-3</c:v>
                </c:pt>
                <c:pt idx="228">
                  <c:v>1.38888888888889E-3</c:v>
                </c:pt>
                <c:pt idx="229">
                  <c:v>1.38888888888889E-3</c:v>
                </c:pt>
                <c:pt idx="230">
                  <c:v>1.38888888888889E-3</c:v>
                </c:pt>
                <c:pt idx="231">
                  <c:v>1.38888888888889E-3</c:v>
                </c:pt>
                <c:pt idx="232">
                  <c:v>1.38888888888889E-3</c:v>
                </c:pt>
                <c:pt idx="233">
                  <c:v>1.38888888888889E-3</c:v>
                </c:pt>
                <c:pt idx="234">
                  <c:v>1.38888888888889E-3</c:v>
                </c:pt>
                <c:pt idx="235">
                  <c:v>1.38888888888889E-3</c:v>
                </c:pt>
                <c:pt idx="236">
                  <c:v>1.38888888888889E-3</c:v>
                </c:pt>
                <c:pt idx="237">
                  <c:v>1.38888888888889E-3</c:v>
                </c:pt>
                <c:pt idx="238">
                  <c:v>1.38888888888889E-3</c:v>
                </c:pt>
                <c:pt idx="239">
                  <c:v>1.38888888888889E-3</c:v>
                </c:pt>
                <c:pt idx="240">
                  <c:v>1.38888888888889E-3</c:v>
                </c:pt>
                <c:pt idx="241">
                  <c:v>1.38888888888889E-3</c:v>
                </c:pt>
                <c:pt idx="242">
                  <c:v>1.38888888888889E-3</c:v>
                </c:pt>
                <c:pt idx="243">
                  <c:v>1.38888888888889E-3</c:v>
                </c:pt>
                <c:pt idx="244">
                  <c:v>1.38888888888889E-3</c:v>
                </c:pt>
                <c:pt idx="245">
                  <c:v>1.38888888888889E-3</c:v>
                </c:pt>
                <c:pt idx="246">
                  <c:v>1.38888888888889E-3</c:v>
                </c:pt>
                <c:pt idx="247">
                  <c:v>1.38888888888889E-3</c:v>
                </c:pt>
                <c:pt idx="248">
                  <c:v>1.38888888888889E-3</c:v>
                </c:pt>
                <c:pt idx="249">
                  <c:v>1.38888888888889E-3</c:v>
                </c:pt>
                <c:pt idx="250">
                  <c:v>1.38888888888889E-3</c:v>
                </c:pt>
                <c:pt idx="251">
                  <c:v>1.38888888888889E-3</c:v>
                </c:pt>
                <c:pt idx="252">
                  <c:v>1.38888888888889E-3</c:v>
                </c:pt>
                <c:pt idx="253">
                  <c:v>1.38888888888889E-3</c:v>
                </c:pt>
                <c:pt idx="254">
                  <c:v>1.38888888888889E-3</c:v>
                </c:pt>
                <c:pt idx="255">
                  <c:v>1.38888888888889E-3</c:v>
                </c:pt>
                <c:pt idx="256">
                  <c:v>1.38888888888889E-3</c:v>
                </c:pt>
                <c:pt idx="257">
                  <c:v>1.38888888888889E-3</c:v>
                </c:pt>
                <c:pt idx="258">
                  <c:v>1.38888888888889E-3</c:v>
                </c:pt>
                <c:pt idx="259">
                  <c:v>1.38888888888889E-3</c:v>
                </c:pt>
                <c:pt idx="260">
                  <c:v>1.38888888888889E-3</c:v>
                </c:pt>
                <c:pt idx="261">
                  <c:v>1.38888888888889E-3</c:v>
                </c:pt>
                <c:pt idx="262">
                  <c:v>1.38888888888889E-3</c:v>
                </c:pt>
                <c:pt idx="263">
                  <c:v>1.38888888888889E-3</c:v>
                </c:pt>
                <c:pt idx="264">
                  <c:v>1.38888888888889E-3</c:v>
                </c:pt>
                <c:pt idx="265">
                  <c:v>1.38888888888889E-3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609344"/>
        <c:axId val="87611264"/>
      </c:scatterChart>
      <c:scatterChart>
        <c:scatterStyle val="lineMarker"/>
        <c:varyColors val="0"/>
        <c:ser>
          <c:idx val="1"/>
          <c:order val="1"/>
          <c:spPr>
            <a:ln w="28575">
              <a:noFill/>
            </a:ln>
          </c:spPr>
          <c:marker>
            <c:symbol val="circle"/>
            <c:size val="3"/>
          </c:marker>
          <c:yVal>
            <c:numRef>
              <c:f>[0]!Correct</c:f>
              <c:numCache>
                <c:formatCode>0.00</c:formatCode>
                <c:ptCount val="26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1</c:v>
                </c:pt>
                <c:pt idx="88">
                  <c:v>0</c:v>
                </c:pt>
                <c:pt idx="89">
                  <c:v>1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1</c:v>
                </c:pt>
                <c:pt idx="99">
                  <c:v>0</c:v>
                </c:pt>
                <c:pt idx="100">
                  <c:v>1</c:v>
                </c:pt>
                <c:pt idx="101">
                  <c:v>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1</c:v>
                </c:pt>
                <c:pt idx="112">
                  <c:v>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1</c:v>
                </c:pt>
                <c:pt idx="126">
                  <c:v>1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1</c:v>
                </c:pt>
                <c:pt idx="131">
                  <c:v>0</c:v>
                </c:pt>
                <c:pt idx="132">
                  <c:v>0</c:v>
                </c:pt>
                <c:pt idx="133">
                  <c:v>1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1</c:v>
                </c:pt>
                <c:pt idx="148">
                  <c:v>1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1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1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</c:v>
                </c:pt>
                <c:pt idx="185">
                  <c:v>1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1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1</c:v>
                </c:pt>
                <c:pt idx="195">
                  <c:v>1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1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1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1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0</c:v>
                </c:pt>
                <c:pt idx="245">
                  <c:v>1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1</c:v>
                </c:pt>
                <c:pt idx="261">
                  <c:v>1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v>Accuracy</c:v>
          </c:tx>
          <c:spPr>
            <a:ln>
              <a:prstDash val="dash"/>
            </a:ln>
          </c:spPr>
          <c:marker>
            <c:symbol val="none"/>
          </c:marker>
          <c:xVal>
            <c:numRef>
              <c:f>[0]!Question</c:f>
              <c:numCache>
                <c:formatCode>General</c:formatCode>
                <c:ptCount val="2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  <c:pt idx="151">
                  <c:v>153</c:v>
                </c:pt>
                <c:pt idx="152">
                  <c:v>154</c:v>
                </c:pt>
                <c:pt idx="153">
                  <c:v>155</c:v>
                </c:pt>
                <c:pt idx="154">
                  <c:v>156</c:v>
                </c:pt>
                <c:pt idx="155">
                  <c:v>157</c:v>
                </c:pt>
                <c:pt idx="156">
                  <c:v>158</c:v>
                </c:pt>
                <c:pt idx="157">
                  <c:v>159</c:v>
                </c:pt>
                <c:pt idx="158">
                  <c:v>160</c:v>
                </c:pt>
                <c:pt idx="159">
                  <c:v>161</c:v>
                </c:pt>
                <c:pt idx="160">
                  <c:v>162</c:v>
                </c:pt>
                <c:pt idx="161">
                  <c:v>163</c:v>
                </c:pt>
                <c:pt idx="162">
                  <c:v>164</c:v>
                </c:pt>
                <c:pt idx="163">
                  <c:v>165</c:v>
                </c:pt>
                <c:pt idx="164">
                  <c:v>166</c:v>
                </c:pt>
                <c:pt idx="165">
                  <c:v>167</c:v>
                </c:pt>
                <c:pt idx="166">
                  <c:v>168</c:v>
                </c:pt>
                <c:pt idx="167">
                  <c:v>169</c:v>
                </c:pt>
                <c:pt idx="168">
                  <c:v>170</c:v>
                </c:pt>
                <c:pt idx="169">
                  <c:v>171</c:v>
                </c:pt>
                <c:pt idx="170">
                  <c:v>172</c:v>
                </c:pt>
                <c:pt idx="171">
                  <c:v>173</c:v>
                </c:pt>
                <c:pt idx="172">
                  <c:v>174</c:v>
                </c:pt>
                <c:pt idx="173">
                  <c:v>175</c:v>
                </c:pt>
                <c:pt idx="174">
                  <c:v>176</c:v>
                </c:pt>
                <c:pt idx="175">
                  <c:v>177</c:v>
                </c:pt>
                <c:pt idx="176">
                  <c:v>178</c:v>
                </c:pt>
                <c:pt idx="177">
                  <c:v>179</c:v>
                </c:pt>
                <c:pt idx="178">
                  <c:v>180</c:v>
                </c:pt>
                <c:pt idx="179">
                  <c:v>181</c:v>
                </c:pt>
                <c:pt idx="180">
                  <c:v>182</c:v>
                </c:pt>
                <c:pt idx="181">
                  <c:v>183</c:v>
                </c:pt>
                <c:pt idx="182">
                  <c:v>184</c:v>
                </c:pt>
                <c:pt idx="183">
                  <c:v>185</c:v>
                </c:pt>
                <c:pt idx="184">
                  <c:v>186</c:v>
                </c:pt>
                <c:pt idx="185">
                  <c:v>187</c:v>
                </c:pt>
                <c:pt idx="186">
                  <c:v>188</c:v>
                </c:pt>
                <c:pt idx="187">
                  <c:v>189</c:v>
                </c:pt>
                <c:pt idx="188">
                  <c:v>190</c:v>
                </c:pt>
                <c:pt idx="189">
                  <c:v>191</c:v>
                </c:pt>
                <c:pt idx="190">
                  <c:v>192</c:v>
                </c:pt>
                <c:pt idx="191">
                  <c:v>193</c:v>
                </c:pt>
                <c:pt idx="192">
                  <c:v>194</c:v>
                </c:pt>
                <c:pt idx="193">
                  <c:v>195</c:v>
                </c:pt>
                <c:pt idx="194">
                  <c:v>196</c:v>
                </c:pt>
                <c:pt idx="195">
                  <c:v>197</c:v>
                </c:pt>
                <c:pt idx="196">
                  <c:v>198</c:v>
                </c:pt>
                <c:pt idx="197">
                  <c:v>199</c:v>
                </c:pt>
                <c:pt idx="198">
                  <c:v>200</c:v>
                </c:pt>
                <c:pt idx="199">
                  <c:v>201</c:v>
                </c:pt>
                <c:pt idx="200">
                  <c:v>202</c:v>
                </c:pt>
                <c:pt idx="201">
                  <c:v>203</c:v>
                </c:pt>
                <c:pt idx="202">
                  <c:v>204</c:v>
                </c:pt>
                <c:pt idx="203">
                  <c:v>205</c:v>
                </c:pt>
                <c:pt idx="204">
                  <c:v>206</c:v>
                </c:pt>
                <c:pt idx="205">
                  <c:v>207</c:v>
                </c:pt>
                <c:pt idx="206">
                  <c:v>208</c:v>
                </c:pt>
                <c:pt idx="207">
                  <c:v>209</c:v>
                </c:pt>
                <c:pt idx="208">
                  <c:v>210</c:v>
                </c:pt>
                <c:pt idx="209">
                  <c:v>211</c:v>
                </c:pt>
                <c:pt idx="210">
                  <c:v>212</c:v>
                </c:pt>
                <c:pt idx="211">
                  <c:v>213</c:v>
                </c:pt>
                <c:pt idx="212">
                  <c:v>214</c:v>
                </c:pt>
                <c:pt idx="213">
                  <c:v>215</c:v>
                </c:pt>
                <c:pt idx="214">
                  <c:v>216</c:v>
                </c:pt>
                <c:pt idx="215">
                  <c:v>217</c:v>
                </c:pt>
                <c:pt idx="216">
                  <c:v>218</c:v>
                </c:pt>
                <c:pt idx="217">
                  <c:v>219</c:v>
                </c:pt>
                <c:pt idx="218">
                  <c:v>220</c:v>
                </c:pt>
                <c:pt idx="219">
                  <c:v>221</c:v>
                </c:pt>
                <c:pt idx="220">
                  <c:v>222</c:v>
                </c:pt>
                <c:pt idx="221">
                  <c:v>223</c:v>
                </c:pt>
                <c:pt idx="222">
                  <c:v>224</c:v>
                </c:pt>
                <c:pt idx="223">
                  <c:v>225</c:v>
                </c:pt>
                <c:pt idx="224">
                  <c:v>226</c:v>
                </c:pt>
                <c:pt idx="225">
                  <c:v>227</c:v>
                </c:pt>
                <c:pt idx="226">
                  <c:v>228</c:v>
                </c:pt>
                <c:pt idx="227">
                  <c:v>229</c:v>
                </c:pt>
                <c:pt idx="228">
                  <c:v>230</c:v>
                </c:pt>
                <c:pt idx="229">
                  <c:v>231</c:v>
                </c:pt>
                <c:pt idx="230">
                  <c:v>232</c:v>
                </c:pt>
                <c:pt idx="231">
                  <c:v>233</c:v>
                </c:pt>
                <c:pt idx="232">
                  <c:v>234</c:v>
                </c:pt>
                <c:pt idx="233">
                  <c:v>235</c:v>
                </c:pt>
                <c:pt idx="234">
                  <c:v>236</c:v>
                </c:pt>
                <c:pt idx="235">
                  <c:v>237</c:v>
                </c:pt>
                <c:pt idx="236">
                  <c:v>238</c:v>
                </c:pt>
                <c:pt idx="237">
                  <c:v>239</c:v>
                </c:pt>
                <c:pt idx="238">
                  <c:v>240</c:v>
                </c:pt>
                <c:pt idx="239">
                  <c:v>241</c:v>
                </c:pt>
                <c:pt idx="240">
                  <c:v>242</c:v>
                </c:pt>
                <c:pt idx="241">
                  <c:v>243</c:v>
                </c:pt>
                <c:pt idx="242">
                  <c:v>244</c:v>
                </c:pt>
                <c:pt idx="243">
                  <c:v>245</c:v>
                </c:pt>
                <c:pt idx="244">
                  <c:v>246</c:v>
                </c:pt>
                <c:pt idx="245">
                  <c:v>247</c:v>
                </c:pt>
                <c:pt idx="246">
                  <c:v>248</c:v>
                </c:pt>
                <c:pt idx="247">
                  <c:v>249</c:v>
                </c:pt>
                <c:pt idx="248">
                  <c:v>250</c:v>
                </c:pt>
                <c:pt idx="249">
                  <c:v>251</c:v>
                </c:pt>
                <c:pt idx="250">
                  <c:v>252</c:v>
                </c:pt>
                <c:pt idx="251">
                  <c:v>253</c:v>
                </c:pt>
                <c:pt idx="252">
                  <c:v>254</c:v>
                </c:pt>
                <c:pt idx="253">
                  <c:v>255</c:v>
                </c:pt>
                <c:pt idx="254">
                  <c:v>256</c:v>
                </c:pt>
                <c:pt idx="255">
                  <c:v>257</c:v>
                </c:pt>
                <c:pt idx="256">
                  <c:v>258</c:v>
                </c:pt>
                <c:pt idx="257">
                  <c:v>259</c:v>
                </c:pt>
                <c:pt idx="258">
                  <c:v>260</c:v>
                </c:pt>
                <c:pt idx="259">
                  <c:v>261</c:v>
                </c:pt>
                <c:pt idx="260">
                  <c:v>262</c:v>
                </c:pt>
                <c:pt idx="261">
                  <c:v>263</c:v>
                </c:pt>
                <c:pt idx="262">
                  <c:v>264</c:v>
                </c:pt>
                <c:pt idx="263">
                  <c:v>265</c:v>
                </c:pt>
                <c:pt idx="264">
                  <c:v>266</c:v>
                </c:pt>
              </c:numCache>
            </c:numRef>
          </c:xVal>
          <c:yVal>
            <c:numRef>
              <c:f>[0]!Accuracy</c:f>
              <c:numCache>
                <c:formatCode>0%</c:formatCode>
                <c:ptCount val="266"/>
                <c:pt idx="0">
                  <c:v>0.81578947368421051</c:v>
                </c:pt>
                <c:pt idx="1">
                  <c:v>0.81578947368421051</c:v>
                </c:pt>
                <c:pt idx="2">
                  <c:v>0.81578947368421051</c:v>
                </c:pt>
                <c:pt idx="3">
                  <c:v>0.81578947368421051</c:v>
                </c:pt>
                <c:pt idx="4">
                  <c:v>0.81578947368421051</c:v>
                </c:pt>
                <c:pt idx="5">
                  <c:v>0.81578947368421051</c:v>
                </c:pt>
                <c:pt idx="6">
                  <c:v>0.81578947368421051</c:v>
                </c:pt>
                <c:pt idx="7">
                  <c:v>0.81578947368421051</c:v>
                </c:pt>
                <c:pt idx="8">
                  <c:v>0.81578947368421051</c:v>
                </c:pt>
                <c:pt idx="9">
                  <c:v>0.81578947368421051</c:v>
                </c:pt>
                <c:pt idx="10">
                  <c:v>0.81578947368421051</c:v>
                </c:pt>
                <c:pt idx="11">
                  <c:v>0.81578947368421051</c:v>
                </c:pt>
                <c:pt idx="12">
                  <c:v>0.81578947368421051</c:v>
                </c:pt>
                <c:pt idx="13">
                  <c:v>0.81578947368421051</c:v>
                </c:pt>
                <c:pt idx="14">
                  <c:v>0.81578947368421051</c:v>
                </c:pt>
                <c:pt idx="15">
                  <c:v>0.81578947368421051</c:v>
                </c:pt>
                <c:pt idx="16">
                  <c:v>0.81578947368421051</c:v>
                </c:pt>
                <c:pt idx="17">
                  <c:v>0.81578947368421051</c:v>
                </c:pt>
                <c:pt idx="18">
                  <c:v>0.81578947368421051</c:v>
                </c:pt>
                <c:pt idx="19">
                  <c:v>0.81578947368421051</c:v>
                </c:pt>
                <c:pt idx="20">
                  <c:v>0.81578947368421051</c:v>
                </c:pt>
                <c:pt idx="21">
                  <c:v>0.81578947368421051</c:v>
                </c:pt>
                <c:pt idx="22">
                  <c:v>0.81578947368421051</c:v>
                </c:pt>
                <c:pt idx="23">
                  <c:v>0.81578947368421051</c:v>
                </c:pt>
                <c:pt idx="24">
                  <c:v>0.81578947368421051</c:v>
                </c:pt>
                <c:pt idx="25">
                  <c:v>0.81578947368421051</c:v>
                </c:pt>
                <c:pt idx="26">
                  <c:v>0.81578947368421051</c:v>
                </c:pt>
                <c:pt idx="27">
                  <c:v>0.81578947368421051</c:v>
                </c:pt>
                <c:pt idx="28">
                  <c:v>0.81578947368421051</c:v>
                </c:pt>
                <c:pt idx="29">
                  <c:v>0.81578947368421051</c:v>
                </c:pt>
                <c:pt idx="30">
                  <c:v>0.81578947368421051</c:v>
                </c:pt>
                <c:pt idx="31">
                  <c:v>0.81578947368421051</c:v>
                </c:pt>
                <c:pt idx="32">
                  <c:v>0.81578947368421051</c:v>
                </c:pt>
                <c:pt idx="33">
                  <c:v>0.81578947368421051</c:v>
                </c:pt>
                <c:pt idx="34">
                  <c:v>0.81578947368421051</c:v>
                </c:pt>
                <c:pt idx="35">
                  <c:v>0.81578947368421051</c:v>
                </c:pt>
                <c:pt idx="36">
                  <c:v>0.81578947368421051</c:v>
                </c:pt>
                <c:pt idx="37">
                  <c:v>0.81578947368421051</c:v>
                </c:pt>
                <c:pt idx="38">
                  <c:v>0.81578947368421051</c:v>
                </c:pt>
                <c:pt idx="39">
                  <c:v>0.81578947368421051</c:v>
                </c:pt>
                <c:pt idx="40">
                  <c:v>0.81578947368421051</c:v>
                </c:pt>
                <c:pt idx="41">
                  <c:v>0.81578947368421051</c:v>
                </c:pt>
                <c:pt idx="42">
                  <c:v>0.81578947368421051</c:v>
                </c:pt>
                <c:pt idx="43">
                  <c:v>0.81578947368421051</c:v>
                </c:pt>
                <c:pt idx="44">
                  <c:v>0.81578947368421051</c:v>
                </c:pt>
                <c:pt idx="45">
                  <c:v>0.81578947368421051</c:v>
                </c:pt>
                <c:pt idx="46">
                  <c:v>0.81578947368421051</c:v>
                </c:pt>
                <c:pt idx="47">
                  <c:v>0.81578947368421051</c:v>
                </c:pt>
                <c:pt idx="48">
                  <c:v>0.81578947368421051</c:v>
                </c:pt>
                <c:pt idx="49">
                  <c:v>0.81578947368421051</c:v>
                </c:pt>
                <c:pt idx="50">
                  <c:v>0.81578947368421051</c:v>
                </c:pt>
                <c:pt idx="51">
                  <c:v>0.81578947368421051</c:v>
                </c:pt>
                <c:pt idx="52">
                  <c:v>0.81578947368421051</c:v>
                </c:pt>
                <c:pt idx="53">
                  <c:v>0.81578947368421051</c:v>
                </c:pt>
                <c:pt idx="54">
                  <c:v>0.81578947368421051</c:v>
                </c:pt>
                <c:pt idx="55">
                  <c:v>0.81578947368421051</c:v>
                </c:pt>
                <c:pt idx="56">
                  <c:v>0.81578947368421051</c:v>
                </c:pt>
                <c:pt idx="57">
                  <c:v>0.81578947368421051</c:v>
                </c:pt>
                <c:pt idx="58">
                  <c:v>0.81578947368421051</c:v>
                </c:pt>
                <c:pt idx="59">
                  <c:v>0.81578947368421051</c:v>
                </c:pt>
                <c:pt idx="60">
                  <c:v>0.81578947368421051</c:v>
                </c:pt>
                <c:pt idx="61">
                  <c:v>0.81578947368421051</c:v>
                </c:pt>
                <c:pt idx="62">
                  <c:v>0.81578947368421051</c:v>
                </c:pt>
                <c:pt idx="63">
                  <c:v>0.81578947368421051</c:v>
                </c:pt>
                <c:pt idx="64">
                  <c:v>0.81578947368421051</c:v>
                </c:pt>
                <c:pt idx="65">
                  <c:v>0.81578947368421051</c:v>
                </c:pt>
                <c:pt idx="66">
                  <c:v>0.81578947368421051</c:v>
                </c:pt>
                <c:pt idx="67">
                  <c:v>0.81578947368421051</c:v>
                </c:pt>
                <c:pt idx="68">
                  <c:v>0.81578947368421051</c:v>
                </c:pt>
                <c:pt idx="69">
                  <c:v>0.81578947368421051</c:v>
                </c:pt>
                <c:pt idx="70">
                  <c:v>0.81578947368421051</c:v>
                </c:pt>
                <c:pt idx="71">
                  <c:v>0.81578947368421051</c:v>
                </c:pt>
                <c:pt idx="72">
                  <c:v>0.81578947368421051</c:v>
                </c:pt>
                <c:pt idx="73">
                  <c:v>0.81578947368421051</c:v>
                </c:pt>
                <c:pt idx="74">
                  <c:v>0.81578947368421051</c:v>
                </c:pt>
                <c:pt idx="75">
                  <c:v>0.81578947368421051</c:v>
                </c:pt>
                <c:pt idx="76">
                  <c:v>0.81578947368421051</c:v>
                </c:pt>
                <c:pt idx="77">
                  <c:v>0.81578947368421051</c:v>
                </c:pt>
                <c:pt idx="78">
                  <c:v>0.81578947368421051</c:v>
                </c:pt>
                <c:pt idx="79">
                  <c:v>0.81578947368421051</c:v>
                </c:pt>
                <c:pt idx="80">
                  <c:v>0.81578947368421051</c:v>
                </c:pt>
                <c:pt idx="81">
                  <c:v>0.81578947368421051</c:v>
                </c:pt>
                <c:pt idx="82">
                  <c:v>0.81578947368421051</c:v>
                </c:pt>
                <c:pt idx="83">
                  <c:v>0.81578947368421051</c:v>
                </c:pt>
                <c:pt idx="84">
                  <c:v>0.81578947368421051</c:v>
                </c:pt>
                <c:pt idx="85">
                  <c:v>0.81578947368421051</c:v>
                </c:pt>
                <c:pt idx="86">
                  <c:v>0.81578947368421051</c:v>
                </c:pt>
                <c:pt idx="87">
                  <c:v>0.81578947368421051</c:v>
                </c:pt>
                <c:pt idx="88">
                  <c:v>0.81578947368421051</c:v>
                </c:pt>
                <c:pt idx="89">
                  <c:v>0.81578947368421051</c:v>
                </c:pt>
                <c:pt idx="90">
                  <c:v>0.81578947368421051</c:v>
                </c:pt>
                <c:pt idx="91">
                  <c:v>0.81578947368421051</c:v>
                </c:pt>
                <c:pt idx="92">
                  <c:v>0.81578947368421051</c:v>
                </c:pt>
                <c:pt idx="93">
                  <c:v>0.81578947368421051</c:v>
                </c:pt>
                <c:pt idx="94">
                  <c:v>0.81578947368421051</c:v>
                </c:pt>
                <c:pt idx="95">
                  <c:v>0.81578947368421051</c:v>
                </c:pt>
                <c:pt idx="96">
                  <c:v>0.81578947368421051</c:v>
                </c:pt>
                <c:pt idx="97">
                  <c:v>0.81578947368421051</c:v>
                </c:pt>
                <c:pt idx="98">
                  <c:v>0.81578947368421051</c:v>
                </c:pt>
                <c:pt idx="99">
                  <c:v>0.81578947368421051</c:v>
                </c:pt>
                <c:pt idx="100">
                  <c:v>0.81578947368421051</c:v>
                </c:pt>
                <c:pt idx="101">
                  <c:v>0.81578947368421051</c:v>
                </c:pt>
                <c:pt idx="102">
                  <c:v>0.81578947368421051</c:v>
                </c:pt>
                <c:pt idx="103">
                  <c:v>0.81578947368421051</c:v>
                </c:pt>
                <c:pt idx="104">
                  <c:v>0.81578947368421051</c:v>
                </c:pt>
                <c:pt idx="105">
                  <c:v>0.81578947368421051</c:v>
                </c:pt>
                <c:pt idx="106">
                  <c:v>0.81578947368421051</c:v>
                </c:pt>
                <c:pt idx="107">
                  <c:v>0.81578947368421051</c:v>
                </c:pt>
                <c:pt idx="108">
                  <c:v>0.81578947368421051</c:v>
                </c:pt>
                <c:pt idx="109">
                  <c:v>0.81578947368421051</c:v>
                </c:pt>
                <c:pt idx="110">
                  <c:v>0.81578947368421051</c:v>
                </c:pt>
                <c:pt idx="111">
                  <c:v>0.81578947368421051</c:v>
                </c:pt>
                <c:pt idx="112">
                  <c:v>0.81578947368421051</c:v>
                </c:pt>
                <c:pt idx="113">
                  <c:v>0.81578947368421051</c:v>
                </c:pt>
                <c:pt idx="114">
                  <c:v>0.81578947368421051</c:v>
                </c:pt>
                <c:pt idx="115">
                  <c:v>0.81578947368421051</c:v>
                </c:pt>
                <c:pt idx="116">
                  <c:v>0.81578947368421051</c:v>
                </c:pt>
                <c:pt idx="117">
                  <c:v>0.81578947368421051</c:v>
                </c:pt>
                <c:pt idx="118">
                  <c:v>0.81578947368421051</c:v>
                </c:pt>
                <c:pt idx="119">
                  <c:v>0.81578947368421051</c:v>
                </c:pt>
                <c:pt idx="120">
                  <c:v>0.81578947368421051</c:v>
                </c:pt>
                <c:pt idx="121">
                  <c:v>0.81578947368421051</c:v>
                </c:pt>
                <c:pt idx="122">
                  <c:v>0.81578947368421051</c:v>
                </c:pt>
                <c:pt idx="123">
                  <c:v>0.81578947368421051</c:v>
                </c:pt>
                <c:pt idx="124">
                  <c:v>0.81578947368421051</c:v>
                </c:pt>
                <c:pt idx="125">
                  <c:v>0.81578947368421051</c:v>
                </c:pt>
                <c:pt idx="126">
                  <c:v>0.81578947368421051</c:v>
                </c:pt>
                <c:pt idx="127">
                  <c:v>0.81578947368421051</c:v>
                </c:pt>
                <c:pt idx="128">
                  <c:v>0.81578947368421051</c:v>
                </c:pt>
                <c:pt idx="129">
                  <c:v>0.81578947368421051</c:v>
                </c:pt>
                <c:pt idx="130">
                  <c:v>0.81578947368421051</c:v>
                </c:pt>
                <c:pt idx="131">
                  <c:v>0.81578947368421051</c:v>
                </c:pt>
                <c:pt idx="132">
                  <c:v>0.81578947368421051</c:v>
                </c:pt>
                <c:pt idx="133">
                  <c:v>0.81578947368421051</c:v>
                </c:pt>
                <c:pt idx="134">
                  <c:v>0.81578947368421051</c:v>
                </c:pt>
                <c:pt idx="135">
                  <c:v>0.81578947368421051</c:v>
                </c:pt>
                <c:pt idx="136">
                  <c:v>0.81578947368421051</c:v>
                </c:pt>
                <c:pt idx="137">
                  <c:v>0.81578947368421051</c:v>
                </c:pt>
                <c:pt idx="138">
                  <c:v>0.81578947368421051</c:v>
                </c:pt>
                <c:pt idx="139">
                  <c:v>0.81578947368421051</c:v>
                </c:pt>
                <c:pt idx="140">
                  <c:v>0.81578947368421051</c:v>
                </c:pt>
                <c:pt idx="141">
                  <c:v>0.81578947368421051</c:v>
                </c:pt>
                <c:pt idx="142">
                  <c:v>0.81578947368421051</c:v>
                </c:pt>
                <c:pt idx="143">
                  <c:v>0.81578947368421051</c:v>
                </c:pt>
                <c:pt idx="144">
                  <c:v>0.81578947368421051</c:v>
                </c:pt>
                <c:pt idx="145">
                  <c:v>0.81578947368421051</c:v>
                </c:pt>
                <c:pt idx="146">
                  <c:v>0.81578947368421051</c:v>
                </c:pt>
                <c:pt idx="147">
                  <c:v>0.81578947368421051</c:v>
                </c:pt>
                <c:pt idx="148">
                  <c:v>0.81578947368421051</c:v>
                </c:pt>
                <c:pt idx="149">
                  <c:v>0.81578947368421051</c:v>
                </c:pt>
                <c:pt idx="150">
                  <c:v>0.81578947368421051</c:v>
                </c:pt>
                <c:pt idx="151">
                  <c:v>0.81578947368421051</c:v>
                </c:pt>
                <c:pt idx="152">
                  <c:v>0.81578947368421051</c:v>
                </c:pt>
                <c:pt idx="153">
                  <c:v>0.81578947368421051</c:v>
                </c:pt>
                <c:pt idx="154">
                  <c:v>0.81578947368421051</c:v>
                </c:pt>
                <c:pt idx="155">
                  <c:v>0.81578947368421051</c:v>
                </c:pt>
                <c:pt idx="156">
                  <c:v>0.81578947368421051</c:v>
                </c:pt>
                <c:pt idx="157">
                  <c:v>0.81578947368421051</c:v>
                </c:pt>
                <c:pt idx="158">
                  <c:v>0.81578947368421051</c:v>
                </c:pt>
                <c:pt idx="159">
                  <c:v>0.81578947368421051</c:v>
                </c:pt>
                <c:pt idx="160">
                  <c:v>0.81578947368421051</c:v>
                </c:pt>
                <c:pt idx="161">
                  <c:v>0.81578947368421051</c:v>
                </c:pt>
                <c:pt idx="162">
                  <c:v>0.81578947368421051</c:v>
                </c:pt>
                <c:pt idx="163">
                  <c:v>0.81578947368421051</c:v>
                </c:pt>
                <c:pt idx="164">
                  <c:v>0.81578947368421051</c:v>
                </c:pt>
                <c:pt idx="165">
                  <c:v>0.81578947368421051</c:v>
                </c:pt>
                <c:pt idx="166">
                  <c:v>0.81578947368421051</c:v>
                </c:pt>
                <c:pt idx="167">
                  <c:v>0.81578947368421051</c:v>
                </c:pt>
                <c:pt idx="168">
                  <c:v>0.81578947368421051</c:v>
                </c:pt>
                <c:pt idx="169">
                  <c:v>0.81578947368421051</c:v>
                </c:pt>
                <c:pt idx="170">
                  <c:v>0.81578947368421051</c:v>
                </c:pt>
                <c:pt idx="171">
                  <c:v>0.81578947368421051</c:v>
                </c:pt>
                <c:pt idx="172">
                  <c:v>0.81578947368421051</c:v>
                </c:pt>
                <c:pt idx="173">
                  <c:v>0.81578947368421051</c:v>
                </c:pt>
                <c:pt idx="174">
                  <c:v>0.81578947368421051</c:v>
                </c:pt>
                <c:pt idx="175">
                  <c:v>0.81578947368421051</c:v>
                </c:pt>
                <c:pt idx="176">
                  <c:v>0.81578947368421051</c:v>
                </c:pt>
                <c:pt idx="177">
                  <c:v>0.81578947368421051</c:v>
                </c:pt>
                <c:pt idx="178">
                  <c:v>0.81578947368421051</c:v>
                </c:pt>
                <c:pt idx="179">
                  <c:v>0.81578947368421051</c:v>
                </c:pt>
                <c:pt idx="180">
                  <c:v>0.81578947368421051</c:v>
                </c:pt>
                <c:pt idx="181">
                  <c:v>0.81578947368421051</c:v>
                </c:pt>
                <c:pt idx="182">
                  <c:v>0.81578947368421051</c:v>
                </c:pt>
                <c:pt idx="183">
                  <c:v>0.81578947368421051</c:v>
                </c:pt>
                <c:pt idx="184">
                  <c:v>0.81578947368421051</c:v>
                </c:pt>
                <c:pt idx="185">
                  <c:v>0.81578947368421051</c:v>
                </c:pt>
                <c:pt idx="186">
                  <c:v>0.81578947368421051</c:v>
                </c:pt>
                <c:pt idx="187">
                  <c:v>0.81578947368421051</c:v>
                </c:pt>
                <c:pt idx="188">
                  <c:v>0.81578947368421051</c:v>
                </c:pt>
                <c:pt idx="189">
                  <c:v>0.81578947368421051</c:v>
                </c:pt>
                <c:pt idx="190">
                  <c:v>0.81578947368421051</c:v>
                </c:pt>
                <c:pt idx="191">
                  <c:v>0.81578947368421051</c:v>
                </c:pt>
                <c:pt idx="192">
                  <c:v>0.81578947368421051</c:v>
                </c:pt>
                <c:pt idx="193">
                  <c:v>0.81578947368421051</c:v>
                </c:pt>
                <c:pt idx="194">
                  <c:v>0.81578947368421051</c:v>
                </c:pt>
                <c:pt idx="195">
                  <c:v>0.81578947368421051</c:v>
                </c:pt>
                <c:pt idx="196">
                  <c:v>0.81578947368421051</c:v>
                </c:pt>
                <c:pt idx="197">
                  <c:v>0.81578947368421051</c:v>
                </c:pt>
                <c:pt idx="198">
                  <c:v>0.81578947368421051</c:v>
                </c:pt>
                <c:pt idx="199">
                  <c:v>0.81578947368421051</c:v>
                </c:pt>
                <c:pt idx="200">
                  <c:v>0.81578947368421051</c:v>
                </c:pt>
                <c:pt idx="201">
                  <c:v>0.81578947368421051</c:v>
                </c:pt>
                <c:pt idx="202">
                  <c:v>0.81578947368421051</c:v>
                </c:pt>
                <c:pt idx="203">
                  <c:v>0.81578947368421051</c:v>
                </c:pt>
                <c:pt idx="204">
                  <c:v>0.81578947368421051</c:v>
                </c:pt>
                <c:pt idx="205">
                  <c:v>0.81578947368421051</c:v>
                </c:pt>
                <c:pt idx="206">
                  <c:v>0.81578947368421051</c:v>
                </c:pt>
                <c:pt idx="207">
                  <c:v>0.81578947368421051</c:v>
                </c:pt>
                <c:pt idx="208">
                  <c:v>0.81578947368421051</c:v>
                </c:pt>
                <c:pt idx="209">
                  <c:v>0.81578947368421051</c:v>
                </c:pt>
                <c:pt idx="210">
                  <c:v>0.81578947368421051</c:v>
                </c:pt>
                <c:pt idx="211">
                  <c:v>0.81578947368421051</c:v>
                </c:pt>
                <c:pt idx="212">
                  <c:v>0.81578947368421051</c:v>
                </c:pt>
                <c:pt idx="213">
                  <c:v>0.81578947368421051</c:v>
                </c:pt>
                <c:pt idx="214">
                  <c:v>0.81578947368421051</c:v>
                </c:pt>
                <c:pt idx="215">
                  <c:v>0.81578947368421051</c:v>
                </c:pt>
                <c:pt idx="216">
                  <c:v>0.81578947368421051</c:v>
                </c:pt>
                <c:pt idx="217">
                  <c:v>0.81578947368421051</c:v>
                </c:pt>
                <c:pt idx="218">
                  <c:v>0.81578947368421051</c:v>
                </c:pt>
                <c:pt idx="219">
                  <c:v>0.81578947368421051</c:v>
                </c:pt>
                <c:pt idx="220">
                  <c:v>0.81578947368421051</c:v>
                </c:pt>
                <c:pt idx="221">
                  <c:v>0.81578947368421051</c:v>
                </c:pt>
                <c:pt idx="222">
                  <c:v>0.81578947368421051</c:v>
                </c:pt>
                <c:pt idx="223">
                  <c:v>0.81578947368421051</c:v>
                </c:pt>
                <c:pt idx="224">
                  <c:v>0.81578947368421051</c:v>
                </c:pt>
                <c:pt idx="225">
                  <c:v>0.81578947368421051</c:v>
                </c:pt>
                <c:pt idx="226">
                  <c:v>0.81578947368421051</c:v>
                </c:pt>
                <c:pt idx="227">
                  <c:v>0.81578947368421051</c:v>
                </c:pt>
                <c:pt idx="228">
                  <c:v>0.81578947368421051</c:v>
                </c:pt>
                <c:pt idx="229">
                  <c:v>0.81578947368421051</c:v>
                </c:pt>
                <c:pt idx="230">
                  <c:v>0.81578947368421051</c:v>
                </c:pt>
                <c:pt idx="231">
                  <c:v>0.81578947368421051</c:v>
                </c:pt>
                <c:pt idx="232">
                  <c:v>0.81578947368421051</c:v>
                </c:pt>
                <c:pt idx="233">
                  <c:v>0.81578947368421051</c:v>
                </c:pt>
                <c:pt idx="234">
                  <c:v>0.81578947368421051</c:v>
                </c:pt>
                <c:pt idx="235">
                  <c:v>0.81578947368421051</c:v>
                </c:pt>
                <c:pt idx="236">
                  <c:v>0.81578947368421051</c:v>
                </c:pt>
                <c:pt idx="237">
                  <c:v>0.81578947368421051</c:v>
                </c:pt>
                <c:pt idx="238">
                  <c:v>0.81578947368421051</c:v>
                </c:pt>
                <c:pt idx="239">
                  <c:v>0.81578947368421051</c:v>
                </c:pt>
                <c:pt idx="240">
                  <c:v>0.81578947368421051</c:v>
                </c:pt>
                <c:pt idx="241">
                  <c:v>0.81578947368421051</c:v>
                </c:pt>
                <c:pt idx="242">
                  <c:v>0.81578947368421051</c:v>
                </c:pt>
                <c:pt idx="243">
                  <c:v>0.81578947368421051</c:v>
                </c:pt>
                <c:pt idx="244">
                  <c:v>0.81578947368421051</c:v>
                </c:pt>
                <c:pt idx="245">
                  <c:v>0.81578947368421051</c:v>
                </c:pt>
                <c:pt idx="246">
                  <c:v>0.81578947368421051</c:v>
                </c:pt>
                <c:pt idx="247">
                  <c:v>0.81578947368421051</c:v>
                </c:pt>
                <c:pt idx="248">
                  <c:v>0.81578947368421051</c:v>
                </c:pt>
                <c:pt idx="249">
                  <c:v>0.81578947368421051</c:v>
                </c:pt>
                <c:pt idx="250">
                  <c:v>0.81578947368421051</c:v>
                </c:pt>
                <c:pt idx="251">
                  <c:v>0.81578947368421051</c:v>
                </c:pt>
                <c:pt idx="252">
                  <c:v>0.81578947368421051</c:v>
                </c:pt>
                <c:pt idx="253">
                  <c:v>0.81578947368421051</c:v>
                </c:pt>
                <c:pt idx="254">
                  <c:v>0.81578947368421051</c:v>
                </c:pt>
                <c:pt idx="255">
                  <c:v>0.81578947368421051</c:v>
                </c:pt>
                <c:pt idx="256">
                  <c:v>0.81578947368421051</c:v>
                </c:pt>
                <c:pt idx="257">
                  <c:v>0.81578947368421051</c:v>
                </c:pt>
                <c:pt idx="258">
                  <c:v>0.81578947368421051</c:v>
                </c:pt>
                <c:pt idx="259">
                  <c:v>0.81578947368421051</c:v>
                </c:pt>
                <c:pt idx="260">
                  <c:v>0.81578947368421051</c:v>
                </c:pt>
                <c:pt idx="261">
                  <c:v>0.81578947368421051</c:v>
                </c:pt>
                <c:pt idx="262">
                  <c:v>0.81578947368421051</c:v>
                </c:pt>
                <c:pt idx="263">
                  <c:v>0.81578947368421051</c:v>
                </c:pt>
                <c:pt idx="264">
                  <c:v>0.81578947368421051</c:v>
                </c:pt>
                <c:pt idx="265">
                  <c:v>0.81578947368421051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614592"/>
        <c:axId val="87612800"/>
      </c:scatterChart>
      <c:catAx>
        <c:axId val="876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Questions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87611264"/>
        <c:crosses val="autoZero"/>
        <c:auto val="1"/>
        <c:lblAlgn val="ctr"/>
        <c:lblOffset val="100"/>
        <c:noMultiLvlLbl val="1"/>
      </c:catAx>
      <c:valAx>
        <c:axId val="87611264"/>
        <c:scaling>
          <c:orientation val="minMax"/>
        </c:scaling>
        <c:delete val="0"/>
        <c:axPos val="l"/>
        <c:majorGridlines/>
        <c:minorGridlines/>
        <c:numFmt formatCode="[m]&quot;m &quot;ss&quot;s&quot;" sourceLinked="0"/>
        <c:majorTickMark val="out"/>
        <c:minorTickMark val="none"/>
        <c:tickLblPos val="nextTo"/>
        <c:crossAx val="87609344"/>
        <c:crosses val="autoZero"/>
        <c:crossBetween val="between"/>
      </c:valAx>
      <c:valAx>
        <c:axId val="87612800"/>
        <c:scaling>
          <c:orientation val="minMax"/>
        </c:scaling>
        <c:delete val="0"/>
        <c:axPos val="r"/>
        <c:numFmt formatCode="0%" sourceLinked="0"/>
        <c:majorTickMark val="out"/>
        <c:minorTickMark val="none"/>
        <c:tickLblPos val="nextTo"/>
        <c:crossAx val="87614592"/>
        <c:crosses val="max"/>
        <c:crossBetween val="midCat"/>
      </c:valAx>
      <c:valAx>
        <c:axId val="87614592"/>
        <c:scaling>
          <c:orientation val="minMax"/>
        </c:scaling>
        <c:delete val="1"/>
        <c:axPos val="b"/>
        <c:majorTickMark val="out"/>
        <c:minorTickMark val="none"/>
        <c:tickLblPos val="nextTo"/>
        <c:crossAx val="87612800"/>
        <c:crosses val="autoZero"/>
        <c:crossBetween val="midCat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[CR_ErrorLog.xlsx]Overall Analysis!CR Analysis</c:name>
    <c:fmtId val="2"/>
  </c:pivotSource>
  <c:chart>
    <c:title>
      <c:layout>
        <c:manualLayout>
          <c:xMode val="edge"/>
          <c:yMode val="edge"/>
          <c:x val="0.2697574595971462"/>
          <c:y val="0.16656659706359861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'Overall Analysis'!$B$6</c:f>
              <c:strCache>
                <c:ptCount val="1"/>
                <c:pt idx="0">
                  <c:v>Average of Q. Time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'Overall Analysis'!$A$7:$A$29</c:f>
              <c:multiLvlStrCache>
                <c:ptCount val="10"/>
                <c:lvl>
                  <c:pt idx="0">
                    <c:v>(blank)</c:v>
                  </c:pt>
                  <c:pt idx="1">
                    <c:v>LE</c:v>
                  </c:pt>
                  <c:pt idx="2">
                    <c:v>NI</c:v>
                  </c:pt>
                  <c:pt idx="3">
                    <c:v>OC</c:v>
                  </c:pt>
                  <c:pt idx="4">
                    <c:v>R</c:v>
                  </c:pt>
                  <c:pt idx="5">
                    <c:v>SO</c:v>
                  </c:pt>
                  <c:pt idx="6">
                    <c:v>(blank)</c:v>
                  </c:pt>
                  <c:pt idx="7">
                    <c:v>DW/W</c:v>
                  </c:pt>
                  <c:pt idx="8">
                    <c:v>RN</c:v>
                  </c:pt>
                  <c:pt idx="9">
                    <c:v>(blank)</c:v>
                  </c:pt>
                </c:lvl>
                <c:lvl>
                  <c:pt idx="0">
                    <c:v>Correct</c:v>
                  </c:pt>
                  <c:pt idx="1">
                    <c:v>In-correct</c:v>
                  </c:pt>
                  <c:pt idx="9">
                    <c:v>(blank)</c:v>
                  </c:pt>
                </c:lvl>
                <c:lvl>
                  <c:pt idx="0">
                    <c:v>0</c:v>
                  </c:pt>
                  <c:pt idx="1">
                    <c:v>1</c:v>
                  </c:pt>
                  <c:pt idx="9">
                    <c:v>(blank)</c:v>
                  </c:pt>
                </c:lvl>
              </c:multiLvlStrCache>
            </c:multiLvlStrRef>
          </c:cat>
          <c:val>
            <c:numRef>
              <c:f>'Overall Analysis'!$B$7:$B$29</c:f>
              <c:numCache>
                <c:formatCode>[m]"m "ss"s"</c:formatCode>
                <c:ptCount val="10"/>
                <c:pt idx="0">
                  <c:v>1.7344043352107855E-3</c:v>
                </c:pt>
                <c:pt idx="1">
                  <c:v>2.1666666666666666E-3</c:v>
                </c:pt>
                <c:pt idx="2">
                  <c:v>2.425925925925926E-3</c:v>
                </c:pt>
                <c:pt idx="3">
                  <c:v>2.4050925925925928E-3</c:v>
                </c:pt>
                <c:pt idx="4">
                  <c:v>2.0882936507936505E-3</c:v>
                </c:pt>
                <c:pt idx="5">
                  <c:v>2.491898148148148E-3</c:v>
                </c:pt>
                <c:pt idx="6">
                  <c:v>2.1484375000000002E-3</c:v>
                </c:pt>
                <c:pt idx="7">
                  <c:v>1.6203703703703703E-3</c:v>
                </c:pt>
                <c:pt idx="8">
                  <c:v>1.6203703703703703E-3</c:v>
                </c:pt>
              </c:numCache>
            </c:numRef>
          </c:val>
        </c:ser>
        <c:ser>
          <c:idx val="1"/>
          <c:order val="1"/>
          <c:tx>
            <c:strRef>
              <c:f>'Overall Analysis'!$C$6</c:f>
              <c:strCache>
                <c:ptCount val="1"/>
                <c:pt idx="0">
                  <c:v># of Problems</c:v>
                </c:pt>
              </c:strCache>
            </c:strRef>
          </c:tx>
          <c:cat>
            <c:multiLvlStrRef>
              <c:f>'Overall Analysis'!$A$7:$A$29</c:f>
              <c:multiLvlStrCache>
                <c:ptCount val="10"/>
                <c:lvl>
                  <c:pt idx="0">
                    <c:v>(blank)</c:v>
                  </c:pt>
                  <c:pt idx="1">
                    <c:v>LE</c:v>
                  </c:pt>
                  <c:pt idx="2">
                    <c:v>NI</c:v>
                  </c:pt>
                  <c:pt idx="3">
                    <c:v>OC</c:v>
                  </c:pt>
                  <c:pt idx="4">
                    <c:v>R</c:v>
                  </c:pt>
                  <c:pt idx="5">
                    <c:v>SO</c:v>
                  </c:pt>
                  <c:pt idx="6">
                    <c:v>(blank)</c:v>
                  </c:pt>
                  <c:pt idx="7">
                    <c:v>DW/W</c:v>
                  </c:pt>
                  <c:pt idx="8">
                    <c:v>RN</c:v>
                  </c:pt>
                  <c:pt idx="9">
                    <c:v>(blank)</c:v>
                  </c:pt>
                </c:lvl>
                <c:lvl>
                  <c:pt idx="0">
                    <c:v>Correct</c:v>
                  </c:pt>
                  <c:pt idx="1">
                    <c:v>In-correct</c:v>
                  </c:pt>
                  <c:pt idx="9">
                    <c:v>(blank)</c:v>
                  </c:pt>
                </c:lvl>
                <c:lvl>
                  <c:pt idx="0">
                    <c:v>0</c:v>
                  </c:pt>
                  <c:pt idx="1">
                    <c:v>1</c:v>
                  </c:pt>
                  <c:pt idx="9">
                    <c:v>(blank)</c:v>
                  </c:pt>
                </c:lvl>
              </c:multiLvlStrCache>
            </c:multiLvlStrRef>
          </c:cat>
          <c:val>
            <c:numRef>
              <c:f>'Overall Analysis'!$C$7:$C$29</c:f>
              <c:numCache>
                <c:formatCode>0</c:formatCode>
                <c:ptCount val="10"/>
                <c:pt idx="0">
                  <c:v>217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14</c:v>
                </c:pt>
                <c:pt idx="5">
                  <c:v>10</c:v>
                </c:pt>
                <c:pt idx="6">
                  <c:v>8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2"/>
          <c:order val="2"/>
          <c:tx>
            <c:strRef>
              <c:f>'Overall Analysis'!$D$6</c:f>
              <c:strCache>
                <c:ptCount val="1"/>
                <c:pt idx="0">
                  <c:v>% Problems</c:v>
                </c:pt>
              </c:strCache>
            </c:strRef>
          </c:tx>
          <c:cat>
            <c:multiLvlStrRef>
              <c:f>'Overall Analysis'!$A$7:$A$29</c:f>
              <c:multiLvlStrCache>
                <c:ptCount val="10"/>
                <c:lvl>
                  <c:pt idx="0">
                    <c:v>(blank)</c:v>
                  </c:pt>
                  <c:pt idx="1">
                    <c:v>LE</c:v>
                  </c:pt>
                  <c:pt idx="2">
                    <c:v>NI</c:v>
                  </c:pt>
                  <c:pt idx="3">
                    <c:v>OC</c:v>
                  </c:pt>
                  <c:pt idx="4">
                    <c:v>R</c:v>
                  </c:pt>
                  <c:pt idx="5">
                    <c:v>SO</c:v>
                  </c:pt>
                  <c:pt idx="6">
                    <c:v>(blank)</c:v>
                  </c:pt>
                  <c:pt idx="7">
                    <c:v>DW/W</c:v>
                  </c:pt>
                  <c:pt idx="8">
                    <c:v>RN</c:v>
                  </c:pt>
                  <c:pt idx="9">
                    <c:v>(blank)</c:v>
                  </c:pt>
                </c:lvl>
                <c:lvl>
                  <c:pt idx="0">
                    <c:v>Correct</c:v>
                  </c:pt>
                  <c:pt idx="1">
                    <c:v>In-correct</c:v>
                  </c:pt>
                  <c:pt idx="9">
                    <c:v>(blank)</c:v>
                  </c:pt>
                </c:lvl>
                <c:lvl>
                  <c:pt idx="0">
                    <c:v>0</c:v>
                  </c:pt>
                  <c:pt idx="1">
                    <c:v>1</c:v>
                  </c:pt>
                  <c:pt idx="9">
                    <c:v>(blank)</c:v>
                  </c:pt>
                </c:lvl>
              </c:multiLvlStrCache>
            </c:multiLvlStrRef>
          </c:cat>
          <c:val>
            <c:numRef>
              <c:f>'Overall Analysis'!$D$7:$D$29</c:f>
              <c:numCache>
                <c:formatCode>0.0%</c:formatCode>
                <c:ptCount val="10"/>
                <c:pt idx="0">
                  <c:v>0.81578947368421051</c:v>
                </c:pt>
                <c:pt idx="1">
                  <c:v>1.8796992481203006E-2</c:v>
                </c:pt>
                <c:pt idx="2">
                  <c:v>1.8796992481203006E-2</c:v>
                </c:pt>
                <c:pt idx="3">
                  <c:v>1.8796992481203006E-2</c:v>
                </c:pt>
                <c:pt idx="4">
                  <c:v>5.2631578947368418E-2</c:v>
                </c:pt>
                <c:pt idx="5">
                  <c:v>3.7593984962406013E-2</c:v>
                </c:pt>
                <c:pt idx="6">
                  <c:v>3.007518796992481E-2</c:v>
                </c:pt>
                <c:pt idx="7">
                  <c:v>3.7593984962406013E-3</c:v>
                </c:pt>
                <c:pt idx="8">
                  <c:v>3.7593984962406013E-3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3353" cy="629770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851647</xdr:colOff>
      <xdr:row>6</xdr:row>
      <xdr:rowOff>163605</xdr:rowOff>
    </xdr:from>
    <xdr:to>
      <xdr:col>12</xdr:col>
      <xdr:colOff>773204</xdr:colOff>
      <xdr:row>26</xdr:row>
      <xdr:rowOff>56028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yush" refreshedDate="42562.53477997685" createdVersion="4" refreshedVersion="4" minRefreshableVersion="3" recordCount="1085">
  <cacheSource type="worksheet">
    <worksheetSource name="AllData"/>
  </cacheSource>
  <cacheFields count="16">
    <cacheField name="SN" numFmtId="0">
      <sharedItems containsString="0" containsBlank="1" containsNumber="1" containsInteger="1" minValue="1" maxValue="267" count="26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m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90" u="1"/>
      </sharedItems>
    </cacheField>
    <cacheField name="Question" numFmtId="0">
      <sharedItems containsBlank="1"/>
    </cacheField>
    <cacheField name="Family" numFmtId="0">
      <sharedItems containsBlank="1" count="7">
        <s v="A/S/W Family"/>
        <s v="Others"/>
        <s v="Evidence Family"/>
        <s v="Structure Family"/>
        <s v="Explain"/>
        <s v="Conclusion"/>
        <m/>
      </sharedItems>
    </cacheField>
    <cacheField name="Type" numFmtId="0">
      <sharedItems containsBlank="1" count="17">
        <s v="Strengthen"/>
        <s v="Weaken"/>
        <s v="Rest"/>
        <s v="Conclusion/Inference"/>
        <s v="Assumption"/>
        <s v="Bold Faced"/>
        <s v="Evaluate Argument"/>
        <s v="If-true others"/>
        <s v="If True - Others"/>
        <s v="Explains Discrepancy"/>
        <s v="Conclusion"/>
        <s v="Xsupport"/>
        <s v="If-true S/W"/>
        <s v="Structure"/>
        <s v="If-true S"/>
        <s v="Strengthen/TS"/>
        <m/>
      </sharedItems>
    </cacheField>
    <cacheField name="Error Type" numFmtId="0">
      <sharedItems containsBlank="1" count="3">
        <s v="In-correct"/>
        <s v="Correct"/>
        <m/>
      </sharedItems>
    </cacheField>
    <cacheField name="C/W" numFmtId="0">
      <sharedItems containsString="0" containsBlank="1" containsNumber="1" containsInteger="1" minValue="0" maxValue="1" count="3">
        <n v="1"/>
        <n v="0"/>
        <m/>
      </sharedItems>
    </cacheField>
    <cacheField name="Time" numFmtId="0">
      <sharedItems containsNonDate="0" containsDate="1" containsString="0" containsBlank="1" minDate="1899-12-30T00:01:39" maxDate="1899-12-30T01:51:35"/>
    </cacheField>
    <cacheField name="Q. Time" numFmtId="0">
      <sharedItems containsNonDate="0" containsDate="1" containsString="0" containsBlank="1" minDate="1899-12-30T00:01:08" maxDate="1899-12-30T00:05:24"/>
    </cacheField>
    <cacheField name="Target" numFmtId="0">
      <sharedItems containsNonDate="0" containsDate="1" containsString="0" containsBlank="1" minDate="1899-12-30T00:02:00" maxDate="1899-12-30T00:02:00"/>
    </cacheField>
    <cacheField name="Accuracy" numFmtId="0">
      <sharedItems containsString="0" containsBlank="1" containsNumber="1" minValue="0.81578947368421051" maxValue="0.81578947368421051"/>
    </cacheField>
    <cacheField name="Issue" numFmtId="0">
      <sharedItems containsBlank="1"/>
    </cacheField>
    <cacheField name="E. Type" numFmtId="0">
      <sharedItems containsBlank="1" count="12">
        <s v="OC"/>
        <m/>
        <s v="NI"/>
        <s v="R"/>
        <s v="SO"/>
        <s v="LE"/>
        <s v="DW/W"/>
        <s v="RN"/>
        <s v="Hard" u="1"/>
        <s v="Super Hard" u="1"/>
        <s v="Easy" u="1"/>
        <s v="Med" u="1"/>
      </sharedItems>
    </cacheField>
    <cacheField name="Difficulty" numFmtId="0">
      <sharedItems containsBlank="1" count="5">
        <m/>
        <s v="Easy"/>
        <s v="Med"/>
        <s v="Super Hard"/>
        <s v="Hard"/>
      </sharedItems>
    </cacheField>
    <cacheField name="Field1" numFmtId="0" formula="COUNT('Q. Time')" databaseField="0"/>
    <cacheField name="Field2" numFmtId="0" formula="AVERAGE(#NAME? )" databaseField="0"/>
    <cacheField name="Field3" numFmtId="0" formula=" SUM(COUNT('C/W')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5">
  <r>
    <x v="0"/>
    <s v="http://www.manhattangmat.com/forums/cr-question-t608.html"/>
    <x v="0"/>
    <x v="0"/>
    <x v="0"/>
    <x v="0"/>
    <d v="1899-12-30T00:03:35"/>
    <d v="1899-12-30T00:03:35"/>
    <d v="1899-12-30T00:02:00"/>
    <n v="0.81578947368421051"/>
    <s v="Didn't compare the two final options as I was sure of the answer"/>
    <x v="0"/>
    <x v="0"/>
  </r>
  <r>
    <x v="1"/>
    <s v="http://www.manhattangmat.com/forums/jennifer-video-rental-outlets-in-centerville-prep-cr-t8752.html"/>
    <x v="0"/>
    <x v="1"/>
    <x v="1"/>
    <x v="1"/>
    <d v="1899-12-30T00:06:56"/>
    <d v="1899-12-30T00:03:21"/>
    <d v="1899-12-30T00:02:00"/>
    <n v="0.81578947368421051"/>
    <s v="Didn't compare the two final options as I was sure of the answer"/>
    <x v="1"/>
    <x v="0"/>
  </r>
  <r>
    <x v="2"/>
    <s v="http://www.manhattangmat.com/forums/fullerenes-t7457.html"/>
    <x v="0"/>
    <x v="1"/>
    <x v="1"/>
    <x v="1"/>
    <d v="1899-12-30T00:11:04"/>
    <d v="1899-12-30T00:04:08"/>
    <d v="1899-12-30T00:02:00"/>
    <n v="0.81578947368421051"/>
    <s v="Double the time spent.  No comparison of options in the end"/>
    <x v="1"/>
    <x v="0"/>
  </r>
  <r>
    <x v="3"/>
    <s v="http://www.manhattangmat.com/forums/finding-of-a-survey-of-systems-magazine-subscribers-t4728.html"/>
    <x v="1"/>
    <x v="2"/>
    <x v="1"/>
    <x v="1"/>
    <d v="1899-12-30T00:15:15"/>
    <d v="1899-12-30T00:04:11"/>
    <d v="1899-12-30T00:02:00"/>
    <n v="0.81578947368421051"/>
    <s v="Double the time spent. The time went in understanding the argument. "/>
    <x v="1"/>
    <x v="0"/>
  </r>
  <r>
    <x v="4"/>
    <s v="http://gmatclub.com/forum/a-major-impediment-of-wide-accepatance-of-electrical-vehicle-104913.html"/>
    <x v="0"/>
    <x v="1"/>
    <x v="1"/>
    <x v="1"/>
    <d v="1899-12-30T00:18:28"/>
    <d v="1899-12-30T00:03:13"/>
    <d v="1899-12-30T00:02:00"/>
    <n v="0.81578947368421051"/>
    <s v="Slow. Elimination and reasoning both used."/>
    <x v="1"/>
    <x v="0"/>
  </r>
  <r>
    <x v="5"/>
    <s v="http://gmatclub.com/forum/until-now-only-injectable-vaccines-104803.html"/>
    <x v="0"/>
    <x v="0"/>
    <x v="1"/>
    <x v="1"/>
    <d v="1899-12-30T00:20:55"/>
    <d v="1899-12-30T00:02:27"/>
    <d v="1899-12-30T00:02:00"/>
    <n v="0.81578947368421051"/>
    <s v="Fast. Elimination, reasoning and quick solve. Easy and good."/>
    <x v="1"/>
    <x v="0"/>
  </r>
  <r>
    <x v="6"/>
    <s v="http://www.manhattangmat.com/forums/in-parts-of-south-america-t5816.html"/>
    <x v="0"/>
    <x v="0"/>
    <x v="1"/>
    <x v="1"/>
    <d v="1899-12-30T00:24:13"/>
    <d v="1899-12-30T00:03:18"/>
    <d v="1899-12-30T00:02:00"/>
    <n v="0.81578947368421051"/>
    <s v="Slow. OPTION COMPARISON CORRECTLY APPLIED"/>
    <x v="1"/>
    <x v="0"/>
  </r>
  <r>
    <x v="7"/>
    <s v="http://gmatclub.com/forum/per-capita-expenditure-of-drugs-in-voronia-gmat-prep-82043.html"/>
    <x v="0"/>
    <x v="0"/>
    <x v="1"/>
    <x v="1"/>
    <d v="1899-12-30T00:26:51"/>
    <d v="1899-12-30T00:02:38"/>
    <d v="1899-12-30T00:02:00"/>
    <n v="0.81578947368421051"/>
    <s v="Fast. Elimination, reasoning and quick solve. Easy and good."/>
    <x v="1"/>
    <x v="0"/>
  </r>
  <r>
    <x v="8"/>
    <s v="http://www.manhattangmat.com/forums/please-help-me-with-this-one-t7546.html"/>
    <x v="2"/>
    <x v="3"/>
    <x v="1"/>
    <x v="1"/>
    <d v="1899-12-30T00:29:31"/>
    <d v="1899-12-30T00:02:40"/>
    <d v="1899-12-30T00:02:00"/>
    <n v="0.81578947368421051"/>
    <s v="Fast. Elimination, reasoning and quick solve. Could we do it faster??"/>
    <x v="1"/>
    <x v="0"/>
  </r>
  <r>
    <x v="9"/>
    <s v="http://gmatclub.com/forum/united-lumber-104662.html"/>
    <x v="0"/>
    <x v="0"/>
    <x v="1"/>
    <x v="1"/>
    <d v="1899-12-30T00:32:28"/>
    <d v="1899-12-30T00:02:57"/>
    <d v="1899-12-30T00:02:00"/>
    <n v="0.81578947368421051"/>
    <s v="Slow. OPTION COMPARISON CORRECTLY APPLIED"/>
    <x v="1"/>
    <x v="0"/>
  </r>
  <r>
    <x v="10"/>
    <s v="http://www.manhattangmat.com/forums/it-is-theoretically-possible-that-bacteria-developed-t7783.html"/>
    <x v="0"/>
    <x v="1"/>
    <x v="1"/>
    <x v="1"/>
    <d v="1899-12-30T00:34:41"/>
    <d v="1899-12-30T00:02:13"/>
    <d v="1899-12-30T00:02:00"/>
    <n v="0.81578947368421051"/>
    <s v="Fast. Elimination, reasoning and quick solve. Could we do it faster??"/>
    <x v="1"/>
    <x v="0"/>
  </r>
  <r>
    <x v="11"/>
    <s v="http://www.manhattangmat.com/forums/cr-in-response-to-mounting-pubic-concern-an-airplane-t7984.html"/>
    <x v="0"/>
    <x v="4"/>
    <x v="0"/>
    <x v="0"/>
    <d v="1899-12-30T00:38:22"/>
    <d v="1899-12-30T00:03:41"/>
    <d v="1899-12-30T00:02:00"/>
    <n v="0.81578947368421051"/>
    <s v="Slow. Assumption basics error done, new information in the option added and didn't stick with the basics."/>
    <x v="2"/>
    <x v="0"/>
  </r>
  <r>
    <x v="12"/>
    <s v="http://www.manhattangmat.com/forums/burton-tool-bold-face-t9823.html"/>
    <x v="3"/>
    <x v="5"/>
    <x v="1"/>
    <x v="1"/>
    <d v="1899-12-30T00:41:08"/>
    <d v="1899-12-30T00:02:46"/>
    <d v="1899-12-30T00:02:00"/>
    <n v="0.81578947368421051"/>
    <s v="Bold faced, stuck with the basics and found the answer"/>
    <x v="1"/>
    <x v="0"/>
  </r>
  <r>
    <x v="13"/>
    <s v="http://www.manhattangmat.com/forums/the-recent-decline-in-numbers-of-the-tennessee-warbler-t8066.html"/>
    <x v="0"/>
    <x v="1"/>
    <x v="1"/>
    <x v="1"/>
    <d v="1899-12-30T00:44:49"/>
    <d v="1899-12-30T00:03:41"/>
    <d v="1899-12-30T00:02:00"/>
    <n v="0.81578947368421051"/>
    <s v="Slow, but followed elimination path"/>
    <x v="1"/>
    <x v="0"/>
  </r>
  <r>
    <x v="14"/>
    <s v="http://www.manhattangmat.com/forums/superoxy-t7205.html"/>
    <x v="3"/>
    <x v="5"/>
    <x v="1"/>
    <x v="1"/>
    <d v="1899-12-30T00:46:49"/>
    <d v="1899-12-30T00:02:00"/>
    <d v="1899-12-30T00:02:00"/>
    <n v="0.81578947368421051"/>
    <s v="Fast. Elimination, reasoning and quick solve. Easy and good."/>
    <x v="1"/>
    <x v="0"/>
  </r>
  <r>
    <x v="15"/>
    <s v="http://www.manhattangmat.com/forums/traces-of-cultivated-emmer-wheat-have-been-found-among-t8331.html "/>
    <x v="0"/>
    <x v="0"/>
    <x v="1"/>
    <x v="1"/>
    <d v="1899-12-30T00:51:23"/>
    <d v="1899-12-30T00:04:34"/>
    <d v="1899-12-30T00:02:00"/>
    <n v="0.81578947368421051"/>
    <s v="Slow. OPTION COMPARISON CORRECTLY APPLIED"/>
    <x v="1"/>
    <x v="0"/>
  </r>
  <r>
    <x v="16"/>
    <s v="http://www.manhattangmat.com/forums/gmac-practice-test-critical-reasoning-2-t1320.html "/>
    <x v="3"/>
    <x v="5"/>
    <x v="0"/>
    <x v="0"/>
    <d v="1899-12-30T00:56:29"/>
    <d v="1899-12-30T00:05:06"/>
    <d v="1899-12-30T00:02:00"/>
    <n v="0.81578947368421051"/>
    <s v="Worst solving of the option. DID NOT READ ALL THE OPTIONS CAREFULLY"/>
    <x v="3"/>
    <x v="0"/>
  </r>
  <r>
    <x v="17"/>
    <s v="http://www.manhattangmat.com/forums/radio-stations-with-radio-t3196.html"/>
    <x v="0"/>
    <x v="4"/>
    <x v="0"/>
    <x v="0"/>
    <d v="1899-12-30T01:01:05"/>
    <d v="1899-12-30T00:04:36"/>
    <d v="1899-12-30T00:02:00"/>
    <n v="0.81578947368421051"/>
    <s v="Got stuck between two options and chose the wrong option. Assumption Question - Got to know that the premise must be unstated and not a new fact"/>
    <x v="2"/>
    <x v="0"/>
  </r>
  <r>
    <x v="18"/>
    <s v="http://gmatclub.com/forum/different-levaska-question-102483.html"/>
    <x v="0"/>
    <x v="4"/>
    <x v="1"/>
    <x v="1"/>
    <d v="1899-12-30T01:04:16"/>
    <d v="1899-12-30T00:03:11"/>
    <d v="1899-12-30T00:02:00"/>
    <n v="0.81578947368421051"/>
    <s v="Fast. Elimination, reasoning and quick solve. Easy and good."/>
    <x v="1"/>
    <x v="0"/>
  </r>
  <r>
    <x v="19"/>
    <s v="http://www.manhattangmat.com/forums/gmatprep-cr-first-time-computer-buyers-buying-pxc-home-t10545.html"/>
    <x v="0"/>
    <x v="0"/>
    <x v="0"/>
    <x v="0"/>
    <d v="1899-12-30T01:08:57"/>
    <d v="1899-12-30T00:04:41"/>
    <d v="1899-12-30T00:02:00"/>
    <n v="0.81578947368421051"/>
    <s v="Used new information which seemed to be right in supporting the question prompt."/>
    <x v="2"/>
    <x v="0"/>
  </r>
  <r>
    <x v="20"/>
    <s v="http://gmatclub.com/forum/cr-sulfur-dioxide-emission-18367.html"/>
    <x v="1"/>
    <x v="6"/>
    <x v="1"/>
    <x v="1"/>
    <d v="1899-12-30T01:11:05"/>
    <d v="1899-12-30T00:02:08"/>
    <d v="1899-12-30T00:02:00"/>
    <n v="0.81578947368421051"/>
    <s v="Fast. Elimination, reasoning and quick solve. Easy and good."/>
    <x v="1"/>
    <x v="0"/>
  </r>
  <r>
    <x v="21"/>
    <s v="http://gmatclub.com/forum/cr-ancient-nubians-44937.html"/>
    <x v="0"/>
    <x v="4"/>
    <x v="1"/>
    <x v="1"/>
    <d v="1899-12-30T01:13:44"/>
    <d v="1899-12-30T00:02:39"/>
    <d v="1899-12-30T00:02:00"/>
    <n v="0.81578947368421051"/>
    <s v="Fast. Elimination, reasoning and quick solve. Easy and good."/>
    <x v="1"/>
    <x v="0"/>
  </r>
  <r>
    <x v="22"/>
    <s v="http://gmatclub.com/forum/cr-from-gmatprep-92011.html"/>
    <x v="2"/>
    <x v="7"/>
    <x v="1"/>
    <x v="1"/>
    <d v="1899-12-30T01:15:29"/>
    <d v="1899-12-30T00:01:45"/>
    <d v="1899-12-30T00:02:00"/>
    <n v="0.81578947368421051"/>
    <s v="Fast. Elimination, reasoning and quick solve. Easy and good."/>
    <x v="1"/>
    <x v="0"/>
  </r>
  <r>
    <x v="23"/>
    <s v="http://www.manhattangmat.com/forums/in-the-united-states-of-the-people-who-moved-t11279.html"/>
    <x v="0"/>
    <x v="1"/>
    <x v="1"/>
    <x v="1"/>
    <d v="1899-12-30T01:18:25"/>
    <d v="1899-12-30T00:02:56"/>
    <d v="1899-12-30T00:02:00"/>
    <n v="0.81578947368421051"/>
    <s v="Followed the POE. That took time"/>
    <x v="1"/>
    <x v="0"/>
  </r>
  <r>
    <x v="24"/>
    <s v="http://gmatclub.com/forum/in-arumville-among-those-young-children-99480.html"/>
    <x v="0"/>
    <x v="0"/>
    <x v="1"/>
    <x v="1"/>
    <d v="1899-12-30T01:22:32"/>
    <d v="1899-12-30T00:04:07"/>
    <d v="1899-12-30T00:02:00"/>
    <n v="0.81578947368421051"/>
    <m/>
    <x v="1"/>
    <x v="0"/>
  </r>
  <r>
    <x v="25"/>
    <s v="http://www.manhattangmat.com/forums/excavations-of-the-roman-city-of-sepphoris-t5897.html"/>
    <x v="0"/>
    <x v="4"/>
    <x v="0"/>
    <x v="0"/>
    <d v="1899-12-30T01:25:25"/>
    <d v="1899-12-30T00:02:53"/>
    <d v="1899-12-30T00:02:00"/>
    <n v="0.81578947368421051"/>
    <s v="Another assumption question that is wrong. "/>
    <x v="2"/>
    <x v="0"/>
  </r>
  <r>
    <x v="26"/>
    <s v="http://gmatclub.com/forum/cr-city-s-plan-66120.html"/>
    <x v="0"/>
    <x v="1"/>
    <x v="1"/>
    <x v="1"/>
    <d v="1899-12-30T01:27:36"/>
    <d v="1899-12-30T00:02:11"/>
    <d v="1899-12-30T00:02:00"/>
    <n v="0.81578947368421051"/>
    <m/>
    <x v="1"/>
    <x v="0"/>
  </r>
  <r>
    <x v="27"/>
    <s v="http://gmatclub.com/forum/the-cotton-farms-of-country-q-became-so-productive-that-the-86030.html"/>
    <x v="2"/>
    <x v="7"/>
    <x v="1"/>
    <x v="1"/>
    <d v="1899-12-30T01:31:06"/>
    <d v="1899-12-30T00:03:30"/>
    <d v="1899-12-30T00:02:00"/>
    <n v="0.81578947368421051"/>
    <m/>
    <x v="1"/>
    <x v="0"/>
  </r>
  <r>
    <x v="28"/>
    <s v="http://www.manhattangmat.com/forums/cr-gmat-prep-t5594.html"/>
    <x v="1"/>
    <x v="6"/>
    <x v="0"/>
    <x v="0"/>
    <d v="1899-12-30T01:35:40"/>
    <d v="1899-12-30T00:04:34"/>
    <d v="1899-12-30T00:02:00"/>
    <n v="0.81578947368421051"/>
    <s v="Followed the POE, but even eliminated the correct answer too."/>
    <x v="4"/>
    <x v="0"/>
  </r>
  <r>
    <x v="29"/>
    <s v="http://gmatclub.com/forum/smowmobiles-in-milville-92561.html"/>
    <x v="0"/>
    <x v="1"/>
    <x v="0"/>
    <x v="0"/>
    <d v="1899-12-30T01:40:36"/>
    <d v="1899-12-30T00:04:56"/>
    <d v="1899-12-30T00:02:00"/>
    <n v="0.81578947368421051"/>
    <s v="Incorrect even after spending so much time"/>
    <x v="4"/>
    <x v="0"/>
  </r>
  <r>
    <x v="30"/>
    <s v="http://gmatclub.com/forum/explanation-needed-93880.html"/>
    <x v="1"/>
    <x v="8"/>
    <x v="1"/>
    <x v="1"/>
    <d v="1899-12-30T01:42:20"/>
    <d v="1899-12-30T00:01:44"/>
    <d v="1899-12-30T00:02:00"/>
    <n v="0.81578947368421051"/>
    <m/>
    <x v="1"/>
    <x v="0"/>
  </r>
  <r>
    <x v="31"/>
    <s v="http://www.manhattangmat.com/forums/cr-among-people-who-t9782.html"/>
    <x v="0"/>
    <x v="0"/>
    <x v="1"/>
    <x v="1"/>
    <d v="1899-12-30T01:45:51"/>
    <d v="1899-12-30T00:03:31"/>
    <d v="1899-12-30T00:02:00"/>
    <n v="0.81578947368421051"/>
    <m/>
    <x v="1"/>
    <x v="0"/>
  </r>
  <r>
    <x v="32"/>
    <s v="http://gmatclub.com/forum/27-gmatprep-85578.html"/>
    <x v="0"/>
    <x v="0"/>
    <x v="0"/>
    <x v="0"/>
    <d v="1899-12-30T01:48:36"/>
    <d v="1899-12-30T00:02:45"/>
    <d v="1899-12-30T00:02:00"/>
    <n v="0.81578947368421051"/>
    <s v="Here none of the options made any sense, so the correct answer to the strengthen this question would have to be the something that even lightly implies the answer."/>
    <x v="4"/>
    <x v="0"/>
  </r>
  <r>
    <x v="33"/>
    <s v="http://www.manhattangmat.com/forums/cr-yeasts-capable-of-leavening-bread-t7831.html"/>
    <x v="2"/>
    <x v="7"/>
    <x v="1"/>
    <x v="1"/>
    <d v="1899-12-30T01:50:43"/>
    <d v="1899-12-30T00:02:07"/>
    <d v="1899-12-30T00:02:00"/>
    <n v="0.81578947368421051"/>
    <m/>
    <x v="1"/>
    <x v="0"/>
  </r>
  <r>
    <x v="34"/>
    <s v="http://gmatclub.com/forum/balzania-83979.html "/>
    <x v="4"/>
    <x v="9"/>
    <x v="1"/>
    <x v="1"/>
    <d v="1899-12-30T00:01:51"/>
    <d v="1899-12-30T00:01:51"/>
    <d v="1899-12-30T00:02:00"/>
    <n v="0.81578947368421051"/>
    <s v="Had an idea of the answer but still wanted to check if I can arrive at it."/>
    <x v="1"/>
    <x v="0"/>
  </r>
  <r>
    <x v="35"/>
    <s v="http://gmatclub.com/forum/shippers-to-increase-their-use-of-triple-trucks-cr-93355.html"/>
    <x v="0"/>
    <x v="1"/>
    <x v="0"/>
    <x v="0"/>
    <d v="1899-12-30T00:05:12"/>
    <d v="1899-12-30T00:03:21"/>
    <d v="1899-12-30T00:02:00"/>
    <n v="0.81578947368421051"/>
    <s v="I was stuck between all the irrelevant option choices and one clear strengthener, the answer choice turned out to be that answer choice."/>
    <x v="4"/>
    <x v="0"/>
  </r>
  <r>
    <x v="36"/>
    <s v="http://www.manhattangmat.com/forums/crotons-jays-t7731.html"/>
    <x v="0"/>
    <x v="0"/>
    <x v="1"/>
    <x v="1"/>
    <d v="1899-12-30T00:08:16"/>
    <d v="1899-12-30T00:03:04"/>
    <d v="1899-12-30T00:02:00"/>
    <n v="0.81578947368421051"/>
    <s v="Slow, but followed elimination path and option comparison"/>
    <x v="1"/>
    <x v="0"/>
  </r>
  <r>
    <x v="37"/>
    <s v="http://www.manhattangmat.com/forums/general-availability-of-high-quality-electronic-scanners-t8440.html"/>
    <x v="0"/>
    <x v="4"/>
    <x v="1"/>
    <x v="1"/>
    <d v="1899-12-30T00:11:59"/>
    <d v="1899-12-30T00:03:43"/>
    <d v="1899-12-30T00:02:00"/>
    <n v="0.81578947368421051"/>
    <s v="My new method of seperating out new information is good and will lead to better results in Assumption questions"/>
    <x v="1"/>
    <x v="0"/>
  </r>
  <r>
    <x v="38"/>
    <s v="http://gmatclub.com/forum/gmatprep-cr2-52016.html"/>
    <x v="0"/>
    <x v="6"/>
    <x v="1"/>
    <x v="1"/>
    <d v="1899-12-30T00:14:23"/>
    <d v="1899-12-30T00:02:24"/>
    <d v="1899-12-30T00:02:00"/>
    <n v="0.81578947368421051"/>
    <s v="Faster method with clear method used to solve this problem"/>
    <x v="1"/>
    <x v="0"/>
  </r>
  <r>
    <x v="39"/>
    <s v="http://gmatclub.com/forum/conclusion-cr-92009.html"/>
    <x v="5"/>
    <x v="10"/>
    <x v="1"/>
    <x v="1"/>
    <d v="1899-12-30T00:16:25"/>
    <d v="1899-12-30T00:02:02"/>
    <d v="1899-12-30T00:02:00"/>
    <n v="0.81578947368421051"/>
    <s v="Easy Question"/>
    <x v="1"/>
    <x v="0"/>
  </r>
  <r>
    <x v="40"/>
    <s v="http://gmatclub.com/forum/gasoline-94609.html"/>
    <x v="4"/>
    <x v="9"/>
    <x v="0"/>
    <x v="0"/>
    <d v="1899-12-30T00:20:19"/>
    <d v="1899-12-30T00:03:54"/>
    <d v="1899-12-30T00:02:00"/>
    <n v="0.81578947368421051"/>
    <s v="Took me nearly 4 minutes to figure this question out. Very slow and also option comparison has to involve breaking the options down clearly to understand their impact"/>
    <x v="4"/>
    <x v="0"/>
  </r>
  <r>
    <x v="41"/>
    <s v="http://www.manhattangmat.com/forums/concerned-about-the-well-being-of-its-eldery-citizens-t8929.html"/>
    <x v="5"/>
    <x v="10"/>
    <x v="1"/>
    <x v="1"/>
    <d v="1899-12-30T00:23:48"/>
    <d v="1899-12-30T00:03:29"/>
    <d v="1899-12-30T00:02:00"/>
    <n v="0.81578947368421051"/>
    <s v="Slow but the method was RIGHT. Need to speed up"/>
    <x v="1"/>
    <x v="0"/>
  </r>
  <r>
    <x v="42"/>
    <s v="http://gmatclub.com/forum/gmat-prep-cr-although-exposure-to-asbestos-94120.html"/>
    <x v="0"/>
    <x v="0"/>
    <x v="1"/>
    <x v="1"/>
    <d v="1899-12-30T00:26:56"/>
    <d v="1899-12-30T00:03:08"/>
    <d v="1899-12-30T00:02:00"/>
    <n v="0.81578947368421051"/>
    <s v="Could be faster here"/>
    <x v="1"/>
    <x v="0"/>
  </r>
  <r>
    <x v="43"/>
    <s v="http://gmatclub.com/forum/zinc-lozenges-treatment-for-the-common-cold-93357.html"/>
    <x v="0"/>
    <x v="1"/>
    <x v="1"/>
    <x v="1"/>
    <d v="1899-12-30T00:29:09"/>
    <d v="1899-12-30T00:02:13"/>
    <d v="1899-12-30T00:02:00"/>
    <n v="0.81578947368421051"/>
    <s v="Great method application and speed"/>
    <x v="1"/>
    <x v="0"/>
  </r>
  <r>
    <x v="44"/>
    <s v="http://gmatclub.com/forum/price-of-cotton-clothing-at-retail-cloting-stores-cr-93250.html"/>
    <x v="0"/>
    <x v="1"/>
    <x v="1"/>
    <x v="1"/>
    <d v="1899-12-30T00:31:52"/>
    <d v="1899-12-30T00:02:43"/>
    <d v="1899-12-30T00:02:00"/>
    <n v="0.81578947368421051"/>
    <s v="Time spent in the option comparison, I have to be more specific about what is in SCOPE and what is out of scope."/>
    <x v="1"/>
    <x v="0"/>
  </r>
  <r>
    <x v="45"/>
    <s v="http://gmatclub.com/forum/cr-crime-rate-76503.html"/>
    <x v="0"/>
    <x v="1"/>
    <x v="1"/>
    <x v="1"/>
    <d v="1899-12-30T00:33:47"/>
    <d v="1899-12-30T00:01:55"/>
    <d v="1899-12-30T00:02:00"/>
    <n v="0.81578947368421051"/>
    <s v="HAD SOME IDEA OF THE ANSWER"/>
    <x v="1"/>
    <x v="0"/>
  </r>
  <r>
    <x v="46"/>
    <s v="http://www.manhattangmat.com/forums/viewtopic.php?f=2&amp;t=691&amp;view=next"/>
    <x v="0"/>
    <x v="4"/>
    <x v="1"/>
    <x v="1"/>
    <d v="1899-12-30T00:36:02"/>
    <d v="1899-12-30T00:02:15"/>
    <d v="1899-12-30T00:02:00"/>
    <n v="0.81578947368421051"/>
    <s v="HAD SOME IDEA OF THE ANSWER"/>
    <x v="1"/>
    <x v="0"/>
  </r>
  <r>
    <x v="47"/>
    <s v="http://www.manhattangmat.com/forums/cr-because-postage-rates-are-rising-home-decorator-t8495.html"/>
    <x v="0"/>
    <x v="0"/>
    <x v="1"/>
    <x v="1"/>
    <d v="1899-12-30T00:38:34"/>
    <d v="1899-12-30T00:02:32"/>
    <d v="1899-12-30T00:02:00"/>
    <n v="0.81578947368421051"/>
    <s v="HAD SOME IDEA OF THE ANSWER"/>
    <x v="1"/>
    <x v="0"/>
  </r>
  <r>
    <x v="48"/>
    <s v="http://www.manhattangmat.com/forums/garnet-renco-cr-t8112.html"/>
    <x v="0"/>
    <x v="1"/>
    <x v="1"/>
    <x v="1"/>
    <d v="1899-12-30T00:40:54"/>
    <d v="1899-12-30T00:02:20"/>
    <d v="1899-12-30T00:02:00"/>
    <n v="0.81578947368421051"/>
    <s v="Great method application and speed"/>
    <x v="1"/>
    <x v="0"/>
  </r>
  <r>
    <x v="49"/>
    <s v="http://gmatclub.com/forum/boldface-cr-87552.html"/>
    <x v="3"/>
    <x v="5"/>
    <x v="1"/>
    <x v="1"/>
    <d v="1899-12-30T00:44:26"/>
    <d v="1899-12-30T00:03:32"/>
    <d v="1899-12-30T00:02:00"/>
    <n v="0.81578947368421051"/>
    <s v="Slow to apply. Could be better"/>
    <x v="1"/>
    <x v="0"/>
  </r>
  <r>
    <x v="50"/>
    <s v="http://gmatclub.com/forum/corporate-officer-82925.html"/>
    <x v="0"/>
    <x v="1"/>
    <x v="0"/>
    <x v="0"/>
    <d v="1899-12-30T00:47:28"/>
    <d v="1899-12-30T00:03:02"/>
    <d v="1899-12-30T00:02:00"/>
    <n v="0.81578947368421051"/>
    <s v="Need to pay a closer attention to the option choices as to their effect on the conclusion"/>
    <x v="4"/>
    <x v="0"/>
  </r>
  <r>
    <x v="51"/>
    <s v="http://gmatclub.com/forum/new-detection-techniques-86919.html"/>
    <x v="5"/>
    <x v="10"/>
    <x v="1"/>
    <x v="1"/>
    <d v="1899-12-30T00:49:24"/>
    <d v="1899-12-30T00:01:56"/>
    <d v="1899-12-30T00:02:00"/>
    <n v="0.81578947368421051"/>
    <s v="Great method application and speed"/>
    <x v="1"/>
    <x v="0"/>
  </r>
  <r>
    <x v="52"/>
    <s v="http://gmatclub.com/forum/cr-automated-equipments-85996.html"/>
    <x v="0"/>
    <x v="0"/>
    <x v="1"/>
    <x v="1"/>
    <d v="1899-12-30T00:52:09"/>
    <d v="1899-12-30T00:02:45"/>
    <d v="1899-12-30T00:02:00"/>
    <n v="0.81578947368421051"/>
    <s v="A bit slow so speed needs to go up"/>
    <x v="1"/>
    <x v="0"/>
  </r>
  <r>
    <x v="53"/>
    <s v="http://www.manhattangmat.com/forums/cr-gmat-paper-based-q-t663.html"/>
    <x v="0"/>
    <x v="0"/>
    <x v="1"/>
    <x v="1"/>
    <d v="1899-12-30T00:55:50"/>
    <d v="1899-12-30T00:03:41"/>
    <d v="1899-12-30T00:02:00"/>
    <n v="0.81578947368421051"/>
    <s v="Very slow. Option Comparison took time"/>
    <x v="1"/>
    <x v="0"/>
  </r>
  <r>
    <x v="54"/>
    <s v="http://www.manhattangmat.com/forums/critical-reasoning-question-t2279.html"/>
    <x v="0"/>
    <x v="4"/>
    <x v="1"/>
    <x v="1"/>
    <d v="1899-12-30T00:59:24"/>
    <d v="1899-12-30T00:03:34"/>
    <d v="1899-12-30T00:02:00"/>
    <n v="0.81578947368421051"/>
    <s v="Very slow. Option comparison took time"/>
    <x v="1"/>
    <x v="0"/>
  </r>
  <r>
    <x v="55"/>
    <s v="http://www.manhattangmat.com/forums/researchers-recently-asked-dozens-of-shoppers-t10758.html"/>
    <x v="5"/>
    <x v="10"/>
    <x v="0"/>
    <x v="0"/>
    <d v="1899-12-30T00:04:14"/>
    <d v="1899-12-30T00:04:14"/>
    <d v="1899-12-30T00:02:00"/>
    <n v="0.81578947368421051"/>
    <s v="Completely ignored one of the option in the second reading of the question as something irrelevant. So I have not come of the habbit of really reading every option"/>
    <x v="3"/>
    <x v="0"/>
  </r>
  <r>
    <x v="56"/>
    <s v="http://gmatclub.com/forum/19-gmatprep-85577.html"/>
    <x v="0"/>
    <x v="11"/>
    <x v="1"/>
    <x v="1"/>
    <d v="1899-12-30T00:06:01"/>
    <d v="1899-12-30T00:01:47"/>
    <d v="1899-12-30T00:02:00"/>
    <n v="0.81578947368421051"/>
    <s v="Easy Question"/>
    <x v="1"/>
    <x v="0"/>
  </r>
  <r>
    <x v="57"/>
    <s v="http://gmatclub.com/forum/gmatprep-cr-86807.html"/>
    <x v="0"/>
    <x v="1"/>
    <x v="1"/>
    <x v="1"/>
    <d v="1899-12-30T00:07:50"/>
    <d v="1899-12-30T00:01:49"/>
    <d v="1899-12-30T00:02:00"/>
    <n v="0.81578947368421051"/>
    <m/>
    <x v="1"/>
    <x v="0"/>
  </r>
  <r>
    <x v="58"/>
    <s v="http://gmatclub.com/forum/gmatprep2-teenagers-and-smoking-83501.html"/>
    <x v="0"/>
    <x v="0"/>
    <x v="1"/>
    <x v="1"/>
    <d v="1899-12-30T00:09:50"/>
    <d v="1899-12-30T00:02:00"/>
    <d v="1899-12-30T00:02:00"/>
    <n v="0.81578947368421051"/>
    <m/>
    <x v="1"/>
    <x v="0"/>
  </r>
  <r>
    <x v="59"/>
    <s v="http://gmatclub.com/forum/computer-based-activities-80846.html"/>
    <x v="5"/>
    <x v="10"/>
    <x v="1"/>
    <x v="1"/>
    <d v="1899-12-30T00:14:06"/>
    <d v="1899-12-30T00:04:16"/>
    <d v="1899-12-30T00:02:00"/>
    <n v="0.81578947368421051"/>
    <s v="SLOW"/>
    <x v="1"/>
    <x v="0"/>
  </r>
  <r>
    <x v="60"/>
    <s v="http://gmatclub.com/forum/offshore-oil-drilling-cr-65550.html"/>
    <x v="0"/>
    <x v="1"/>
    <x v="1"/>
    <x v="1"/>
    <d v="1899-12-30T00:16:01"/>
    <d v="1899-12-30T00:01:55"/>
    <d v="1899-12-30T00:02:00"/>
    <n v="0.81578947368421051"/>
    <m/>
    <x v="1"/>
    <x v="0"/>
  </r>
  <r>
    <x v="61"/>
    <s v="http://gmatclub.com/forum/cr-patented-drugs-43446.html"/>
    <x v="0"/>
    <x v="1"/>
    <x v="1"/>
    <x v="1"/>
    <d v="1899-12-30T00:18:08"/>
    <d v="1899-12-30T00:02:07"/>
    <d v="1899-12-30T00:02:00"/>
    <n v="0.81578947368421051"/>
    <m/>
    <x v="1"/>
    <x v="0"/>
  </r>
  <r>
    <x v="62"/>
    <s v="http://gmatclub.com/forum/cr-smokey-one-39187.html"/>
    <x v="0"/>
    <x v="4"/>
    <x v="1"/>
    <x v="1"/>
    <d v="1899-12-30T00:21:56"/>
    <d v="1899-12-30T00:03:48"/>
    <d v="1899-12-30T00:02:00"/>
    <n v="0.81578947368421051"/>
    <m/>
    <x v="1"/>
    <x v="0"/>
  </r>
  <r>
    <x v="63"/>
    <s v="http://www.manhattangmat.com/forums/in-kravonia-the-average-salary-for-jobs-requiring-a-college-t10813.html"/>
    <x v="0"/>
    <x v="1"/>
    <x v="1"/>
    <x v="1"/>
    <d v="1899-12-30T00:24:56"/>
    <d v="1899-12-30T00:03:00"/>
    <d v="1899-12-30T00:02:00"/>
    <n v="0.81578947368421051"/>
    <s v="On a second reading got the question wrong because of reading bias"/>
    <x v="1"/>
    <x v="0"/>
  </r>
  <r>
    <x v="64"/>
    <s v="http://www.manhattangmat.com/forums/cr-the-pharmaceutical-industry-argues-t6888.html"/>
    <x v="0"/>
    <x v="0"/>
    <x v="0"/>
    <x v="0"/>
    <d v="1899-12-30T00:27:30"/>
    <d v="1899-12-30T00:02:34"/>
    <d v="1899-12-30T00:02:00"/>
    <n v="0.81578947368421051"/>
    <s v="Reading ERRoR, missed STRENGTHEN FOR WEAKEN"/>
    <x v="3"/>
    <x v="0"/>
  </r>
  <r>
    <x v="65"/>
    <s v="http://www.manhattangmat.com/forums/cr-of-patients-over-65-years-old-who-survived-coronary-bypa-t7975.html"/>
    <x v="0"/>
    <x v="1"/>
    <x v="1"/>
    <x v="1"/>
    <d v="1899-12-30T00:30:00"/>
    <d v="1899-12-30T00:02:30"/>
    <d v="1899-12-30T00:02:00"/>
    <n v="0.81578947368421051"/>
    <m/>
    <x v="1"/>
    <x v="0"/>
  </r>
  <r>
    <x v="66"/>
    <s v="http://www.manhattangmat.com/forums/cr-television-penetration-t10306.html"/>
    <x v="0"/>
    <x v="0"/>
    <x v="1"/>
    <x v="1"/>
    <d v="1899-12-30T00:32:17"/>
    <d v="1899-12-30T00:02:17"/>
    <d v="1899-12-30T00:02:00"/>
    <n v="0.81578947368421051"/>
    <m/>
    <x v="1"/>
    <x v="0"/>
  </r>
  <r>
    <x v="67"/>
    <s v="http://www.manhattangmat.com/forums/gmatprep-cr-t11333.html"/>
    <x v="4"/>
    <x v="9"/>
    <x v="1"/>
    <x v="1"/>
    <d v="1899-12-30T00:36:08"/>
    <d v="1899-12-30T00:03:51"/>
    <d v="1899-12-30T00:02:00"/>
    <n v="0.81578947368421051"/>
    <m/>
    <x v="1"/>
    <x v="0"/>
  </r>
  <r>
    <x v="68"/>
    <s v="http://www.manhattangmat.com/forums/excavation-of-the-ancient-city-in-kourion-cr-t9675.html"/>
    <x v="0"/>
    <x v="0"/>
    <x v="1"/>
    <x v="1"/>
    <d v="1899-12-30T00:39:30"/>
    <d v="1899-12-30T00:03:22"/>
    <d v="1899-12-30T00:02:00"/>
    <n v="0.81578947368421051"/>
    <m/>
    <x v="1"/>
    <x v="0"/>
  </r>
  <r>
    <x v="69"/>
    <s v="http://www.manhattangmat.com/forums/cr-early-in-the-twentieth-century-lake-konfa-became-very-t10509.html"/>
    <x v="0"/>
    <x v="4"/>
    <x v="1"/>
    <x v="1"/>
    <d v="1899-12-30T00:41:54"/>
    <d v="1899-12-30T00:02:24"/>
    <d v="1899-12-30T00:02:00"/>
    <n v="0.81578947368421051"/>
    <m/>
    <x v="1"/>
    <x v="0"/>
  </r>
  <r>
    <x v="70"/>
    <s v="http://www.manhattangmat.com/forums/gmatprep-cr-question-t9180.html"/>
    <x v="4"/>
    <x v="9"/>
    <x v="1"/>
    <x v="1"/>
    <d v="1899-12-30T00:44:28"/>
    <d v="1899-12-30T00:02:34"/>
    <d v="1899-12-30T00:02:00"/>
    <n v="0.81578947368421051"/>
    <m/>
    <x v="1"/>
    <x v="0"/>
  </r>
  <r>
    <x v="71"/>
    <s v="http://www.manhattangmat.com/forums/cr-comcorp-shipping-clerk-last-week-no-shipments-of-build-t7989.html"/>
    <x v="0"/>
    <x v="12"/>
    <x v="0"/>
    <x v="0"/>
    <d v="1899-12-30T00:48:02"/>
    <d v="1899-12-30T00:03:34"/>
    <d v="1899-12-30T00:02:00"/>
    <n v="0.81578947368421051"/>
    <s v="Logical Error"/>
    <x v="5"/>
    <x v="0"/>
  </r>
  <r>
    <x v="72"/>
    <s v="http://www.manhattangmat.com/forums/explain-the-apparently-surprising-result-gprep1-t6676.html"/>
    <x v="4"/>
    <x v="9"/>
    <x v="1"/>
    <x v="1"/>
    <d v="1899-12-30T00:49:33"/>
    <d v="1899-12-30T00:01:31"/>
    <d v="1899-12-30T00:02:00"/>
    <n v="0.81578947368421051"/>
    <m/>
    <x v="1"/>
    <x v="0"/>
  </r>
  <r>
    <x v="73"/>
    <s v="http://www.manhattangmat.com/forums/journalist-every-election-year-at-this-time-the-state-t10937.html"/>
    <x v="3"/>
    <x v="5"/>
    <x v="1"/>
    <x v="1"/>
    <d v="1899-12-30T00:51:56"/>
    <d v="1899-12-30T00:02:23"/>
    <d v="1899-12-30T00:02:00"/>
    <n v="0.81578947368421051"/>
    <m/>
    <x v="1"/>
    <x v="0"/>
  </r>
  <r>
    <x v="74"/>
    <s v="http://www.manhattangmat.com/forums/urban-air-contains-more-sulfur-dioxide-than-does-rural-air-t973.html"/>
    <x v="0"/>
    <x v="6"/>
    <x v="1"/>
    <x v="1"/>
    <d v="1899-12-30T00:54:25"/>
    <d v="1899-12-30T00:02:29"/>
    <d v="1899-12-30T00:02:00"/>
    <n v="0.81578947368421051"/>
    <m/>
    <x v="1"/>
    <x v="0"/>
  </r>
  <r>
    <x v="75"/>
    <s v="http://www.manhattangmat.com/forums/gmat-prep-cr-unsure-abt-one-answer-choice-t10534.html"/>
    <x v="0"/>
    <x v="1"/>
    <x v="1"/>
    <x v="1"/>
    <d v="1899-12-30T00:55:56"/>
    <d v="1899-12-30T00:01:31"/>
    <d v="1899-12-30T00:02:00"/>
    <n v="0.81578947368421051"/>
    <m/>
    <x v="1"/>
    <x v="0"/>
  </r>
  <r>
    <x v="76"/>
    <m/>
    <x v="0"/>
    <x v="4"/>
    <x v="1"/>
    <x v="1"/>
    <m/>
    <d v="1899-12-30T00:03:31"/>
    <d v="1899-12-30T00:02:00"/>
    <n v="0.81578947368421051"/>
    <m/>
    <x v="1"/>
    <x v="0"/>
  </r>
  <r>
    <x v="77"/>
    <s v="Handwriting analysis—also known as graphology"/>
    <x v="0"/>
    <x v="4"/>
    <x v="1"/>
    <x v="1"/>
    <m/>
    <d v="1899-12-30T00:01:43"/>
    <d v="1899-12-30T00:02:00"/>
    <n v="0.81578947368421051"/>
    <m/>
    <x v="1"/>
    <x v="0"/>
  </r>
  <r>
    <x v="78"/>
    <s v="Ttherefore, a grizzly bear is in fact about as dangerous "/>
    <x v="0"/>
    <x v="4"/>
    <x v="1"/>
    <x v="1"/>
    <m/>
    <d v="1899-12-30T00:01:43"/>
    <d v="1899-12-30T00:02:00"/>
    <n v="0.81578947368421051"/>
    <m/>
    <x v="1"/>
    <x v="0"/>
  </r>
  <r>
    <x v="79"/>
    <s v="Some people say that the scarcity of food "/>
    <x v="0"/>
    <x v="4"/>
    <x v="0"/>
    <x v="0"/>
    <m/>
    <d v="1899-12-30T00:03:37"/>
    <d v="1899-12-30T00:02:00"/>
    <n v="0.81578947368421051"/>
    <s v="In this question, I had an option comparison left. Of the two options, I understood one well and other I didn't understand. The one I had no clue about was the correct one. I didn't analyze my options against the conclusion of the argument."/>
    <x v="0"/>
    <x v="0"/>
  </r>
  <r>
    <x v="80"/>
    <s v="Top college graduates are having more difficulty "/>
    <x v="0"/>
    <x v="4"/>
    <x v="0"/>
    <x v="0"/>
    <m/>
    <d v="1899-12-30T00:02:38"/>
    <d v="1899-12-30T00:02:00"/>
    <n v="0.81578947368421051"/>
    <s v="Time constraint issues, Went through an option like it was nothing and missed it as a result. There is a genuine concern that I am counting out good options as NI which should not be case. "/>
    <x v="3"/>
    <x v="0"/>
  </r>
  <r>
    <x v="81"/>
    <s v="Investigators concluded that human failure was not responsible for the fatal airplane crash last August, and since "/>
    <x v="0"/>
    <x v="4"/>
    <x v="1"/>
    <x v="1"/>
    <m/>
    <d v="1899-12-30T00:02:44"/>
    <d v="1899-12-30T00:02:00"/>
    <n v="0.81578947368421051"/>
    <s v="REMEMBER the conclusion and premise throughout solving the question."/>
    <x v="1"/>
    <x v="0"/>
  </r>
  <r>
    <x v="82"/>
    <s v="Those who think with a hierarchical mentality strive for situations in which their side is dominant and the other side is submissive"/>
    <x v="0"/>
    <x v="4"/>
    <x v="1"/>
    <x v="1"/>
    <m/>
    <d v="1899-12-30T00:02:40"/>
    <d v="1899-12-30T00:02:00"/>
    <n v="0.81578947368421051"/>
    <s v="Here the language was deliberately confusing in many ways, but I knew my answer before jumping into the options."/>
    <x v="1"/>
    <x v="0"/>
  </r>
  <r>
    <x v="83"/>
    <s v="Products sold under a brand name"/>
    <x v="4"/>
    <x v="9"/>
    <x v="1"/>
    <x v="1"/>
    <m/>
    <d v="1899-12-30T00:03:07"/>
    <d v="1899-12-30T00:02:00"/>
    <n v="0.81578947368421051"/>
    <m/>
    <x v="1"/>
    <x v="0"/>
  </r>
  <r>
    <x v="84"/>
    <s v="In Asia, where palm tree are non-native"/>
    <x v="4"/>
    <x v="9"/>
    <x v="1"/>
    <x v="1"/>
    <m/>
    <d v="1899-12-30T00:01:37"/>
    <d v="1899-12-30T00:02:00"/>
    <n v="0.81578947368421051"/>
    <m/>
    <x v="1"/>
    <x v="0"/>
  </r>
  <r>
    <x v="85"/>
    <s v="Drug manufacturer: Television audiences are sure to realize that the &quot;physician&quot;"/>
    <x v="1"/>
    <x v="13"/>
    <x v="1"/>
    <x v="1"/>
    <m/>
    <d v="1899-12-30T00:02:31"/>
    <d v="1899-12-30T00:02:00"/>
    <n v="0.81578947368421051"/>
    <m/>
    <x v="1"/>
    <x v="0"/>
  </r>
  <r>
    <x v="86"/>
    <s v="In Gandania, where government has a monopoly"/>
    <x v="0"/>
    <x v="1"/>
    <x v="1"/>
    <x v="1"/>
    <m/>
    <d v="1899-12-30T00:02:12"/>
    <d v="1899-12-30T00:02:00"/>
    <n v="0.81578947368421051"/>
    <m/>
    <x v="1"/>
    <x v="0"/>
  </r>
  <r>
    <x v="87"/>
    <s v="Mall Owner: Our mall's occupancy rate is so low"/>
    <x v="0"/>
    <x v="1"/>
    <x v="0"/>
    <x v="0"/>
    <m/>
    <d v="1899-12-30T00:02:37"/>
    <d v="1899-12-30T00:02:00"/>
    <n v="0.81578947368421051"/>
    <s v="The correct option was initially ignored as irrelevant CONFUSED S with W"/>
    <x v="3"/>
    <x v="0"/>
  </r>
  <r>
    <x v="88"/>
    <s v="In one state, all citites and most towns have anti-smoking ordinances."/>
    <x v="1"/>
    <x v="8"/>
    <x v="1"/>
    <x v="1"/>
    <m/>
    <d v="1899-12-30T00:04:00"/>
    <d v="1899-12-30T00:02:00"/>
    <n v="0.81578947368421051"/>
    <s v="VERY SLOWW ! New question type and at the last moment re-read the question so it was in the end a basic error that I committed of not reading the question well"/>
    <x v="1"/>
    <x v="0"/>
  </r>
  <r>
    <x v="89"/>
    <s v="In preparation for a large scalre tree planting project"/>
    <x v="0"/>
    <x v="1"/>
    <x v="0"/>
    <x v="0"/>
    <m/>
    <d v="1899-12-30T00:02:47"/>
    <d v="1899-12-30T00:02:00"/>
    <n v="0.81578947368421051"/>
    <s v="This was a focus issue as I spent little time on the option. Also no OPTION COMPARISION"/>
    <x v="0"/>
    <x v="0"/>
  </r>
  <r>
    <x v="90"/>
    <s v="A proposed change to federal income tax laws"/>
    <x v="0"/>
    <x v="4"/>
    <x v="0"/>
    <x v="0"/>
    <m/>
    <d v="1899-12-30T00:03:39"/>
    <d v="1899-12-30T00:02:00"/>
    <n v="0.81578947368421051"/>
    <s v="READING Error, confused weaken with strengthen, Chose an ONLY option"/>
    <x v="3"/>
    <x v="0"/>
  </r>
  <r>
    <x v="91"/>
    <s v="Three large companies and seven small companies"/>
    <x v="0"/>
    <x v="4"/>
    <x v="1"/>
    <x v="1"/>
    <m/>
    <d v="1899-12-30T00:02:47"/>
    <d v="1899-12-30T00:02:00"/>
    <n v="0.81578947368421051"/>
    <m/>
    <x v="1"/>
    <x v="0"/>
  </r>
  <r>
    <x v="92"/>
    <s v="Heavy rains during Centralia's corn planting season prevented"/>
    <x v="5"/>
    <x v="10"/>
    <x v="1"/>
    <x v="1"/>
    <m/>
    <d v="1899-12-30T00:01:52"/>
    <d v="1899-12-30T00:02:00"/>
    <n v="0.81578947368421051"/>
    <m/>
    <x v="1"/>
    <x v="0"/>
  </r>
  <r>
    <x v="93"/>
    <s v="The public is well aware that high blood cholesterol levels raise the risk of stroke caused by blood clots. But "/>
    <x v="0"/>
    <x v="4"/>
    <x v="1"/>
    <x v="1"/>
    <m/>
    <d v="1899-12-30T00:01:48"/>
    <d v="1899-12-30T00:02:00"/>
    <n v="0.81578947368421051"/>
    <s v="The question was easy"/>
    <x v="1"/>
    <x v="1"/>
  </r>
  <r>
    <x v="94"/>
    <s v="“DNA fingerprinting” is a recently-introduced biochemical procedure that uses a pattern derived from a person’s genetic "/>
    <x v="0"/>
    <x v="1"/>
    <x v="1"/>
    <x v="1"/>
    <m/>
    <d v="1899-12-30T00:02:59"/>
    <d v="1899-12-30T00:02:00"/>
    <n v="0.81578947368421051"/>
    <s v="The question had difficult language, Options were easier"/>
    <x v="1"/>
    <x v="2"/>
  </r>
  <r>
    <x v="95"/>
    <s v="The more television children watch, the less competent they are in mathematical knowledge. More than a third of children in the United States watch television for more than five hours "/>
    <x v="0"/>
    <x v="4"/>
    <x v="1"/>
    <x v="1"/>
    <m/>
    <d v="1899-12-30T00:02:31"/>
    <d v="1899-12-30T00:02:00"/>
    <n v="0.81578947368421051"/>
    <s v="Clear answer in the last option as predicted"/>
    <x v="1"/>
    <x v="1"/>
  </r>
  <r>
    <x v="96"/>
    <s v="Physiological research has uncovered disturbing evidence linking a number of structural disorders to jogging. Among the ailments seemingly connected with this now-popular sport "/>
    <x v="0"/>
    <x v="4"/>
    <x v="1"/>
    <x v="1"/>
    <m/>
    <d v="1899-12-30T00:02:31"/>
    <d v="1899-12-30T00:02:00"/>
    <n v="0.81578947368421051"/>
    <s v="POE"/>
    <x v="1"/>
    <x v="1"/>
  </r>
  <r>
    <x v="97"/>
    <s v="Joshua Smith’s new novel was criticized by the book editor for The Daily Standard as implausible."/>
    <x v="0"/>
    <x v="1"/>
    <x v="1"/>
    <x v="1"/>
    <m/>
    <d v="1899-12-30T00:02:38"/>
    <d v="1899-12-30T00:02:00"/>
    <n v="0.81578947368421051"/>
    <s v="Followed good reading and option comparison method"/>
    <x v="1"/>
    <x v="2"/>
  </r>
  <r>
    <x v="98"/>
    <s v="J. J. Thomson, the discoverer of the electron and a recipient of the Nobel Price in physics,"/>
    <x v="0"/>
    <x v="4"/>
    <x v="0"/>
    <x v="0"/>
    <m/>
    <d v="1899-12-30T00:01:42"/>
    <d v="1899-12-30T00:02:00"/>
    <n v="0.81578947368421051"/>
    <s v="READING and NON-Negation because of Speed"/>
    <x v="3"/>
    <x v="1"/>
  </r>
  <r>
    <x v="99"/>
    <s v="Fire ants from Brazil now infest the southern United States. Unlike queen fire ants in Brazil, two queens "/>
    <x v="0"/>
    <x v="4"/>
    <x v="1"/>
    <x v="1"/>
    <m/>
    <d v="1899-12-30T00:02:31"/>
    <d v="1899-12-30T00:02:00"/>
    <n v="0.81578947368421051"/>
    <s v="POE was followed, no need for OC"/>
    <x v="1"/>
    <x v="1"/>
  </r>
  <r>
    <x v="100"/>
    <s v="Head injury is the most serious type of injury sustained in motorcycle accidents. The average cost to taxpayers for medical care for nonhelmeted motorcycle-accident victims "/>
    <x v="0"/>
    <x v="4"/>
    <x v="0"/>
    <x v="0"/>
    <m/>
    <d v="1899-12-30T00:04:31"/>
    <d v="1899-12-30T00:02:00"/>
    <n v="0.81578947368421051"/>
    <s v="Good reading was used, initial hunch was correct, and after a quick round started panicking on this question. If worst comes to worst, go with your hunch."/>
    <x v="4"/>
    <x v="3"/>
  </r>
  <r>
    <x v="101"/>
    <s v="Until he was dismissed amid great controversy, Hastings was considered one of the greatest intelligence agents of all time. It is clear that if his dismissal was justified, "/>
    <x v="0"/>
    <x v="4"/>
    <x v="0"/>
    <x v="0"/>
    <m/>
    <d v="1899-12-30T00:02:13"/>
    <d v="1899-12-30T00:02:00"/>
    <n v="0.81578947368421051"/>
    <s v="Didn't use the logical structure. "/>
    <x v="3"/>
    <x v="2"/>
  </r>
  <r>
    <x v="102"/>
    <s v="Twenty years ago the Republic of Rosinia produced nearly 100 million tons of potatoes, but last year the harvest barely reached 60 million tons. Agricultural researchers, who "/>
    <x v="0"/>
    <x v="4"/>
    <x v="1"/>
    <x v="1"/>
    <m/>
    <d v="1899-12-30T00:02:59"/>
    <d v="1899-12-30T00:02:00"/>
    <n v="0.81578947368421051"/>
    <s v="Followed great reading form, also left out what I saw even a little dubtful"/>
    <x v="1"/>
    <x v="4"/>
  </r>
  <r>
    <x v="103"/>
    <s v="Marine biologists had hypothesized that lobsters kept together in lobster traps eat one another in response to hunger"/>
    <x v="0"/>
    <x v="4"/>
    <x v="1"/>
    <x v="1"/>
    <m/>
    <d v="1899-12-30T00:03:09"/>
    <d v="1899-12-30T00:02:00"/>
    <n v="0.81578947368421051"/>
    <s v="Followed great reading form, also did an OC - Do these two things and you are great"/>
    <x v="1"/>
    <x v="4"/>
  </r>
  <r>
    <x v="104"/>
    <s v="Many major scientific discoveries of the past were the product of serendipity, the chances discovery of valuable "/>
    <x v="0"/>
    <x v="4"/>
    <x v="1"/>
    <x v="1"/>
    <d v="1899-12-30T00:04:12"/>
    <d v="1899-12-30T00:04:12"/>
    <d v="1899-12-30T00:02:00"/>
    <n v="0.81578947368421051"/>
    <m/>
    <x v="1"/>
    <x v="0"/>
  </r>
  <r>
    <x v="105"/>
    <s v="The National Association of Fire Fighters says that 45 percent of homes now have smoke detectors"/>
    <x v="0"/>
    <x v="4"/>
    <x v="1"/>
    <x v="1"/>
    <d v="1899-12-30T00:06:18"/>
    <d v="1899-12-30T00:02:06"/>
    <d v="1899-12-30T00:02:00"/>
    <n v="0.81578947368421051"/>
    <m/>
    <x v="1"/>
    <x v="0"/>
  </r>
  <r>
    <x v="106"/>
    <s v="One sure way you can tell how quickly a new idea—for example, the idea of “privatization”—is "/>
    <x v="0"/>
    <x v="4"/>
    <x v="0"/>
    <x v="0"/>
    <d v="1899-12-30T00:10:01"/>
    <d v="1899-12-30T00:03:43"/>
    <d v="1899-12-30T00:02:00"/>
    <n v="0.81578947368421051"/>
    <s v="Reading error, didn't go into the detail of the option"/>
    <x v="3"/>
    <x v="2"/>
  </r>
  <r>
    <x v="107"/>
    <s v="Nutritionist: Vitamins synthesized by chemists are exactly the same as vitamins that occur naturally "/>
    <x v="0"/>
    <x v="4"/>
    <x v="1"/>
    <x v="1"/>
    <d v="1899-12-30T00:11:51"/>
    <d v="1899-12-30T00:01:50"/>
    <d v="1899-12-30T00:02:00"/>
    <n v="0.81578947368421051"/>
    <m/>
    <x v="1"/>
    <x v="0"/>
  </r>
  <r>
    <x v="108"/>
    <s v="Environmentalist: An increased number of oil spills and the consequent damage to the environment indicate the "/>
    <x v="0"/>
    <x v="4"/>
    <x v="1"/>
    <x v="1"/>
    <d v="1899-12-30T00:15:28"/>
    <d v="1899-12-30T00:03:37"/>
    <d v="1899-12-30T00:02:00"/>
    <n v="0.81578947368421051"/>
    <m/>
    <x v="1"/>
    <x v="0"/>
  </r>
  <r>
    <x v="109"/>
    <s v="Professor Hartley’s new book on moral philosophy contains numerous passages that can be found "/>
    <x v="0"/>
    <x v="4"/>
    <x v="1"/>
    <x v="1"/>
    <d v="1899-12-30T00:18:46"/>
    <d v="1899-12-30T00:03:18"/>
    <d v="1899-12-30T00:02:00"/>
    <n v="0.81578947368421051"/>
    <m/>
    <x v="1"/>
    <x v="0"/>
  </r>
  <r>
    <x v="110"/>
    <s v="Harry Trevalga: You and your publication have unfairly discriminated against my poems. I have submitted "/>
    <x v="0"/>
    <x v="4"/>
    <x v="1"/>
    <x v="1"/>
    <d v="1899-12-30T00:21:12"/>
    <d v="1899-12-30T00:02:26"/>
    <d v="1899-12-30T00:02:00"/>
    <n v="0.81578947368421051"/>
    <m/>
    <x v="1"/>
    <x v="0"/>
  </r>
  <r>
    <x v="111"/>
    <s v="Light utility trucks have become popular among consumers who buy them primarily for the trucks’ rugged appearance. Yet although these trucks are tough-looking, they are exempt "/>
    <x v="0"/>
    <x v="4"/>
    <x v="0"/>
    <x v="0"/>
    <d v="1899-12-30T00:23:02"/>
    <d v="1899-12-30T00:01:50"/>
    <d v="1899-12-30T00:02:00"/>
    <n v="0.81578947368421051"/>
    <s v="Completely ignored one of the option in the second reading of the question as something irrelevant. So I have not come of the habbit of really reading every option"/>
    <x v="3"/>
    <x v="4"/>
  </r>
  <r>
    <x v="112"/>
    <s v="The dean of computing must be respected by the academic staff and be competent to oversee the use "/>
    <x v="0"/>
    <x v="4"/>
    <x v="0"/>
    <x v="0"/>
    <d v="1899-12-30T00:27:20"/>
    <d v="1899-12-30T00:04:18"/>
    <d v="1899-12-30T00:02:00"/>
    <n v="0.81578947368421051"/>
    <s v="The options were very very close, this was not a reading error but a consious selection of well read and cleared answer"/>
    <x v="5"/>
    <x v="3"/>
  </r>
  <r>
    <x v="113"/>
    <s v="In order to control the deer population, a biologist has proposed injecting female deer durin"/>
    <x v="0"/>
    <x v="4"/>
    <x v="1"/>
    <x v="1"/>
    <d v="1899-12-30T00:01:53"/>
    <d v="1899-12-30T00:01:53"/>
    <d v="1899-12-30T00:02:00"/>
    <n v="0.81578947368421051"/>
    <s v="Answer was clear during the process of elimination"/>
    <x v="1"/>
    <x v="1"/>
  </r>
  <r>
    <x v="114"/>
    <s v="A university should not be entitled to patent the inventions of its faculty members. Universities"/>
    <x v="0"/>
    <x v="4"/>
    <x v="1"/>
    <x v="1"/>
    <d v="1899-12-30T00:04:28"/>
    <d v="1899-12-30T00:02:35"/>
    <d v="1899-12-30T00:02:00"/>
    <n v="0.81578947368421051"/>
    <s v="Answer was clear during the process of elimination"/>
    <x v="1"/>
    <x v="2"/>
  </r>
  <r>
    <x v="115"/>
    <s v="Some accountants calculate with simple adding machines, and some use complex computers. "/>
    <x v="0"/>
    <x v="4"/>
    <x v="1"/>
    <x v="1"/>
    <d v="1899-12-30T00:06:06"/>
    <d v="1899-12-30T00:01:38"/>
    <d v="1899-12-30T00:02:00"/>
    <n v="0.81578947368421051"/>
    <s v="Answer was clear during the process of elimination"/>
    <x v="1"/>
    <x v="1"/>
  </r>
  <r>
    <x v="116"/>
    <s v="Educational television is a contradiction in terms. While a classroom encourages social interaction, television encourages "/>
    <x v="0"/>
    <x v="4"/>
    <x v="1"/>
    <x v="1"/>
    <d v="1899-12-30T00:07:57"/>
    <d v="1899-12-30T00:01:51"/>
    <d v="1899-12-30T00:02:00"/>
    <n v="0.81578947368421051"/>
    <s v="Answer was clear during the process of elimination"/>
    <x v="1"/>
    <x v="1"/>
  </r>
  <r>
    <x v="117"/>
    <s v="Sally: I cannot study at a university where there is an alcohol problem. So unless something "/>
    <x v="0"/>
    <x v="4"/>
    <x v="1"/>
    <x v="1"/>
    <d v="1899-12-30T00:09:35"/>
    <d v="1899-12-30T00:01:38"/>
    <d v="1899-12-30T00:02:00"/>
    <n v="0.81578947368421051"/>
    <s v="NI and IR options along with OC used to get to the right answer"/>
    <x v="1"/>
    <x v="1"/>
  </r>
  <r>
    <x v="118"/>
    <s v="Slash-and-burn agriculture involves burning several acres of forest, leaving vegetable "/>
    <x v="0"/>
    <x v="4"/>
    <x v="1"/>
    <x v="1"/>
    <d v="1899-12-30T00:11:20"/>
    <d v="1899-12-30T00:01:45"/>
    <d v="1899-12-30T00:02:00"/>
    <n v="0.81578947368421051"/>
    <s v="Answer was clear during the process of elimination"/>
    <x v="1"/>
    <x v="1"/>
  </r>
  <r>
    <x v="119"/>
    <s v="One of the requirements for admission to the Lunnville Roller Skating Club is a high degree of skill in roller skating"/>
    <x v="0"/>
    <x v="4"/>
    <x v="1"/>
    <x v="1"/>
    <d v="1899-12-30T00:12:49"/>
    <d v="1899-12-30T00:01:29"/>
    <d v="1899-12-30T00:02:00"/>
    <n v="0.81578947368421051"/>
    <s v="Answer was clear during the process of elimination"/>
    <x v="1"/>
    <x v="1"/>
  </r>
  <r>
    <x v="120"/>
    <s v="Advertisement: Attention pond owners! Ninety-eight percent of mosquito larvae in a pond "/>
    <x v="0"/>
    <x v="4"/>
    <x v="1"/>
    <x v="1"/>
    <d v="1899-12-30T00:15:39"/>
    <d v="1899-12-30T00:02:50"/>
    <d v="1899-12-30T00:02:00"/>
    <n v="0.81578947368421051"/>
    <s v="NI , IR and DW options along with OC used"/>
    <x v="1"/>
    <x v="2"/>
  </r>
  <r>
    <x v="121"/>
    <s v="The government has proposed a plan requiring young people to perform services to correct "/>
    <x v="0"/>
    <x v="4"/>
    <x v="1"/>
    <x v="1"/>
    <d v="1899-12-30T00:17:16"/>
    <d v="1899-12-30T00:01:37"/>
    <d v="1899-12-30T00:02:00"/>
    <n v="0.81578947368421051"/>
    <s v="Answer was clear during the process of elimination"/>
    <x v="1"/>
    <x v="1"/>
  </r>
  <r>
    <x v="122"/>
    <s v="The government has proposed a plan requiring young people to perform services to correct various current "/>
    <x v="0"/>
    <x v="4"/>
    <x v="1"/>
    <x v="1"/>
    <d v="1899-12-30T00:19:08"/>
    <d v="1899-12-30T00:01:52"/>
    <d v="1899-12-30T00:02:00"/>
    <n v="0.81578947368421051"/>
    <s v="Answer was clear during the process of elimination"/>
    <x v="1"/>
    <x v="1"/>
  </r>
  <r>
    <x v="123"/>
    <s v="Emissions from automobiles that burn gasoline and automobiles that burn diesel fuel are threatening "/>
    <x v="0"/>
    <x v="4"/>
    <x v="1"/>
    <x v="1"/>
    <d v="1899-12-30T00:24:01"/>
    <d v="1899-12-30T00:04:53"/>
    <d v="1899-12-30T00:02:00"/>
    <n v="0.81578947368421051"/>
    <s v="All options were super close, went with my fist hunch on the answer"/>
    <x v="1"/>
    <x v="3"/>
  </r>
  <r>
    <x v="124"/>
    <s v="Stage performances are judged to be realistic to the degree that actors reproduce on stage the behaviors "/>
    <x v="0"/>
    <x v="4"/>
    <x v="1"/>
    <x v="1"/>
    <d v="1899-12-30T00:02:53"/>
    <d v="1899-12-30T00:02:53"/>
    <d v="1899-12-30T00:02:00"/>
    <n v="0.81578947368421051"/>
    <s v="NI , IR and DW options along with OC used"/>
    <x v="1"/>
    <x v="2"/>
  </r>
  <r>
    <x v="125"/>
    <s v="At the end of the year, Wilson’s Department Store awards free merchandise to its top salespeople"/>
    <x v="0"/>
    <x v="4"/>
    <x v="0"/>
    <x v="0"/>
    <d v="1899-12-30T00:03:40"/>
    <d v="1899-12-30T00:03:40"/>
    <d v="1899-12-30T00:02:00"/>
    <n v="0.81578947368421051"/>
    <s v="The reason I couldn't understand this question was not grasping the conclusion and then missing out on the options because of it."/>
    <x v="3"/>
    <x v="4"/>
  </r>
  <r>
    <x v="126"/>
    <s v="“Addiction” has been defined as “dependence on and abuse of a psychoactive substance.”"/>
    <x v="0"/>
    <x v="4"/>
    <x v="0"/>
    <x v="0"/>
    <d v="1899-12-30T00:02:20"/>
    <d v="1899-12-30T00:02:20"/>
    <d v="1899-12-30T00:02:00"/>
    <n v="0.81578947368421051"/>
    <s v="Being quick on time and also DW and W error for the first time. So I realized its doing something to the argument but it wasn't DW but W"/>
    <x v="6"/>
    <x v="4"/>
  </r>
  <r>
    <x v="127"/>
    <s v="When permits for the discharge of chemicals into a waterway are issued, they are issued in terms of the number of pounds of each chemical that can be discharged into the waterway per "/>
    <x v="0"/>
    <x v="4"/>
    <x v="1"/>
    <x v="1"/>
    <m/>
    <d v="1899-12-30T00:02:00"/>
    <d v="1899-12-30T00:02:00"/>
    <n v="0.81578947368421051"/>
    <s v="Reading better in context of the conclusion of the passage. Easy language of the question too. "/>
    <x v="1"/>
    <x v="0"/>
  </r>
  <r>
    <x v="128"/>
    <s v="In their native habit, amaryllis plants go dormant when the soil in which they are growing dries out during the dry season"/>
    <x v="0"/>
    <x v="4"/>
    <x v="1"/>
    <x v="1"/>
    <m/>
    <d v="1899-12-30T00:02:40"/>
    <d v="1899-12-30T00:02:00"/>
    <n v="0.81578947368421051"/>
    <s v="DID NOT READ THE OPTIONS TWICE, KEPT THE TECHNIQUE DURING THE QUESTION"/>
    <x v="1"/>
    <x v="0"/>
  </r>
  <r>
    <x v="129"/>
    <s v="No computer will ever be able to do everything that some human minds can do, for there are some"/>
    <x v="0"/>
    <x v="4"/>
    <x v="1"/>
    <x v="1"/>
    <m/>
    <d v="1899-12-30T00:02:57"/>
    <d v="1899-12-30T00:02:00"/>
    <n v="0.81578947368421051"/>
    <s v="This is a great problem that I was able to solve because I started reading the options twice for every question. I moved the answer choice from NI/IR to W which was really cool to see."/>
    <x v="1"/>
    <x v="3"/>
  </r>
  <r>
    <x v="130"/>
    <s v="Organization president: The stationery and envelopes used in all of the mailings from our national headquarters "/>
    <x v="0"/>
    <x v="4"/>
    <x v="0"/>
    <x v="0"/>
    <d v="1899-12-30T00:02:20"/>
    <d v="1899-12-30T00:02:20"/>
    <d v="1899-12-30T00:02:00"/>
    <n v="0.81578947368421051"/>
    <s v="DID not negate the answer choice"/>
    <x v="7"/>
    <x v="2"/>
  </r>
  <r>
    <x v="131"/>
    <s v="Proponents of organic farming claim that using chemical fertilizers and pesticide in farming "/>
    <x v="0"/>
    <x v="4"/>
    <x v="1"/>
    <x v="1"/>
    <m/>
    <d v="1899-12-30T00:02:45"/>
    <d v="1899-12-30T00:02:00"/>
    <n v="0.81578947368421051"/>
    <s v="Read/Negated, that took me sometime but did it. I was 15 seconds over my line"/>
    <x v="1"/>
    <x v="0"/>
  </r>
  <r>
    <x v="132"/>
    <s v="When volcanic lava solidifies, it becomes uniformly magnetized in the direction in which the Earth’s "/>
    <x v="0"/>
    <x v="4"/>
    <x v="1"/>
    <x v="1"/>
    <d v="1899-12-30T00:02:20"/>
    <d v="1899-12-30T00:02:40"/>
    <d v="1899-12-30T00:02:00"/>
    <n v="0.81578947368421051"/>
    <s v="Read and then the options didn't make sense at the time. Re-read the options on a second dangerous reading to find the hidden culprit"/>
    <x v="1"/>
    <x v="4"/>
  </r>
  <r>
    <x v="133"/>
    <s v="Train service suffers when a railroad combines commuter and freight service. By dividing its attention between "/>
    <x v="0"/>
    <x v="4"/>
    <x v="0"/>
    <x v="0"/>
    <m/>
    <d v="1899-12-30T00:02:55"/>
    <d v="1899-12-30T00:02:00"/>
    <n v="0.81578947368421051"/>
    <s v="Options were too close to call and really really subtle in wordings"/>
    <x v="4"/>
    <x v="3"/>
  </r>
  <r>
    <x v="134"/>
    <s v="The energy an animal must expend to move uphill is proportional to its body weight, whereas "/>
    <x v="0"/>
    <x v="4"/>
    <x v="1"/>
    <x v="1"/>
    <m/>
    <d v="1899-12-30T00:03:16"/>
    <d v="1899-12-30T00:02:00"/>
    <n v="0.81578947368421051"/>
    <s v="Double reading helped a lot to do OC"/>
    <x v="1"/>
    <x v="3"/>
  </r>
  <r>
    <x v="135"/>
    <s v="When Cortez arrived in Mexico in A.D. 1519"/>
    <x v="0"/>
    <x v="4"/>
    <x v="1"/>
    <x v="1"/>
    <m/>
    <d v="1899-12-30T00:01:39"/>
    <d v="1899-12-30T00:02:00"/>
    <n v="0.81578947368421051"/>
    <s v="POE"/>
    <x v="1"/>
    <x v="1"/>
  </r>
  <r>
    <x v="136"/>
    <s v="The press reports on political campaigns these days as if they were chess games. One candidate’s campaign advisor makes a move"/>
    <x v="0"/>
    <x v="4"/>
    <x v="1"/>
    <x v="1"/>
    <m/>
    <d v="1899-12-30T00:03:20"/>
    <d v="1899-12-30T00:02:00"/>
    <n v="0.81578947368421051"/>
    <s v="POE"/>
    <x v="1"/>
    <x v="4"/>
  </r>
  <r>
    <x v="137"/>
    <s v="Trade protection is bad policy. Take the case of the microcomputer industry. The United "/>
    <x v="0"/>
    <x v="4"/>
    <x v="1"/>
    <x v="1"/>
    <d v="1899-12-30T00:02:47"/>
    <d v="1899-12-30T00:02:47"/>
    <d v="1899-12-30T00:02:00"/>
    <n v="0.81578947368421051"/>
    <s v="Super hard with OC"/>
    <x v="1"/>
    <x v="3"/>
  </r>
  <r>
    <x v="138"/>
    <s v="An examination of corruption provides the basis for rejecting the view that an exact science "/>
    <x v="0"/>
    <x v="4"/>
    <x v="1"/>
    <x v="1"/>
    <d v="1899-12-30T00:06:35"/>
    <d v="1899-12-30T00:03:48"/>
    <d v="1899-12-30T00:02:00"/>
    <n v="0.81578947368421051"/>
    <s v="POE and good reading"/>
    <x v="1"/>
    <x v="2"/>
  </r>
  <r>
    <x v="139"/>
    <s v="In the open ocean, a shark will catch almost any small fish it decides to attack. The "/>
    <x v="0"/>
    <x v="4"/>
    <x v="1"/>
    <x v="1"/>
    <d v="1899-12-30T00:08:57"/>
    <d v="1899-12-30T00:02:22"/>
    <d v="1899-12-30T00:02:00"/>
    <n v="0.81578947368421051"/>
    <s v="POE and good reading"/>
    <x v="1"/>
    <x v="3"/>
  </r>
  <r>
    <x v="140"/>
    <s v="Although physicians are alleged to hide their colleagues’ medical incompetence, today "/>
    <x v="0"/>
    <x v="4"/>
    <x v="1"/>
    <x v="1"/>
    <d v="1899-12-30T00:11:03"/>
    <d v="1899-12-30T00:02:06"/>
    <d v="1899-12-30T00:02:00"/>
    <n v="0.81578947368421051"/>
    <s v="POE, good reading and OC"/>
    <x v="1"/>
    <x v="2"/>
  </r>
  <r>
    <x v="141"/>
    <s v="The introduction of symbols for numbers is an event lost in prehistory, but the earliest "/>
    <x v="0"/>
    <x v="4"/>
    <x v="1"/>
    <x v="1"/>
    <d v="1899-12-30T00:14:05"/>
    <d v="1899-12-30T00:03:02"/>
    <d v="1899-12-30T00:02:00"/>
    <n v="0.81578947368421051"/>
    <s v="Easy and reading"/>
    <x v="1"/>
    <x v="1"/>
  </r>
  <r>
    <x v="142"/>
    <s v="In 1980, Country A had a per capita gross domestic product (GDP) that was $5,000 "/>
    <x v="0"/>
    <x v="4"/>
    <x v="1"/>
    <x v="1"/>
    <d v="1899-12-30T00:17:44"/>
    <d v="1899-12-30T00:03:39"/>
    <d v="1899-12-30T00:02:00"/>
    <n v="0.81578947368421051"/>
    <s v="POE, good reading and OC"/>
    <x v="1"/>
    <x v="1"/>
  </r>
  <r>
    <x v="143"/>
    <s v="Bart: A mathematical problem that defied solution for hundreds of years has finally yielded "/>
    <x v="0"/>
    <x v="4"/>
    <x v="1"/>
    <x v="1"/>
    <d v="1899-12-30T00:18:59"/>
    <d v="1899-12-30T00:01:15"/>
    <d v="1899-12-30T00:02:00"/>
    <n v="0.81578947368421051"/>
    <s v="POE, good reading and OC"/>
    <x v="1"/>
    <x v="1"/>
  </r>
  <r>
    <x v="144"/>
    <s v="A new medication for migraine seems effective, but there is concern that the medication might exacerbate "/>
    <x v="0"/>
    <x v="4"/>
    <x v="1"/>
    <x v="1"/>
    <d v="1899-12-30T00:20:14"/>
    <d v="1899-12-30T00:01:15"/>
    <d v="1899-12-30T00:02:00"/>
    <n v="0.81578947368421051"/>
    <s v="POE, good reading and OC"/>
    <x v="1"/>
    <x v="1"/>
  </r>
  <r>
    <x v="145"/>
    <s v="Copyright laws protect the rights of writers to profits earned from their writings, whereas patent "/>
    <x v="0"/>
    <x v="4"/>
    <x v="1"/>
    <x v="1"/>
    <d v="1899-12-30T00:21:26"/>
    <d v="1899-12-30T00:01:12"/>
    <d v="1899-12-30T00:02:00"/>
    <n v="0.81578947368421051"/>
    <s v="POE, good reading and OC"/>
    <x v="1"/>
    <x v="1"/>
  </r>
  <r>
    <x v="146"/>
    <s v="Nan: Government subsidies have been proposed in Cariana to encourage farmers in Rochelle"/>
    <x v="0"/>
    <x v="4"/>
    <x v="1"/>
    <x v="1"/>
    <d v="1899-12-30T00:23:36"/>
    <d v="1899-12-30T00:02:10"/>
    <d v="1899-12-30T00:02:00"/>
    <n v="0.81578947368421051"/>
    <s v="POE, good reading and OC"/>
    <x v="1"/>
    <x v="2"/>
  </r>
  <r>
    <x v="147"/>
    <s v="Spectroscopic analysis has revealed the existence of frozen nitrogen, methane, and carbon "/>
    <x v="0"/>
    <x v="4"/>
    <x v="0"/>
    <x v="0"/>
    <d v="1899-12-30T00:25:25"/>
    <d v="1899-12-30T00:01:49"/>
    <d v="1899-12-30T00:02:00"/>
    <n v="0.81578947368421051"/>
    <s v="Eliminated all the options and still no answer"/>
    <x v="3"/>
    <x v="4"/>
  </r>
  <r>
    <x v="148"/>
    <s v="Campaigning for election to provincial or state office frequently requires that a candidate "/>
    <x v="0"/>
    <x v="4"/>
    <x v="0"/>
    <x v="0"/>
    <d v="1899-12-30T00:29:05"/>
    <d v="1899-12-30T00:03:40"/>
    <d v="1899-12-30T00:02:00"/>
    <n v="0.81578947368421051"/>
    <s v="Hunch answer was correct"/>
    <x v="0"/>
    <x v="4"/>
  </r>
  <r>
    <x v="149"/>
    <s v="Eva: A “smart highway” system should be installed, one that would monitor areawide traffic patterns and communicate "/>
    <x v="0"/>
    <x v="4"/>
    <x v="1"/>
    <x v="1"/>
    <d v="1899-12-30T00:31:31"/>
    <d v="1899-12-30T00:02:26"/>
    <d v="1899-12-30T00:02:00"/>
    <n v="0.81578947368421051"/>
    <s v="Eliminated all the options and still no answer"/>
    <x v="1"/>
    <x v="4"/>
  </r>
  <r>
    <x v="150"/>
    <s v="One of the effects of lead poisoning is an inflammation of the optic nerve, which causes those who have it to see bright haloes around light sources"/>
    <x v="0"/>
    <x v="4"/>
    <x v="1"/>
    <x v="1"/>
    <d v="1899-12-30T00:33:49"/>
    <d v="1899-12-30T00:02:18"/>
    <d v="1899-12-30T00:02:00"/>
    <n v="0.81578947368421051"/>
    <s v="POE, good reading and OC"/>
    <x v="1"/>
    <x v="2"/>
  </r>
  <r>
    <x v="151"/>
    <s v="Bacteria from food can survive for several days on the surface of plastic cutting boards"/>
    <x v="0"/>
    <x v="4"/>
    <x v="1"/>
    <x v="1"/>
    <d v="1899-12-30T00:35:57"/>
    <d v="1899-12-30T00:02:08"/>
    <d v="1899-12-30T00:02:00"/>
    <n v="0.81578947368421051"/>
    <s v="POE, good reading and OC"/>
    <x v="1"/>
    <x v="2"/>
  </r>
  <r>
    <x v="152"/>
    <s v="The widespread staff reductions in a certain region’s economy are said to be causing people "/>
    <x v="0"/>
    <x v="4"/>
    <x v="1"/>
    <x v="1"/>
    <d v="1899-12-30T00:38:44"/>
    <d v="1899-12-30T00:02:47"/>
    <d v="1899-12-30T00:02:00"/>
    <n v="0.81578947368421051"/>
    <s v="POE, good reading and OC"/>
    <x v="1"/>
    <x v="4"/>
  </r>
  <r>
    <x v="153"/>
    <s v="Cafeteria patron: The apples sold in this cafeteria are greasy. The cashier told me that the apples "/>
    <x v="0"/>
    <x v="4"/>
    <x v="1"/>
    <x v="1"/>
    <d v="1899-12-30T00:39:52"/>
    <d v="1899-12-30T00:01:08"/>
    <d v="1899-12-30T00:02:00"/>
    <n v="0.81578947368421051"/>
    <s v="POE, good reading and OC"/>
    <x v="1"/>
    <x v="1"/>
  </r>
  <r>
    <x v="154"/>
    <s v="Public health will improve more quickly in the wake of new medical discoveries if medical researchers "/>
    <x v="0"/>
    <x v="4"/>
    <x v="1"/>
    <x v="1"/>
    <d v="1899-12-30T00:42:07"/>
    <d v="1899-12-30T00:02:15"/>
    <d v="1899-12-30T00:02:00"/>
    <n v="0.81578947368421051"/>
    <s v="POE, good reading and OC"/>
    <x v="1"/>
    <x v="1"/>
  </r>
  <r>
    <x v="155"/>
    <s v="Nuclear reactors are sometimes built in “geologically quiet” regions, so called by geologists "/>
    <x v="0"/>
    <x v="4"/>
    <x v="1"/>
    <x v="1"/>
    <d v="1899-12-30T00:45:46"/>
    <d v="1899-12-30T00:03:39"/>
    <d v="1899-12-30T00:02:00"/>
    <n v="0.81578947368421051"/>
    <s v="Eliminated all the options and still no answer"/>
    <x v="1"/>
    <x v="4"/>
  </r>
  <r>
    <x v="156"/>
    <s v="The current move to patent computer programs is a move in the wrong direction and should be stopped"/>
    <x v="0"/>
    <x v="4"/>
    <x v="1"/>
    <x v="1"/>
    <d v="1899-12-30T00:48:31"/>
    <d v="1899-12-30T00:02:45"/>
    <d v="1899-12-30T00:02:00"/>
    <n v="0.81578947368421051"/>
    <s v="Eliminated all the options and still no answer"/>
    <x v="1"/>
    <x v="4"/>
  </r>
  <r>
    <x v="157"/>
    <s v="Even the earliest known species of land animals, known from fossils dating from the late Silurian period"/>
    <x v="0"/>
    <x v="4"/>
    <x v="1"/>
    <x v="1"/>
    <d v="1899-12-30T00:50:54"/>
    <d v="1899-12-30T00:02:23"/>
    <d v="1899-12-30T00:02:00"/>
    <n v="0.81578947368421051"/>
    <s v="Eliminated all the options and still no answer"/>
    <x v="1"/>
    <x v="4"/>
  </r>
  <r>
    <x v="158"/>
    <s v="A large number of drivers routinely violate highway speed limits. Since driving at speeds "/>
    <x v="0"/>
    <x v="4"/>
    <x v="1"/>
    <x v="1"/>
    <d v="1899-12-30T00:52:21"/>
    <d v="1899-12-30T00:01:27"/>
    <d v="1899-12-30T00:02:00"/>
    <n v="0.81578947368421051"/>
    <s v="POE, good reading and OC"/>
    <x v="1"/>
    <x v="1"/>
  </r>
  <r>
    <x v="159"/>
    <s v="Ornithologist: the curvature of the claws of the modern tree-dwelling birds enables them to perch in trees. "/>
    <x v="0"/>
    <x v="4"/>
    <x v="1"/>
    <x v="1"/>
    <d v="1899-12-30T00:53:47"/>
    <d v="1899-12-30T00:01:26"/>
    <d v="1899-12-30T00:02:00"/>
    <n v="0.81578947368421051"/>
    <s v="POE, good reading and OC"/>
    <x v="1"/>
    <x v="1"/>
  </r>
  <r>
    <x v="160"/>
    <s v="A company with long-outstanding bills owed by its customers can assign those bills "/>
    <x v="0"/>
    <x v="4"/>
    <x v="1"/>
    <x v="1"/>
    <d v="1899-12-30T00:57:00"/>
    <d v="1899-12-30T00:03:13"/>
    <d v="1899-12-30T00:02:00"/>
    <n v="0.81578947368421051"/>
    <s v="POE, good reading and OC"/>
    <x v="1"/>
    <x v="4"/>
  </r>
  <r>
    <x v="161"/>
    <s v="Because of the lucrative but illegal trade in rhinoceros horns, a certain rhinoceros species has been hunted nearly"/>
    <x v="0"/>
    <x v="4"/>
    <x v="1"/>
    <x v="1"/>
    <d v="1899-12-30T01:00:02"/>
    <d v="1899-12-30T00:03:02"/>
    <d v="1899-12-30T00:02:00"/>
    <n v="0.81578947368421051"/>
    <s v="POE, good reading and OC"/>
    <x v="1"/>
    <x v="3"/>
  </r>
  <r>
    <x v="162"/>
    <s v="In order to increase production, ABC Company should implement a flextime schedule"/>
    <x v="0"/>
    <x v="4"/>
    <x v="1"/>
    <x v="1"/>
    <d v="1899-12-30T01:02:50"/>
    <d v="1899-12-30T00:02:48"/>
    <d v="1899-12-30T00:02:00"/>
    <n v="0.81578947368421051"/>
    <s v="POE, good reading and OC"/>
    <x v="1"/>
    <x v="2"/>
  </r>
  <r>
    <x v="163"/>
    <s v="Based on data collected from policyholders, life insurance companies have developed "/>
    <x v="0"/>
    <x v="4"/>
    <x v="1"/>
    <x v="1"/>
    <d v="1899-12-30T01:05:04"/>
    <d v="1899-12-30T00:02:14"/>
    <d v="1899-12-30T00:02:00"/>
    <n v="0.81578947368421051"/>
    <s v="POE, good reading and OC"/>
    <x v="1"/>
    <x v="2"/>
  </r>
  <r>
    <x v="164"/>
    <s v="The Biocarb Company wants to build a sterilization plant to treat contaminated medical "/>
    <x v="0"/>
    <x v="4"/>
    <x v="1"/>
    <x v="1"/>
    <d v="1899-12-30T01:07:34"/>
    <d v="1899-12-30T00:02:30"/>
    <d v="1899-12-30T00:02:00"/>
    <n v="0.81578947368421051"/>
    <s v="POE, good reading and OC"/>
    <x v="1"/>
    <x v="1"/>
  </r>
  <r>
    <x v="165"/>
    <s v="A certain credit-card company awards its customers bonus points for using its credit card"/>
    <x v="0"/>
    <x v="4"/>
    <x v="1"/>
    <x v="1"/>
    <d v="1899-12-30T01:11:07"/>
    <d v="1899-12-30T00:03:33"/>
    <d v="1899-12-30T00:02:00"/>
    <n v="0.81578947368421051"/>
    <s v="POE, good reading and OC"/>
    <x v="1"/>
    <x v="1"/>
  </r>
  <r>
    <x v="166"/>
    <s v="Some people have been promoting a new herbal mixture as a remedy for the common cold. "/>
    <x v="0"/>
    <x v="4"/>
    <x v="0"/>
    <x v="0"/>
    <d v="1899-12-30T01:15:31"/>
    <d v="1899-12-30T00:04:24"/>
    <d v="1899-12-30T00:02:00"/>
    <n v="0.81578947368421051"/>
    <s v="Eliminated all the options and still no answer. The correct solution emphasizes an approach to such questions."/>
    <x v="3"/>
    <x v="3"/>
  </r>
  <r>
    <x v="167"/>
    <s v=" Private industry is trying to attract skilled research scientists by offering them high salaries"/>
    <x v="0"/>
    <x v="4"/>
    <x v="1"/>
    <x v="1"/>
    <d v="1899-12-30T00:02:57"/>
    <d v="1899-12-30T00:02:57"/>
    <d v="1899-12-30T00:02:00"/>
    <n v="0.81578947368421051"/>
    <m/>
    <x v="1"/>
    <x v="0"/>
  </r>
  <r>
    <x v="168"/>
    <s v="Braille is a method of producing text by means of raised dots that can be read by touch. "/>
    <x v="0"/>
    <x v="4"/>
    <x v="1"/>
    <x v="1"/>
    <d v="1899-12-30T00:04:26"/>
    <d v="1899-12-30T00:01:29"/>
    <d v="1899-12-30T00:02:00"/>
    <n v="0.81578947368421051"/>
    <m/>
    <x v="1"/>
    <x v="0"/>
  </r>
  <r>
    <x v="169"/>
    <s v="Astorga’s campaign promises are apparently just an attempt to please voters. What she "/>
    <x v="0"/>
    <x v="4"/>
    <x v="1"/>
    <x v="1"/>
    <d v="1899-12-30T00:05:52"/>
    <d v="1899-12-30T00:01:26"/>
    <d v="1899-12-30T00:02:00"/>
    <n v="0.81578947368421051"/>
    <m/>
    <x v="1"/>
    <x v="0"/>
  </r>
  <r>
    <x v="170"/>
    <s v="Charles: During recessions unemployment typically rises. Thus, during a recession air pollution "/>
    <x v="0"/>
    <x v="4"/>
    <x v="1"/>
    <x v="1"/>
    <d v="1899-12-30T00:10:31"/>
    <d v="1899-12-30T00:04:39"/>
    <d v="1899-12-30T00:02:00"/>
    <n v="0.81578947368421051"/>
    <m/>
    <x v="1"/>
    <x v="0"/>
  </r>
  <r>
    <x v="171"/>
    <s v="Professor Robinson: A large meteorite impact crater in a certain region was thought "/>
    <x v="0"/>
    <x v="4"/>
    <x v="1"/>
    <x v="1"/>
    <d v="1899-12-30T00:13:27"/>
    <d v="1899-12-30T00:02:56"/>
    <d v="1899-12-30T00:02:00"/>
    <n v="0.81578947368421051"/>
    <m/>
    <x v="1"/>
    <x v="0"/>
  </r>
  <r>
    <x v="172"/>
    <s v="Even though apes are the only nonhuman creatures able to learn human language, no ape "/>
    <x v="0"/>
    <x v="4"/>
    <x v="1"/>
    <x v="1"/>
    <d v="1899-12-30T00:16:48"/>
    <d v="1899-12-30T00:03:21"/>
    <d v="1899-12-30T00:02:00"/>
    <n v="0.81578947368421051"/>
    <m/>
    <x v="1"/>
    <x v="0"/>
  </r>
  <r>
    <x v="173"/>
    <s v="Prehistoric chimpanzee species used tools similar to those used by prehistoric huma"/>
    <x v="0"/>
    <x v="4"/>
    <x v="1"/>
    <x v="1"/>
    <d v="1899-12-30T00:19:17"/>
    <d v="1899-12-30T00:02:29"/>
    <d v="1899-12-30T00:02:00"/>
    <n v="0.81578947368421051"/>
    <m/>
    <x v="1"/>
    <x v="0"/>
  </r>
  <r>
    <x v="174"/>
    <s v="Every action has consequences and among the consequences of any action are other actions"/>
    <x v="0"/>
    <x v="4"/>
    <x v="1"/>
    <x v="1"/>
    <d v="1899-12-30T00:21:37"/>
    <d v="1899-12-30T00:02:20"/>
    <d v="1899-12-30T00:02:00"/>
    <n v="0.81578947368421051"/>
    <m/>
    <x v="1"/>
    <x v="0"/>
  </r>
  <r>
    <x v="175"/>
    <s v="Studies show that the most creative engineers get their best and most useful ideas only after "/>
    <x v="0"/>
    <x v="4"/>
    <x v="1"/>
    <x v="1"/>
    <d v="1899-12-30T00:23:49"/>
    <d v="1899-12-30T00:02:12"/>
    <d v="1899-12-30T00:02:00"/>
    <n v="0.81578947368421051"/>
    <m/>
    <x v="1"/>
    <x v="0"/>
  </r>
  <r>
    <x v="176"/>
    <s v="If a person chooses to walk rather than drive, there is one less vehicle emitting pollution into "/>
    <x v="0"/>
    <x v="4"/>
    <x v="1"/>
    <x v="1"/>
    <d v="1899-12-30T00:27:09"/>
    <d v="1899-12-30T00:03:20"/>
    <d v="1899-12-30T00:02:00"/>
    <n v="0.81578947368421051"/>
    <m/>
    <x v="1"/>
    <x v="0"/>
  </r>
  <r>
    <x v="177"/>
    <s v="Editorial: The most vocal proponents of the proposed law are not permanent residents of this island "/>
    <x v="0"/>
    <x v="4"/>
    <x v="0"/>
    <x v="0"/>
    <d v="1899-12-30T00:30:15"/>
    <d v="1899-12-30T00:03:06"/>
    <d v="1899-12-30T00:02:00"/>
    <n v="0.81578947368421051"/>
    <s v="Have to find out what went wrong here"/>
    <x v="1"/>
    <x v="4"/>
  </r>
  <r>
    <x v="178"/>
    <s v="One test to determine whether a person has been infected with tuberculosis consists "/>
    <x v="0"/>
    <x v="4"/>
    <x v="1"/>
    <x v="1"/>
    <d v="1899-12-30T00:34:08"/>
    <d v="1899-12-30T00:03:53"/>
    <d v="1899-12-30T00:02:00"/>
    <n v="0.81578947368421051"/>
    <m/>
    <x v="1"/>
    <x v="0"/>
  </r>
  <r>
    <x v="179"/>
    <s v="It has long been thought that lizards evolves from a group of amphibians called anthracosaurs"/>
    <x v="0"/>
    <x v="4"/>
    <x v="1"/>
    <x v="1"/>
    <d v="1899-12-30T00:37:07"/>
    <d v="1899-12-30T00:02:59"/>
    <d v="1899-12-30T00:02:00"/>
    <n v="0.81578947368421051"/>
    <m/>
    <x v="1"/>
    <x v="0"/>
  </r>
  <r>
    <x v="180"/>
    <s v="Political scientist: The dissemination of political theories is in principle able to cause "/>
    <x v="0"/>
    <x v="4"/>
    <x v="1"/>
    <x v="1"/>
    <d v="1899-12-30T00:39:22"/>
    <d v="1899-12-30T00:02:15"/>
    <d v="1899-12-30T00:02:00"/>
    <n v="0.81578947368421051"/>
    <m/>
    <x v="1"/>
    <x v="0"/>
  </r>
  <r>
    <x v="181"/>
    <s v="The Board of Trustees of the Federici Art Museum has decided to sell some works from "/>
    <x v="0"/>
    <x v="4"/>
    <x v="1"/>
    <x v="1"/>
    <d v="1899-12-30T00:42:25"/>
    <d v="1899-12-30T00:03:03"/>
    <d v="1899-12-30T00:02:00"/>
    <n v="0.81578947368421051"/>
    <m/>
    <x v="1"/>
    <x v="0"/>
  </r>
  <r>
    <x v="182"/>
    <s v="Speakers of the Caronian language constitute a minority of the population in several "/>
    <x v="0"/>
    <x v="4"/>
    <x v="1"/>
    <x v="1"/>
    <d v="1899-12-30T00:44:08"/>
    <d v="1899-12-30T00:01:43"/>
    <d v="1899-12-30T00:02:00"/>
    <n v="0.81578947368421051"/>
    <m/>
    <x v="1"/>
    <x v="0"/>
  </r>
  <r>
    <x v="183"/>
    <s v="Commercial passenger airplanes can be equipped with a collision-avoidance radar system that "/>
    <x v="0"/>
    <x v="4"/>
    <x v="1"/>
    <x v="1"/>
    <d v="1899-12-30T00:46:29"/>
    <d v="1899-12-30T00:02:21"/>
    <d v="1899-12-30T00:02:00"/>
    <n v="0.81578947368421051"/>
    <m/>
    <x v="1"/>
    <x v="0"/>
  </r>
  <r>
    <x v="184"/>
    <s v="Most students are bored by history courses as they are usually taught, primarily because a large "/>
    <x v="0"/>
    <x v="4"/>
    <x v="0"/>
    <x v="0"/>
    <d v="1899-12-30T00:48:26"/>
    <d v="1899-12-30T00:01:57"/>
    <d v="1899-12-30T00:02:00"/>
    <n v="0.81578947368421051"/>
    <s v="This was a relatively easy question, with a sleight of words on one of the opetions. Also when I originally solved it,  I misread the question"/>
    <x v="3"/>
    <x v="2"/>
  </r>
  <r>
    <x v="185"/>
    <s v="Monica: The sculpture commissioned for our town plaza has been scorned by the public ever since it went up"/>
    <x v="0"/>
    <x v="4"/>
    <x v="0"/>
    <x v="0"/>
    <d v="1899-12-30T00:51:43"/>
    <d v="1899-12-30T00:03:17"/>
    <d v="1899-12-30T00:02:00"/>
    <n v="0.81578947368421051"/>
    <s v="This was a very hard questiona as the options were sticky and very hard to differentiate between"/>
    <x v="4"/>
    <x v="3"/>
  </r>
  <r>
    <x v="186"/>
    <s v="Linsey has been judged to be a bad songwriter simply because her lyrics typically are disjointed and subjective. "/>
    <x v="0"/>
    <x v="4"/>
    <x v="1"/>
    <x v="1"/>
    <d v="1899-12-30T00:53:13"/>
    <d v="1899-12-30T00:01:30"/>
    <d v="1899-12-30T00:02:00"/>
    <n v="0.81578947368421051"/>
    <m/>
    <x v="1"/>
    <x v="0"/>
  </r>
  <r>
    <x v="187"/>
    <s v="At one time, European and Japanese companies tried to imitate their American rivals. Today"/>
    <x v="0"/>
    <x v="14"/>
    <x v="1"/>
    <x v="1"/>
    <d v="1899-12-30T00:01:39"/>
    <d v="1899-12-30T00:01:39"/>
    <d v="1899-12-30T00:02:00"/>
    <n v="0.81578947368421051"/>
    <m/>
    <x v="1"/>
    <x v="4"/>
  </r>
  <r>
    <x v="188"/>
    <s v="In an experiment, two different types of recorded music were played for neonates in adjacent "/>
    <x v="0"/>
    <x v="14"/>
    <x v="1"/>
    <x v="1"/>
    <d v="1899-12-30T00:03:18"/>
    <d v="1899-12-30T00:01:39"/>
    <d v="1899-12-30T00:02:00"/>
    <n v="0.81578947368421051"/>
    <m/>
    <x v="1"/>
    <x v="2"/>
  </r>
  <r>
    <x v="189"/>
    <s v="Current farm policy is institutionalized penalization of consumers. It increases food prices "/>
    <x v="0"/>
    <x v="14"/>
    <x v="1"/>
    <x v="1"/>
    <d v="1899-12-30T00:05:00"/>
    <d v="1899-12-30T00:01:42"/>
    <d v="1899-12-30T00:02:00"/>
    <n v="0.81578947368421051"/>
    <m/>
    <x v="1"/>
    <x v="2"/>
  </r>
  <r>
    <x v="190"/>
    <s v="As an experienced labor organizer and the former head of one of the nation’s most powerful labor unions, G"/>
    <x v="0"/>
    <x v="15"/>
    <x v="0"/>
    <x v="0"/>
    <d v="1899-12-30T00:06:58"/>
    <d v="1899-12-30T00:01:58"/>
    <d v="1899-12-30T00:02:00"/>
    <n v="0.81578947368421051"/>
    <s v="In this case the answer was an extreme one. For some reason, I missed the option which was extreme but it was the answer"/>
    <x v="5"/>
    <x v="4"/>
  </r>
  <r>
    <x v="191"/>
    <s v="A newly discovered disease is thought to be caused by a certain bacterium. However, recently released "/>
    <x v="0"/>
    <x v="15"/>
    <x v="1"/>
    <x v="1"/>
    <d v="1899-12-30T00:10:13"/>
    <d v="1899-12-30T00:03:15"/>
    <d v="1899-12-30T00:02:00"/>
    <n v="0.81578947368421051"/>
    <m/>
    <x v="1"/>
    <x v="2"/>
  </r>
  <r>
    <x v="192"/>
    <s v="In 1846 about 80 percent of the towns in New York State banned the sale of alcoholic beverages"/>
    <x v="0"/>
    <x v="15"/>
    <x v="1"/>
    <x v="1"/>
    <d v="1899-12-30T00:12:01"/>
    <d v="1899-12-30T00:01:48"/>
    <d v="1899-12-30T00:02:00"/>
    <n v="0.81578947368421051"/>
    <m/>
    <x v="1"/>
    <x v="1"/>
  </r>
  <r>
    <x v="193"/>
    <s v="A violin constructed to have improved sound would sound different from the best-"/>
    <x v="0"/>
    <x v="15"/>
    <x v="1"/>
    <x v="1"/>
    <d v="1899-12-30T00:13:14"/>
    <d v="1899-12-30T00:01:13"/>
    <d v="1899-12-30T00:02:00"/>
    <n v="0.81578947368421051"/>
    <m/>
    <x v="1"/>
    <x v="4"/>
  </r>
  <r>
    <x v="194"/>
    <s v="When people predict that certain result will not take place unless a certain action is taken, "/>
    <x v="0"/>
    <x v="15"/>
    <x v="0"/>
    <x v="0"/>
    <d v="1899-12-30T00:15:52"/>
    <d v="1899-12-30T00:02:38"/>
    <d v="1899-12-30T00:02:00"/>
    <n v="0.81578947368421051"/>
    <s v="I have no clue what the options meant"/>
    <x v="4"/>
    <x v="3"/>
  </r>
  <r>
    <x v="195"/>
    <s v="Federal agricultural programs aimed at benefiting one group whose livelihood depends on farming "/>
    <x v="0"/>
    <x v="14"/>
    <x v="0"/>
    <x v="0"/>
    <d v="1899-12-30T00:18:48"/>
    <d v="1899-12-30T00:02:56"/>
    <d v="1899-12-30T00:02:00"/>
    <n v="0.81578947368421051"/>
    <s v="A different kind of question that stumped me. It was a PS type question. The final option didn't make sense to me."/>
    <x v="5"/>
    <x v="4"/>
  </r>
  <r>
    <x v="196"/>
    <s v="Archaeologists seeking the location of a legendary siege and destruction of a city are excavating "/>
    <x v="0"/>
    <x v="15"/>
    <x v="1"/>
    <x v="1"/>
    <d v="1899-12-30T00:20:30"/>
    <d v="1899-12-30T00:01:42"/>
    <d v="1899-12-30T00:02:00"/>
    <n v="0.81578947368421051"/>
    <m/>
    <x v="1"/>
    <x v="3"/>
  </r>
  <r>
    <x v="197"/>
    <s v="The city’s public transportation system should be removed from the jurisdiction of the municipal "/>
    <x v="0"/>
    <x v="15"/>
    <x v="1"/>
    <x v="1"/>
    <d v="1899-12-30T00:23:36"/>
    <d v="1899-12-30T00:03:06"/>
    <d v="1899-12-30T00:02:00"/>
    <n v="0.81578947368421051"/>
    <m/>
    <x v="1"/>
    <x v="2"/>
  </r>
  <r>
    <x v="198"/>
    <s v="Y has been believed to cause Z. A new report, noting that Y and Z are often observed "/>
    <x v="0"/>
    <x v="14"/>
    <x v="1"/>
    <x v="1"/>
    <d v="1899-12-30T00:25:12"/>
    <d v="1899-12-30T00:01:36"/>
    <d v="1899-12-30T00:02:00"/>
    <n v="0.81578947368421051"/>
    <m/>
    <x v="1"/>
    <x v="2"/>
  </r>
  <r>
    <x v="199"/>
    <s v="The cost of producing radios in Country Q is ten percent less than the cost of producing radios in Country "/>
    <x v="0"/>
    <x v="15"/>
    <x v="1"/>
    <x v="1"/>
    <d v="1899-12-30T00:27:41"/>
    <d v="1899-12-30T00:02:29"/>
    <d v="1899-12-30T00:02:00"/>
    <n v="0.81578947368421051"/>
    <m/>
    <x v="1"/>
    <x v="4"/>
  </r>
  <r>
    <x v="200"/>
    <s v="Toughened hiring standards have not been the primary cause of the present staffing "/>
    <x v="0"/>
    <x v="14"/>
    <x v="1"/>
    <x v="1"/>
    <d v="1899-12-30T00:28:57"/>
    <d v="1899-12-30T00:01:16"/>
    <d v="1899-12-30T00:02:00"/>
    <n v="0.81578947368421051"/>
    <m/>
    <x v="1"/>
    <x v="1"/>
  </r>
  <r>
    <x v="201"/>
    <s v="If there is an oil-supply disruption resulting in higher international oil prices, domestic oil prices in open"/>
    <x v="0"/>
    <x v="14"/>
    <x v="1"/>
    <x v="1"/>
    <d v="1899-12-30T00:30:39"/>
    <d v="1899-12-30T00:01:42"/>
    <d v="1899-12-30T00:02:00"/>
    <n v="0.81578947368421051"/>
    <m/>
    <x v="1"/>
    <x v="1"/>
  </r>
  <r>
    <x v="202"/>
    <s v="A recent spate of launching and operating mishaps with television satellites led to a corresponding "/>
    <x v="0"/>
    <x v="14"/>
    <x v="1"/>
    <x v="1"/>
    <d v="1899-12-30T00:32:30"/>
    <d v="1899-12-30T00:01:51"/>
    <d v="1899-12-30T00:02:00"/>
    <n v="0.81578947368421051"/>
    <m/>
    <x v="1"/>
    <x v="2"/>
  </r>
  <r>
    <x v="203"/>
    <s v="For a local government to outlaw all strikes by its workers is a costly mistake, because "/>
    <x v="0"/>
    <x v="14"/>
    <x v="1"/>
    <x v="1"/>
    <d v="1899-12-30T00:37:54"/>
    <d v="1899-12-30T00:05:24"/>
    <d v="1899-12-30T00:02:00"/>
    <n v="0.81578947368421051"/>
    <s v="Got it right but took me insane amount of time to get this question. My first hunch was correct on this one."/>
    <x v="1"/>
    <x v="3"/>
  </r>
  <r>
    <x v="204"/>
    <s v="Rural households have more purchasing power than do urban or suburban households "/>
    <x v="0"/>
    <x v="15"/>
    <x v="1"/>
    <x v="1"/>
    <d v="1899-12-30T00:39:03"/>
    <d v="1899-12-30T00:01:09"/>
    <d v="1899-12-30T00:02:00"/>
    <n v="0.81578947368421051"/>
    <m/>
    <x v="1"/>
    <x v="1"/>
  </r>
  <r>
    <x v="205"/>
    <s v="High levels of fertilizer and pesticides, needed when farmers try to produce high yield of the "/>
    <x v="0"/>
    <x v="15"/>
    <x v="1"/>
    <x v="1"/>
    <d v="1899-12-30T00:40:45"/>
    <d v="1899-12-30T00:01:42"/>
    <d v="1899-12-30T00:02:00"/>
    <n v="0.81578947368421051"/>
    <m/>
    <x v="1"/>
    <x v="1"/>
  </r>
  <r>
    <x v="206"/>
    <s v="Many breakfast cereals are fortified with vitamin supplements. Some of these cereals provide "/>
    <x v="0"/>
    <x v="14"/>
    <x v="1"/>
    <x v="1"/>
    <d v="1899-12-30T00:41:55"/>
    <d v="1899-12-30T00:01:10"/>
    <d v="1899-12-30T00:02:00"/>
    <n v="0.81578947368421051"/>
    <m/>
    <x v="1"/>
    <x v="1"/>
  </r>
  <r>
    <x v="207"/>
    <s v=" Excavation of the ancient city of Kourion on the island of Cyprus revealed a pattern of "/>
    <x v="0"/>
    <x v="14"/>
    <x v="1"/>
    <x v="1"/>
    <d v="1899-12-30T00:43:44"/>
    <d v="1899-12-30T00:01:49"/>
    <d v="1899-12-30T00:02:00"/>
    <n v="0.81578947368421051"/>
    <m/>
    <x v="1"/>
    <x v="4"/>
  </r>
  <r>
    <x v="208"/>
    <s v="Sales of telephones have increased dramatically over the last year. In order to take advantage of "/>
    <x v="0"/>
    <x v="14"/>
    <x v="1"/>
    <x v="1"/>
    <d v="1899-12-30T00:46:22"/>
    <d v="1899-12-30T00:02:38"/>
    <d v="1899-12-30T00:02:00"/>
    <n v="0.81578947368421051"/>
    <m/>
    <x v="1"/>
    <x v="3"/>
  </r>
  <r>
    <x v="209"/>
    <s v="In tests for pironoma, a serious disease, a false positive result indicates that people have pironoma "/>
    <x v="0"/>
    <x v="14"/>
    <x v="0"/>
    <x v="0"/>
    <d v="1899-12-30T00:49:12"/>
    <d v="1899-12-30T00:02:50"/>
    <d v="1899-12-30T00:02:00"/>
    <n v="0.81578947368421051"/>
    <s v="This was a super hard question, which required me to extra-calculate the answer to get the right option. Have to figure out why I marked the wrong answer"/>
    <x v="5"/>
    <x v="3"/>
  </r>
  <r>
    <x v="210"/>
    <s v="Half of the subjects in an experiment—the experimental group—consumed large quantities of a popular artificial sweetener"/>
    <x v="0"/>
    <x v="14"/>
    <x v="1"/>
    <x v="1"/>
    <d v="1899-12-30T00:51:03"/>
    <d v="1899-12-30T00:01:51"/>
    <d v="1899-12-30T00:02:00"/>
    <n v="0.81578947368421051"/>
    <s v="POE"/>
    <x v="1"/>
    <x v="1"/>
  </r>
  <r>
    <x v="211"/>
    <s v="Useful protein drugs, such as insulin, must still be administered by the cumbersome procedure "/>
    <x v="0"/>
    <x v="15"/>
    <x v="1"/>
    <x v="1"/>
    <d v="1899-12-30T00:53:27"/>
    <d v="1899-12-30T00:02:24"/>
    <d v="1899-12-30T00:02:00"/>
    <n v="0.81578947368421051"/>
    <m/>
    <x v="1"/>
    <x v="1"/>
  </r>
  <r>
    <x v="212"/>
    <s v="Country Y uses its scarce foreign-exchange reserves to buy scrap iron for recycling into steel"/>
    <x v="0"/>
    <x v="14"/>
    <x v="1"/>
    <x v="1"/>
    <d v="1899-12-30T00:55:08"/>
    <d v="1899-12-30T00:01:41"/>
    <d v="1899-12-30T00:02:00"/>
    <n v="0.81578947368421051"/>
    <m/>
    <x v="1"/>
    <x v="1"/>
  </r>
  <r>
    <x v="213"/>
    <s v="Corporate officers and directors commonly buy and sell, for their own portfolios, stock in their "/>
    <x v="0"/>
    <x v="15"/>
    <x v="1"/>
    <x v="1"/>
    <d v="1899-12-30T00:56:41"/>
    <d v="1899-12-30T00:01:33"/>
    <d v="1899-12-30T00:02:00"/>
    <n v="0.81578947368421051"/>
    <s v="POE"/>
    <x v="1"/>
    <x v="1"/>
  </r>
  <r>
    <x v="214"/>
    <s v="There is a great deal of geographical variation in the frequency of many surgical procedures"/>
    <x v="0"/>
    <x v="14"/>
    <x v="1"/>
    <x v="1"/>
    <d v="1899-12-30T00:59:30"/>
    <d v="1899-12-30T00:02:49"/>
    <d v="1899-12-30T00:02:00"/>
    <n v="0.81578947368421051"/>
    <m/>
    <x v="1"/>
    <x v="4"/>
  </r>
  <r>
    <x v="215"/>
    <s v="An annually conducted, nationwide survey shows a continuing marked decline in the use of illegal drugs by high "/>
    <x v="0"/>
    <x v="14"/>
    <x v="1"/>
    <x v="1"/>
    <d v="1899-12-30T01:01:51"/>
    <d v="1899-12-30T00:02:21"/>
    <d v="1899-12-30T00:02:00"/>
    <n v="0.81578947368421051"/>
    <s v="POE"/>
    <x v="1"/>
    <x v="1"/>
  </r>
  <r>
    <x v="216"/>
    <s v="Some governments have tried to make alcohol and tobacco less attractive to consumers "/>
    <x v="0"/>
    <x v="14"/>
    <x v="1"/>
    <x v="1"/>
    <d v="1899-12-30T01:04:09"/>
    <d v="1899-12-30T00:02:18"/>
    <d v="1899-12-30T00:02:00"/>
    <n v="0.81578947368421051"/>
    <m/>
    <x v="1"/>
    <x v="4"/>
  </r>
  <r>
    <x v="217"/>
    <s v="The level of lead contamination in United States rivers declined between 1975 and 1985"/>
    <x v="0"/>
    <x v="14"/>
    <x v="0"/>
    <x v="0"/>
    <d v="1899-12-30T01:07:49"/>
    <d v="1899-12-30T00:03:40"/>
    <d v="1899-12-30T00:02:00"/>
    <n v="0.81578947368421051"/>
    <s v="Very hard final two options. Have to figure out why I marked the wrong answer"/>
    <x v="0"/>
    <x v="3"/>
  </r>
  <r>
    <x v="218"/>
    <s v="Despite the approach of winter, oil prices to industrial customers are exceptionally "/>
    <x v="0"/>
    <x v="14"/>
    <x v="1"/>
    <x v="1"/>
    <d v="1899-12-30T01:10:00"/>
    <d v="1899-12-30T00:02:11"/>
    <d v="1899-12-30T00:02:00"/>
    <n v="0.81578947368421051"/>
    <m/>
    <x v="1"/>
    <x v="4"/>
  </r>
  <r>
    <x v="219"/>
    <s v="After graduating from high school, people rarely multiply fractions or discuss ancient Rome, "/>
    <x v="0"/>
    <x v="15"/>
    <x v="1"/>
    <x v="1"/>
    <d v="1899-12-30T01:12:11"/>
    <d v="1899-12-30T00:02:11"/>
    <d v="1899-12-30T00:02:00"/>
    <n v="0.81578947368421051"/>
    <m/>
    <x v="1"/>
    <x v="2"/>
  </r>
  <r>
    <x v="220"/>
    <s v="Human beings can see the spatial relations among objects by processing info"/>
    <x v="0"/>
    <x v="14"/>
    <x v="1"/>
    <x v="1"/>
    <d v="1899-12-30T01:14:09"/>
    <d v="1899-12-30T00:01:58"/>
    <d v="1899-12-30T00:02:00"/>
    <n v="0.81578947368421051"/>
    <m/>
    <x v="1"/>
    <x v="1"/>
  </r>
  <r>
    <x v="221"/>
    <s v="Manager: Accounting and Billing are located right next to each other and the two departments "/>
    <x v="0"/>
    <x v="14"/>
    <x v="1"/>
    <x v="1"/>
    <d v="1899-12-30T01:15:52"/>
    <d v="1899-12-30T00:01:43"/>
    <d v="1899-12-30T00:02:00"/>
    <n v="0.81578947368421051"/>
    <m/>
    <x v="1"/>
    <x v="1"/>
  </r>
  <r>
    <x v="222"/>
    <s v="Most geologists believe oil results from chemical transformations of hydrocarbons "/>
    <x v="0"/>
    <x v="14"/>
    <x v="1"/>
    <x v="1"/>
    <d v="1899-12-30T01:18:59"/>
    <d v="1899-12-30T00:03:07"/>
    <d v="1899-12-30T00:02:00"/>
    <n v="0.81578947368421051"/>
    <m/>
    <x v="1"/>
    <x v="4"/>
  </r>
  <r>
    <x v="223"/>
    <s v="Woodsmoke contains dangerous toxins that cause changes in human cells. Because woodsmoke "/>
    <x v="0"/>
    <x v="14"/>
    <x v="1"/>
    <x v="1"/>
    <d v="1899-12-30T01:20:48"/>
    <d v="1899-12-30T00:01:49"/>
    <d v="1899-12-30T00:02:00"/>
    <n v="0.81578947368421051"/>
    <m/>
    <x v="1"/>
    <x v="1"/>
  </r>
  <r>
    <x v="224"/>
    <s v="Most employees in the computer industry move from company to company, changing jobs "/>
    <x v="0"/>
    <x v="14"/>
    <x v="1"/>
    <x v="1"/>
    <d v="1899-12-30T01:22:00"/>
    <d v="1899-12-30T00:01:12"/>
    <d v="1899-12-30T00:02:00"/>
    <n v="0.81578947368421051"/>
    <m/>
    <x v="1"/>
    <x v="1"/>
  </r>
  <r>
    <x v="225"/>
    <s v="Today’s low gasoline prices make consumers willing to indulge their preference for larger "/>
    <x v="0"/>
    <x v="14"/>
    <x v="1"/>
    <x v="1"/>
    <d v="1899-12-30T01:25:01"/>
    <d v="1899-12-30T00:03:01"/>
    <d v="1899-12-30T00:02:00"/>
    <n v="0.81578947368421051"/>
    <m/>
    <x v="1"/>
    <x v="2"/>
  </r>
  <r>
    <x v="226"/>
    <s v="Among the more effective kinds of publicity that publishers can get for a new book is to "/>
    <x v="0"/>
    <x v="15"/>
    <x v="1"/>
    <x v="1"/>
    <d v="1899-12-30T01:27:29"/>
    <d v="1899-12-30T00:02:28"/>
    <d v="1899-12-30T00:02:00"/>
    <n v="0.81578947368421051"/>
    <m/>
    <x v="1"/>
    <x v="4"/>
  </r>
  <r>
    <x v="227"/>
    <s v="For a trade embargo against a particular country to succeed, a high degree of both international "/>
    <x v="0"/>
    <x v="15"/>
    <x v="0"/>
    <x v="0"/>
    <d v="1899-12-30T01:29:06"/>
    <d v="1899-12-30T00:01:37"/>
    <d v="1899-12-30T00:02:00"/>
    <n v="0.81578947368421051"/>
    <s v="The options were close to call, but I chose an option with external information rather than going for the obvious conclusion"/>
    <x v="2"/>
    <x v="4"/>
  </r>
  <r>
    <x v="228"/>
    <s v="The pharmaceutical industry argues that because new drugs will not be developed unless "/>
    <x v="0"/>
    <x v="15"/>
    <x v="1"/>
    <x v="1"/>
    <d v="1899-12-30T01:31:14"/>
    <d v="1899-12-30T00:02:08"/>
    <d v="1899-12-30T00:02:00"/>
    <n v="0.81578947368421051"/>
    <s v="Lesson learned here is that if confused between two options one of which is directly based on the argument while the other references an external fact, 9/10 times you chose the option that uses the already available information"/>
    <x v="1"/>
    <x v="4"/>
  </r>
  <r>
    <x v="229"/>
    <s v="Caterpillars of all species produce an identical hormone called “juvenile hormone” that "/>
    <x v="0"/>
    <x v="14"/>
    <x v="1"/>
    <x v="1"/>
    <d v="1899-12-30T01:33:13"/>
    <d v="1899-12-30T00:01:59"/>
    <d v="1899-12-30T00:02:00"/>
    <n v="0.81578947368421051"/>
    <m/>
    <x v="1"/>
    <x v="1"/>
  </r>
  <r>
    <x v="230"/>
    <s v="Although aspirin has been proven to eliminate moderate fever associated with some illnesses"/>
    <x v="0"/>
    <x v="15"/>
    <x v="1"/>
    <x v="1"/>
    <d v="1899-12-30T01:34:54"/>
    <d v="1899-12-30T00:01:41"/>
    <d v="1899-12-30T00:02:00"/>
    <n v="0.81578947368421051"/>
    <m/>
    <x v="1"/>
    <x v="1"/>
  </r>
  <r>
    <x v="231"/>
    <s v="Mayor: In each of the past five years, the city has cut school funding and each time school "/>
    <x v="0"/>
    <x v="15"/>
    <x v="1"/>
    <x v="1"/>
    <d v="1899-12-30T01:36:42"/>
    <d v="1899-12-30T00:01:48"/>
    <d v="1899-12-30T00:02:00"/>
    <n v="0.81578947368421051"/>
    <s v="Lesson learned here is that if confused between two options one of which is directly based on the argument while the other references an external fact, 9/10 times you chose the option that uses the already available information"/>
    <x v="1"/>
    <x v="4"/>
  </r>
  <r>
    <x v="232"/>
    <s v="Environmentalist: The commissioner of the Fish and Game Authority would have the public believe"/>
    <x v="0"/>
    <x v="15"/>
    <x v="1"/>
    <x v="1"/>
    <d v="1899-12-30T01:41:07"/>
    <d v="1899-12-30T00:04:25"/>
    <d v="1899-12-30T00:02:00"/>
    <n v="0.81578947368421051"/>
    <m/>
    <x v="1"/>
    <x v="1"/>
  </r>
  <r>
    <x v="233"/>
    <s v="Biometric access-control systems—those using fingerprints, voiceprints, etc., to regulate admittance to restricted areas"/>
    <x v="0"/>
    <x v="15"/>
    <x v="1"/>
    <x v="1"/>
    <d v="1899-12-30T01:42:33"/>
    <d v="1899-12-30T00:01:26"/>
    <d v="1899-12-30T00:02:00"/>
    <n v="0.81578947368421051"/>
    <m/>
    <x v="1"/>
    <x v="4"/>
  </r>
  <r>
    <x v="234"/>
    <s v="It would cost Rosetown one million dollars to repair all of its roads. In the year after completion "/>
    <x v="0"/>
    <x v="14"/>
    <x v="1"/>
    <x v="1"/>
    <d v="1899-12-30T01:46:15"/>
    <d v="1899-12-30T00:03:42"/>
    <d v="1899-12-30T00:02:00"/>
    <n v="0.81578947368421051"/>
    <m/>
    <x v="1"/>
    <x v="1"/>
  </r>
  <r>
    <x v="235"/>
    <s v="In the course of her researches, a historian recently found two documents mentioning the same person"/>
    <x v="0"/>
    <x v="15"/>
    <x v="1"/>
    <x v="1"/>
    <d v="1899-12-30T01:47:49"/>
    <d v="1899-12-30T00:01:34"/>
    <d v="1899-12-30T00:02:00"/>
    <n v="0.81578947368421051"/>
    <m/>
    <x v="1"/>
    <x v="4"/>
  </r>
  <r>
    <x v="236"/>
    <s v="United States hospitals have traditionally relied primarily on revenues from paying patients to offset losses from unreimbursed care. Almost all paying patients now "/>
    <x v="0"/>
    <x v="15"/>
    <x v="1"/>
    <x v="1"/>
    <d v="1899-12-30T01:50:16"/>
    <d v="1899-12-30T00:02:27"/>
    <d v="1899-12-30T00:02:00"/>
    <n v="0.81578947368421051"/>
    <m/>
    <x v="1"/>
    <x v="3"/>
  </r>
  <r>
    <x v="237"/>
    <s v="Any combination of overwork and stress inevitably leads of insomnia. Managers at HiCorp"/>
    <x v="0"/>
    <x v="15"/>
    <x v="1"/>
    <x v="1"/>
    <d v="1899-12-30T01:51:35"/>
    <d v="1899-12-30T00:01:19"/>
    <d v="1899-12-30T00:02:00"/>
    <n v="0.81578947368421051"/>
    <m/>
    <x v="1"/>
    <x v="2"/>
  </r>
  <r>
    <x v="238"/>
    <s v="http://www.manhattangmat.com/forums/very-overweight-people-t10757.html"/>
    <x v="0"/>
    <x v="4"/>
    <x v="1"/>
    <x v="1"/>
    <d v="1899-12-30T00:02:52"/>
    <d v="1899-12-30T00:02:52"/>
    <d v="1899-12-30T00:02:00"/>
    <n v="0.81578947368421051"/>
    <m/>
    <x v="1"/>
    <x v="0"/>
  </r>
  <r>
    <x v="239"/>
    <s v="http://www.manhattangmat.com/forums/kernland-imposes-a-high-tariff-on-the-export-of-unprocessed-t5833.html"/>
    <x v="0"/>
    <x v="1"/>
    <x v="1"/>
    <x v="1"/>
    <d v="1899-12-30T00:06:39"/>
    <d v="1899-12-30T00:03:47"/>
    <d v="1899-12-30T00:02:00"/>
    <n v="0.81578947368421051"/>
    <m/>
    <x v="1"/>
    <x v="0"/>
  </r>
  <r>
    <x v="240"/>
    <s v="http://www.manhattangmat.com/forums/regulations-of-risemia-t2331.html"/>
    <x v="0"/>
    <x v="1"/>
    <x v="1"/>
    <x v="1"/>
    <d v="1899-12-30T00:09:08"/>
    <d v="1899-12-30T00:02:29"/>
    <d v="1899-12-30T00:02:00"/>
    <n v="0.81578947368421051"/>
    <m/>
    <x v="1"/>
    <x v="0"/>
  </r>
  <r>
    <x v="241"/>
    <s v="http://www.manhattangmat.com/forums/cr-in-order-to-reduce-the-number-of-items-truesave-t7827.html"/>
    <x v="0"/>
    <x v="6"/>
    <x v="1"/>
    <x v="1"/>
    <d v="1899-12-30T00:11:18"/>
    <d v="1899-12-30T00:02:10"/>
    <d v="1899-12-30T00:02:00"/>
    <n v="0.81578947368421051"/>
    <m/>
    <x v="1"/>
    <x v="0"/>
  </r>
  <r>
    <x v="242"/>
    <s v="http://www.manhattangmat.com/forums/cr-editor-articles-in-gardening-magazine-often-spur-sales-t7985.html "/>
    <x v="0"/>
    <x v="1"/>
    <x v="1"/>
    <x v="1"/>
    <d v="1899-12-30T00:14:05"/>
    <d v="1899-12-30T00:02:47"/>
    <d v="1899-12-30T00:02:00"/>
    <n v="0.81578947368421051"/>
    <m/>
    <x v="1"/>
    <x v="0"/>
  </r>
  <r>
    <x v="243"/>
    <s v="http://www.manhattangmat.com/forums/columnist-people-should-avoid-using-a-certain-artificial-t2282.html"/>
    <x v="0"/>
    <x v="6"/>
    <x v="0"/>
    <x v="0"/>
    <d v="1899-12-30T00:18:12"/>
    <d v="1899-12-30T00:04:07"/>
    <d v="1899-12-30T00:02:00"/>
    <n v="0.81578947368421051"/>
    <m/>
    <x v="1"/>
    <x v="0"/>
  </r>
  <r>
    <x v="244"/>
    <s v="http://www.manhattangmat.com/forums/cr-industrialists-t4763.html"/>
    <x v="0"/>
    <x v="1"/>
    <x v="1"/>
    <x v="1"/>
    <d v="1899-12-30T00:20:14"/>
    <d v="1899-12-30T00:02:02"/>
    <d v="1899-12-30T00:02:00"/>
    <n v="0.81578947368421051"/>
    <m/>
    <x v="1"/>
    <x v="0"/>
  </r>
  <r>
    <x v="245"/>
    <s v="http://www.manhattangmat.com/forums/cr-smithtown-university-s-fund-raisers-succeeded-t8037.html"/>
    <x v="0"/>
    <x v="14"/>
    <x v="0"/>
    <x v="0"/>
    <d v="1899-12-30T00:23:10"/>
    <d v="1899-12-30T00:02:56"/>
    <d v="1899-12-30T00:02:00"/>
    <n v="0.81578947368421051"/>
    <m/>
    <x v="1"/>
    <x v="0"/>
  </r>
  <r>
    <x v="246"/>
    <s v="http://www.manhattangmat.com/forums/cr-technological-improvements-and-reduced-equipment-costs-t7885.html"/>
    <x v="4"/>
    <x v="9"/>
    <x v="1"/>
    <x v="1"/>
    <d v="1899-12-30T00:25:24"/>
    <d v="1899-12-30T00:02:14"/>
    <d v="1899-12-30T00:02:00"/>
    <n v="0.81578947368421051"/>
    <m/>
    <x v="1"/>
    <x v="0"/>
  </r>
  <r>
    <x v="247"/>
    <s v="http://www.manhattangmat.com/forums/parasitic-wasps-lay-their-eggs-directly-into-the-eggs-t3438.html"/>
    <x v="5"/>
    <x v="10"/>
    <x v="1"/>
    <x v="1"/>
    <d v="1899-12-30T00:27:14"/>
    <d v="1899-12-30T00:01:50"/>
    <d v="1899-12-30T00:02:00"/>
    <n v="0.81578947368421051"/>
    <m/>
    <x v="1"/>
    <x v="0"/>
  </r>
  <r>
    <x v="248"/>
    <s v="http://www.manhattangmat.com/forums/cr-when-bob-s-bistro-opened-in-the-town-of-monstrose-t9547.html"/>
    <x v="4"/>
    <x v="9"/>
    <x v="1"/>
    <x v="1"/>
    <d v="1899-12-30T00:29:44"/>
    <d v="1899-12-30T00:02:30"/>
    <d v="1899-12-30T00:02:00"/>
    <n v="0.81578947368421051"/>
    <m/>
    <x v="1"/>
    <x v="0"/>
  </r>
  <r>
    <x v="249"/>
    <s v="http://www.manhattangmat.com/forums/gmat-prep-tough-cr-questions-t10277.html"/>
    <x v="4"/>
    <x v="9"/>
    <x v="1"/>
    <x v="1"/>
    <d v="1899-12-30T00:31:32"/>
    <d v="1899-12-30T00:01:48"/>
    <d v="1899-12-30T00:02:00"/>
    <n v="0.81578947368421051"/>
    <m/>
    <x v="1"/>
    <x v="0"/>
  </r>
  <r>
    <x v="250"/>
    <s v="http://www.manhattangmat.com/forums/cr-a-popular-beach-has-long-had-a-dolphin-t10180.html"/>
    <x v="4"/>
    <x v="9"/>
    <x v="1"/>
    <x v="1"/>
    <d v="1899-12-30T00:33:31"/>
    <d v="1899-12-30T00:01:59"/>
    <d v="1899-12-30T00:02:00"/>
    <n v="0.81578947368421051"/>
    <m/>
    <x v="1"/>
    <x v="0"/>
  </r>
  <r>
    <x v="251"/>
    <s v="http://www.manhattangmat.com/forums/plant-scientists-have-used-genetic-engineering-on-seeds-t2270.html "/>
    <x v="3"/>
    <x v="5"/>
    <x v="1"/>
    <x v="1"/>
    <d v="1899-12-30T00:36:55"/>
    <d v="1899-12-30T00:02:50"/>
    <d v="1899-12-30T00:02:00"/>
    <n v="0.81578947368421051"/>
    <m/>
    <x v="1"/>
    <x v="0"/>
  </r>
  <r>
    <x v="252"/>
    <s v="http://www.manhattangmat.com/forums/following-several-years-of-declining-advertsisng-sales-t6000.html"/>
    <x v="0"/>
    <x v="6"/>
    <x v="0"/>
    <x v="0"/>
    <d v="1899-12-30T00:41:03"/>
    <d v="1899-12-30T00:04:08"/>
    <d v="1899-12-30T00:02:00"/>
    <n v="0.81578947368421051"/>
    <m/>
    <x v="1"/>
    <x v="0"/>
  </r>
  <r>
    <x v="253"/>
    <s v="http://www.manhattangmat.com/forums/the-geese-that-gather-at-the-pond-t10152.html"/>
    <x v="0"/>
    <x v="1"/>
    <x v="0"/>
    <x v="0"/>
    <d v="1899-12-30T00:43:01"/>
    <d v="1899-12-30T00:01:58"/>
    <d v="1899-12-30T00:02:00"/>
    <n v="0.81578947368421051"/>
    <m/>
    <x v="1"/>
    <x v="0"/>
  </r>
  <r>
    <x v="254"/>
    <s v="http://www.manhattangmat.com/forums/most-of-the-world-s-supply-of-uranium-t3508.html"/>
    <x v="0"/>
    <x v="6"/>
    <x v="0"/>
    <x v="0"/>
    <d v="1899-12-30T00:44:27"/>
    <d v="1899-12-30T00:01:26"/>
    <d v="1899-12-30T00:02:00"/>
    <n v="0.81578947368421051"/>
    <m/>
    <x v="1"/>
    <x v="0"/>
  </r>
  <r>
    <x v="255"/>
    <s v="http://www.manhattangmat.com/forums/small-business-groups-are-lobbying-to-defeat-t10043.html"/>
    <x v="4"/>
    <x v="9"/>
    <x v="1"/>
    <x v="1"/>
    <d v="1899-12-30T00:45:52"/>
    <d v="1899-12-30T00:01:25"/>
    <d v="1899-12-30T00:02:00"/>
    <n v="0.81578947368421051"/>
    <m/>
    <x v="1"/>
    <x v="0"/>
  </r>
  <r>
    <x v="256"/>
    <s v="http://www.manhattangmat.com/forums/for-years-the-beautiful-renaissance-buildings-in-palitito-t4356.html"/>
    <x v="0"/>
    <x v="14"/>
    <x v="1"/>
    <x v="1"/>
    <d v="1899-12-30T00:49:15"/>
    <d v="1899-12-30T00:03:23"/>
    <d v="1899-12-30T00:02:00"/>
    <n v="0.81578947368421051"/>
    <m/>
    <x v="1"/>
    <x v="0"/>
  </r>
  <r>
    <x v="257"/>
    <s v="http://www.manhattangmat.com/forums/roland-the-alarming-fact-is-that-90-percent-t9687.html"/>
    <x v="5"/>
    <x v="10"/>
    <x v="1"/>
    <x v="1"/>
    <d v="1899-12-30T00:51:15"/>
    <d v="1899-12-30T00:02:00"/>
    <d v="1899-12-30T00:02:00"/>
    <n v="0.81578947368421051"/>
    <m/>
    <x v="1"/>
    <x v="0"/>
  </r>
  <r>
    <x v="258"/>
    <s v="http://www.manhattangmat.com/forums/gmatprep-pesticide-t9641.html"/>
    <x v="5"/>
    <x v="10"/>
    <x v="1"/>
    <x v="1"/>
    <d v="1899-12-30T00:53:01"/>
    <d v="1899-12-30T00:01:46"/>
    <d v="1899-12-30T00:02:00"/>
    <n v="0.81578947368421051"/>
    <m/>
    <x v="1"/>
    <x v="0"/>
  </r>
  <r>
    <x v="259"/>
    <s v="http://www.manhattangmat.com/forums/gmatprep-spanish-painters-t9634.html"/>
    <x v="5"/>
    <x v="10"/>
    <x v="1"/>
    <x v="1"/>
    <d v="1899-12-30T00:54:49"/>
    <d v="1899-12-30T00:01:48"/>
    <d v="1899-12-30T00:02:00"/>
    <n v="0.81578947368421051"/>
    <m/>
    <x v="1"/>
    <x v="0"/>
  </r>
  <r>
    <x v="260"/>
    <s v="http://www.manhattangmat.com/forums/i-bang-my-head-on-this-one-100-times-and-left-with-no-energy-t7607.html"/>
    <x v="0"/>
    <x v="1"/>
    <x v="0"/>
    <x v="0"/>
    <d v="1899-12-30T00:58:03"/>
    <d v="1899-12-30T00:03:14"/>
    <d v="1899-12-30T00:02:00"/>
    <n v="0.81578947368421051"/>
    <m/>
    <x v="1"/>
    <x v="0"/>
  </r>
  <r>
    <x v="261"/>
    <s v="http://www.manhattangmat.com/forums/gmatprep-irradiation-of-food-t9630.html"/>
    <x v="5"/>
    <x v="10"/>
    <x v="0"/>
    <x v="0"/>
    <d v="1899-12-30T01:01:53"/>
    <d v="1899-12-30T00:03:50"/>
    <d v="1899-12-30T00:02:00"/>
    <n v="0.81578947368421051"/>
    <m/>
    <x v="1"/>
    <x v="0"/>
  </r>
  <r>
    <x v="262"/>
    <s v="http://www.manhattangmat.com/forums/shopping-behavior-jerrod-s-department-store-t9800.html"/>
    <x v="5"/>
    <x v="10"/>
    <x v="1"/>
    <x v="1"/>
    <d v="1899-12-30T01:03:45"/>
    <d v="1899-12-30T00:01:52"/>
    <d v="1899-12-30T00:02:00"/>
    <n v="0.81578947368421051"/>
    <m/>
    <x v="1"/>
    <x v="0"/>
  </r>
  <r>
    <x v="263"/>
    <s v="http://www.manhattangmat.com/forums/capuchin-monkeys-in-venezula-t2028.html"/>
    <x v="0"/>
    <x v="6"/>
    <x v="1"/>
    <x v="1"/>
    <d v="1899-12-30T01:05:47"/>
    <d v="1899-12-30T00:02:02"/>
    <d v="1899-12-30T00:02:00"/>
    <n v="0.81578947368421051"/>
    <m/>
    <x v="1"/>
    <x v="0"/>
  </r>
  <r>
    <x v="264"/>
    <s v="http://www.manhattangmat.com/forums/cr-boldface-source-gmat-prep-t9523.html"/>
    <x v="3"/>
    <x v="5"/>
    <x v="1"/>
    <x v="1"/>
    <d v="1899-12-30T01:08:21"/>
    <d v="1899-12-30T00:02:34"/>
    <d v="1899-12-30T00:02:00"/>
    <n v="0.81578947368421051"/>
    <m/>
    <x v="1"/>
    <x v="0"/>
  </r>
  <r>
    <x v="265"/>
    <s v="http://www.manhattangmat.com/forums/cr-shoemaker-levi-t8541.html"/>
    <x v="3"/>
    <x v="5"/>
    <x v="1"/>
    <x v="1"/>
    <d v="1899-12-30T01:11:54"/>
    <d v="1899-12-30T00:03:33"/>
    <d v="1899-12-30T00:02:00"/>
    <n v="0.81578947368421051"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  <r>
    <x v="88"/>
    <m/>
    <x v="6"/>
    <x v="16"/>
    <x v="2"/>
    <x v="2"/>
    <m/>
    <m/>
    <m/>
    <m/>
    <m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CR Analysis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3">
  <location ref="A6:D29" firstHeaderRow="0" firstDataRow="1" firstDataCol="1" rowPageCount="4" colPageCount="1"/>
  <pivotFields count="16">
    <pivotField axis="axisPage" showAll="0" defaultSubtotal="0">
      <items count="2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m="1" x="266"/>
        <item x="89"/>
        <item x="90"/>
        <item x="91"/>
        <item x="92"/>
        <item x="93"/>
        <item x="94"/>
        <item x="95"/>
        <item x="96"/>
        <item x="97"/>
        <item x="98"/>
        <item x="8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</items>
    </pivotField>
    <pivotField showAll="0" defaultSubtotal="0"/>
    <pivotField axis="axisPage" multipleItemSelectionAllowed="1" showAll="0" defaultSubtotal="0">
      <items count="7">
        <item x="0"/>
        <item x="5"/>
        <item x="2"/>
        <item x="4"/>
        <item x="1"/>
        <item x="3"/>
        <item x="6"/>
      </items>
    </pivotField>
    <pivotField axis="axisPage" multipleItemSelectionAllowed="1" showAll="0" defaultSubtotal="0">
      <items count="17">
        <item x="4"/>
        <item x="5"/>
        <item x="10"/>
        <item x="3"/>
        <item x="6"/>
        <item x="9"/>
        <item x="8"/>
        <item x="7"/>
        <item x="12"/>
        <item x="2"/>
        <item x="0"/>
        <item x="13"/>
        <item x="1"/>
        <item x="11"/>
        <item x="16"/>
        <item x="14"/>
        <item x="15"/>
      </items>
    </pivotField>
    <pivotField axis="axisRow" showAll="0" defaultSubtotal="0">
      <items count="3">
        <item x="1"/>
        <item x="0"/>
        <item x="2"/>
      </items>
    </pivotField>
    <pivotField axis="axisRow" dataField="1" showAll="0" countASubtotal="1" avgSubtotal="1">
      <items count="5">
        <item x="1"/>
        <item x="0"/>
        <item x="2"/>
        <item t="countA"/>
        <item t="avg"/>
      </items>
    </pivotField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axis="axisRow" showAll="0" defaultSubtotal="0">
      <items count="12">
        <item x="5"/>
        <item x="2"/>
        <item x="0"/>
        <item x="3"/>
        <item x="4"/>
        <item x="1"/>
        <item x="6"/>
        <item x="7"/>
        <item m="1" x="8"/>
        <item m="1" x="11"/>
        <item m="1" x="10"/>
        <item m="1" x="9"/>
      </items>
    </pivotField>
    <pivotField axis="axisPage" multipleItemSelectionAllowed="1" showAll="0" defaultSubtotal="0">
      <items count="5">
        <item x="1"/>
        <item x="4"/>
        <item x="2"/>
        <item x="3"/>
        <item x="0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3">
    <field x="5"/>
    <field x="4"/>
    <field x="11"/>
  </rowFields>
  <rowItems count="23">
    <i>
      <x/>
    </i>
    <i r="1">
      <x/>
    </i>
    <i r="2">
      <x v="5"/>
    </i>
    <i t="countA">
      <x/>
    </i>
    <i t="avg">
      <x/>
    </i>
    <i>
      <x v="1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t="countA">
      <x v="1"/>
    </i>
    <i t="avg">
      <x v="1"/>
    </i>
    <i>
      <x v="2"/>
    </i>
    <i r="1">
      <x v="2"/>
    </i>
    <i r="2">
      <x v="5"/>
    </i>
    <i t="countA">
      <x v="2"/>
    </i>
    <i t="avg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0" hier="-1"/>
    <pageField fld="2" hier="-1"/>
    <pageField fld="3" hier="-1"/>
    <pageField fld="12" hier="-1"/>
  </pageFields>
  <dataFields count="3">
    <dataField name="Average of Q. Time" fld="7" subtotal="average" baseField="5" baseItem="0" numFmtId="165"/>
    <dataField name="# of Problems" fld="5" subtotal="count" baseField="5" baseItem="0" numFmtId="1"/>
    <dataField name="% Problems" fld="5" subtotal="count" showDataAs="percentOfTotal" baseField="5" baseItem="1" numFmtId="164"/>
  </dataFields>
  <formats count="46">
    <format dxfId="45">
      <pivotArea outline="0" collapsedLevelsAreSubtotals="1" fieldPosition="0"/>
    </format>
    <format dxfId="44">
      <pivotArea collapsedLevelsAreSubtotals="1" fieldPosition="0">
        <references count="3">
          <reference field="4294967294" count="1" selected="0">
            <x v="2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43">
      <pivotArea field="5" collapsedLevelsAreSubtotals="1" axis="axisRow" fieldPosition="0">
        <references count="2">
          <reference field="4294967294" count="1" selected="0">
            <x v="2"/>
          </reference>
          <reference field="5" count="2">
            <x v="0"/>
            <x v="1"/>
          </reference>
        </references>
      </pivotArea>
    </format>
    <format dxfId="42">
      <pivotArea collapsedLevelsAreSubtotals="1" fieldPosition="0">
        <references count="3">
          <reference field="4294967294" count="1" selected="0">
            <x v="2"/>
          </reference>
          <reference field="4" count="1">
            <x v="0"/>
          </reference>
          <reference field="5" count="1" selected="0">
            <x v="0"/>
          </reference>
        </references>
      </pivotArea>
    </format>
    <format dxfId="41">
      <pivotArea collapsedLevelsAreSubtotals="1" fieldPosition="0">
        <references count="2">
          <reference field="4294967294" count="1" selected="0">
            <x v="2"/>
          </reference>
          <reference field="5" count="1">
            <x v="1"/>
          </reference>
        </references>
      </pivotArea>
    </format>
    <format dxfId="40">
      <pivotArea collapsedLevelsAreSubtotals="1" fieldPosition="0">
        <references count="3">
          <reference field="4294967294" count="1" selected="0">
            <x v="2"/>
          </reference>
          <reference field="4" count="1">
            <x v="1"/>
          </reference>
          <reference field="5" count="1" selected="0">
            <x v="1"/>
          </reference>
        </references>
      </pivotArea>
    </format>
    <format dxfId="39">
      <pivotArea field="5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38">
      <pivotArea collapsedLevelsAreSubtotals="1" fieldPosition="0">
        <references count="3">
          <reference field="4294967294" count="1" selected="0">
            <x v="2"/>
          </reference>
          <reference field="4" count="1">
            <x v="0"/>
          </reference>
          <reference field="5" count="1" selected="0">
            <x v="0"/>
          </reference>
        </references>
      </pivotArea>
    </format>
    <format dxfId="37">
      <pivotArea collapsedLevelsAreSubtotals="1" fieldPosition="0">
        <references count="2">
          <reference field="4294967294" count="1" selected="0">
            <x v="2"/>
          </reference>
          <reference field="5" count="1">
            <x v="1"/>
          </reference>
        </references>
      </pivotArea>
    </format>
    <format dxfId="36">
      <pivotArea collapsedLevelsAreSubtotals="1" fieldPosition="0">
        <references count="3">
          <reference field="4294967294" count="1" selected="0">
            <x v="2"/>
          </reference>
          <reference field="4" count="1">
            <x v="1"/>
          </reference>
          <reference field="5" count="1" selected="0">
            <x v="1"/>
          </reference>
        </references>
      </pivotArea>
    </format>
    <format dxfId="35">
      <pivotArea field="5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34">
      <pivotArea collapsedLevelsAreSubtotals="1" fieldPosition="0">
        <references count="3">
          <reference field="4294967294" count="1" selected="0">
            <x v="2"/>
          </reference>
          <reference field="4" count="1">
            <x v="0"/>
          </reference>
          <reference field="5" count="1" selected="0">
            <x v="0"/>
          </reference>
        </references>
      </pivotArea>
    </format>
    <format dxfId="33">
      <pivotArea collapsedLevelsAreSubtotals="1" fieldPosition="0">
        <references count="2">
          <reference field="4294967294" count="1" selected="0">
            <x v="2"/>
          </reference>
          <reference field="5" count="1">
            <x v="1"/>
          </reference>
        </references>
      </pivotArea>
    </format>
    <format dxfId="32">
      <pivotArea collapsedLevelsAreSubtotals="1" fieldPosition="0">
        <references count="3">
          <reference field="4294967294" count="1" selected="0">
            <x v="2"/>
          </reference>
          <reference field="4" count="1">
            <x v="1"/>
          </reference>
          <reference field="5" count="1" selected="0">
            <x v="1"/>
          </reference>
        </references>
      </pivotArea>
    </format>
    <format dxfId="31">
      <pivotArea field="5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30">
      <pivotArea collapsedLevelsAreSubtotals="1" fieldPosition="0">
        <references count="3">
          <reference field="4294967294" count="1" selected="0">
            <x v="2"/>
          </reference>
          <reference field="4" count="1">
            <x v="0"/>
          </reference>
          <reference field="5" count="1" selected="0">
            <x v="0"/>
          </reference>
        </references>
      </pivotArea>
    </format>
    <format dxfId="29">
      <pivotArea collapsedLevelsAreSubtotals="1" fieldPosition="0">
        <references count="4">
          <reference field="4294967294" count="1" selected="0">
            <x v="2"/>
          </reference>
          <reference field="4" count="1" selected="0">
            <x v="0"/>
          </reference>
          <reference field="5" count="1" selected="0">
            <x v="0"/>
          </reference>
          <reference field="11" count="1">
            <x v="5"/>
          </reference>
        </references>
      </pivotArea>
    </format>
    <format dxfId="28">
      <pivotArea collapsedLevelsAreSubtotals="1" fieldPosition="0">
        <references count="2">
          <reference field="4294967294" count="1" selected="0">
            <x v="2"/>
          </reference>
          <reference field="5" count="1">
            <x v="1"/>
          </reference>
        </references>
      </pivotArea>
    </format>
    <format dxfId="27">
      <pivotArea collapsedLevelsAreSubtotals="1" fieldPosition="0">
        <references count="3">
          <reference field="4294967294" count="1" selected="0">
            <x v="2"/>
          </reference>
          <reference field="4" count="1">
            <x v="1"/>
          </reference>
          <reference field="5" count="1" selected="0">
            <x v="1"/>
          </reference>
        </references>
      </pivotArea>
    </format>
    <format dxfId="26">
      <pivotArea collapsedLevelsAreSubtotals="1" fieldPosition="0">
        <references count="4">
          <reference field="4294967294" count="1" selected="0">
            <x v="2"/>
          </reference>
          <reference field="4" count="1" selected="0">
            <x v="1"/>
          </reference>
          <reference field="5" count="1" selected="0">
            <x v="1"/>
          </reference>
          <reference field="11" count="1">
            <x v="3"/>
          </reference>
        </references>
      </pivotArea>
    </format>
    <format dxfId="25">
      <pivotArea type="all" dataOnly="0" outline="0" fieldPosition="0"/>
    </format>
    <format dxfId="24">
      <pivotArea type="all" dataOnly="0" outline="0" fieldPosition="0"/>
    </format>
    <format dxfId="23">
      <pivotArea field="3" type="button" dataOnly="0" labelOnly="1" outline="0" axis="axisPage" fieldPosition="2"/>
    </format>
    <format dxfId="22">
      <pivotArea field="5" type="button" dataOnly="0" labelOnly="1" outline="0" axis="axisRow" fieldPosition="0"/>
    </format>
    <format dxfId="21">
      <pivotArea dataOnly="0" labelOnly="1" fieldPosition="0">
        <references count="2">
          <reference field="4" count="2">
            <x v="0"/>
            <x v="1"/>
          </reference>
          <reference field="5" count="1" selected="0">
            <x v="0"/>
          </reference>
        </references>
      </pivotArea>
    </format>
    <format dxfId="20">
      <pivotArea dataOnly="0" labelOnly="1" fieldPosition="0">
        <references count="3">
          <reference field="4" count="1" selected="0">
            <x v="0"/>
          </reference>
          <reference field="5" count="1" selected="0">
            <x v="0"/>
          </reference>
          <reference field="11" count="4">
            <x v="1"/>
            <x v="2"/>
            <x v="3"/>
            <x v="5"/>
          </reference>
        </references>
      </pivotArea>
    </format>
    <format dxfId="1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">
      <pivotArea outline="0" fieldPosition="0">
        <references count="1">
          <reference field="4294967294" count="1">
            <x v="2"/>
          </reference>
        </references>
      </pivotArea>
    </format>
    <format dxfId="14">
      <pivotArea outline="0" fieldPosition="0">
        <references count="1">
          <reference field="4294967294" count="1">
            <x v="0"/>
          </reference>
        </references>
      </pivotArea>
    </format>
    <format dxfId="13">
      <pivotArea field="5" type="button" dataOnly="0" labelOnly="1" outline="0" axis="axisRow" fieldPosition="0"/>
    </format>
    <format dxfId="12">
      <pivotArea field="7" dataOnly="0" labelOnly="1" outline="0">
        <references count="1">
          <reference field="4294967294" count="1" selected="0">
            <x v="0"/>
          </reference>
        </references>
      </pivotArea>
    </format>
    <format dxfId="11">
      <pivotArea field="7" dataOnly="0" labelOnly="1" outline="0">
        <references count="1">
          <reference field="4294967294" count="1" selected="0">
            <x v="1"/>
          </reference>
        </references>
      </pivotArea>
    </format>
    <format dxfId="10">
      <pivotArea field="7" dataOnly="0" labelOnly="1" outline="0">
        <references count="1">
          <reference field="4294967294" count="1" selected="0">
            <x v="2"/>
          </reference>
        </references>
      </pivotArea>
    </format>
    <format dxfId="9">
      <pivotArea field="0" type="button" dataOnly="0" labelOnly="1" outline="0" axis="axisPage" fieldPosition="0"/>
    </format>
    <format dxfId="8">
      <pivotArea field="2" type="button" dataOnly="0" labelOnly="1" outline="0" axis="axisPage" fieldPosition="1"/>
    </format>
    <format dxfId="7">
      <pivotArea field="5" type="button" dataOnly="0" labelOnly="1" outline="0" axis="axisRow" fieldPosition="0"/>
    </format>
    <format dxfId="6">
      <pivotArea dataOnly="0" labelOnly="1" fieldPosition="0">
        <references count="1">
          <reference field="5" count="0"/>
        </references>
      </pivotArea>
    </format>
    <format dxfId="5">
      <pivotArea dataOnly="0" labelOnly="1" grandRow="1" outline="0" fieldPosition="0"/>
    </format>
    <format dxfId="4">
      <pivotArea dataOnly="0" labelOnly="1" fieldPosition="0">
        <references count="2">
          <reference field="3" count="0"/>
          <reference field="5" count="1" selected="0">
            <x v="0"/>
          </reference>
        </references>
      </pivotArea>
    </format>
    <format dxfId="3">
      <pivotArea dataOnly="0" labelOnly="1" fieldPosition="0">
        <references count="3">
          <reference field="3" count="1" selected="0">
            <x v="0"/>
          </reference>
          <reference field="4" count="0"/>
          <reference field="5" count="1" selected="0">
            <x v="0"/>
          </reference>
        </references>
      </pivotArea>
    </format>
    <format dxfId="2">
      <pivotArea dataOnly="0" labelOnly="1" fieldPosition="0">
        <references count="4"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  <reference field="11" count="0"/>
        </references>
      </pivotArea>
    </format>
    <format dxfId="1">
      <pivotArea collapsedLevelsAreSubtotals="1" fieldPosition="0">
        <references count="2">
          <reference field="4294967294" count="1" selected="0">
            <x v="0"/>
          </reference>
          <reference field="5" count="1" countASubtotal="1">
            <x v="0"/>
          </reference>
        </references>
      </pivotArea>
    </format>
    <format dxfId="0">
      <pivotArea collapsedLevelsAreSubtotals="1" fieldPosition="0">
        <references count="2">
          <reference field="4294967294" count="1" selected="0">
            <x v="0"/>
          </reference>
          <reference field="5" count="1" countASubtotal="1">
            <x v="1"/>
          </reference>
        </references>
      </pivotArea>
    </format>
  </formats>
  <chartFormats count="3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manhattangmat.com/forums/excavations-of-the-roman-city-of-sepphoris-t5897.html" TargetMode="External"/><Relationship Id="rId21" Type="http://schemas.openxmlformats.org/officeDocument/2006/relationships/hyperlink" Target="http://gmatclub.com/forum/cr-sulfur-dioxide-emission-18367.html" TargetMode="External"/><Relationship Id="rId42" Type="http://schemas.openxmlformats.org/officeDocument/2006/relationships/hyperlink" Target="http://www.manhattangmat.com/forums/concerned-about-the-well-being-of-its-eldery-citizens-t8929.html" TargetMode="External"/><Relationship Id="rId47" Type="http://schemas.openxmlformats.org/officeDocument/2006/relationships/hyperlink" Target="http://www.manhattangmat.com/forums/viewtopic.php?f=2&amp;t=691&amp;view=next" TargetMode="External"/><Relationship Id="rId63" Type="http://schemas.openxmlformats.org/officeDocument/2006/relationships/hyperlink" Target="http://gmatclub.com/forum/cr-smokey-one-39187.html" TargetMode="External"/><Relationship Id="rId68" Type="http://schemas.openxmlformats.org/officeDocument/2006/relationships/hyperlink" Target="http://www.manhattangmat.com/forums/gmatprep-cr-t11333.html" TargetMode="External"/><Relationship Id="rId84" Type="http://schemas.openxmlformats.org/officeDocument/2006/relationships/hyperlink" Target="http://www.manhattangmat.com/forums/gmatprep-pesticide-t9641.html" TargetMode="External"/><Relationship Id="rId89" Type="http://schemas.openxmlformats.org/officeDocument/2006/relationships/hyperlink" Target="http://www.manhattangmat.com/forums/the-geese-that-gather-at-the-pond-t10152.html" TargetMode="External"/><Relationship Id="rId7" Type="http://schemas.openxmlformats.org/officeDocument/2006/relationships/hyperlink" Target="http://www.manhattangmat.com/forums/in-parts-of-south-america-t5816.html" TargetMode="External"/><Relationship Id="rId71" Type="http://schemas.openxmlformats.org/officeDocument/2006/relationships/hyperlink" Target="http://www.manhattangmat.com/forums/gmatprep-cr-question-t9180.html" TargetMode="External"/><Relationship Id="rId92" Type="http://schemas.openxmlformats.org/officeDocument/2006/relationships/hyperlink" Target="http://www.manhattangmat.com/forums/cr-a-popular-beach-has-long-had-a-dolphin-t10180.html" TargetMode="External"/><Relationship Id="rId2" Type="http://schemas.openxmlformats.org/officeDocument/2006/relationships/hyperlink" Target="http://www.manhattangmat.com/forums/jennifer-video-rental-outlets-in-centerville-prep-cr-t8752.html" TargetMode="External"/><Relationship Id="rId16" Type="http://schemas.openxmlformats.org/officeDocument/2006/relationships/hyperlink" Target="http://www.manhattangmat.com/forums/traces-of-cultivated-emmer-wheat-have-been-found-among-t8331.html" TargetMode="External"/><Relationship Id="rId29" Type="http://schemas.openxmlformats.org/officeDocument/2006/relationships/hyperlink" Target="http://www.manhattangmat.com/forums/cr-gmat-prep-t5594.html" TargetMode="External"/><Relationship Id="rId11" Type="http://schemas.openxmlformats.org/officeDocument/2006/relationships/hyperlink" Target="http://www.manhattangmat.com/forums/it-is-theoretically-possible-that-bacteria-developed-t7783.html" TargetMode="External"/><Relationship Id="rId24" Type="http://schemas.openxmlformats.org/officeDocument/2006/relationships/hyperlink" Target="http://www.manhattangmat.com/forums/in-the-united-states-of-the-people-who-moved-t11279.html" TargetMode="External"/><Relationship Id="rId32" Type="http://schemas.openxmlformats.org/officeDocument/2006/relationships/hyperlink" Target="http://www.manhattangmat.com/forums/cr-among-people-who-t9782.html" TargetMode="External"/><Relationship Id="rId37" Type="http://schemas.openxmlformats.org/officeDocument/2006/relationships/hyperlink" Target="http://www.manhattangmat.com/forums/crotons-jays-t7731.html" TargetMode="External"/><Relationship Id="rId40" Type="http://schemas.openxmlformats.org/officeDocument/2006/relationships/hyperlink" Target="http://gmatclub.com/forum/conclusion-cr-92009.html" TargetMode="External"/><Relationship Id="rId45" Type="http://schemas.openxmlformats.org/officeDocument/2006/relationships/hyperlink" Target="http://gmatclub.com/forum/price-of-cotton-clothing-at-retail-cloting-stores-cr-93250.html" TargetMode="External"/><Relationship Id="rId53" Type="http://schemas.openxmlformats.org/officeDocument/2006/relationships/hyperlink" Target="http://gmatclub.com/forum/cr-automated-equipments-85996.html" TargetMode="External"/><Relationship Id="rId58" Type="http://schemas.openxmlformats.org/officeDocument/2006/relationships/hyperlink" Target="http://gmatclub.com/forum/gmatprep-cr-86807.html" TargetMode="External"/><Relationship Id="rId66" Type="http://schemas.openxmlformats.org/officeDocument/2006/relationships/hyperlink" Target="http://www.manhattangmat.com/forums/cr-of-patients-over-65-years-old-who-survived-coronary-bypa-t7975.html" TargetMode="External"/><Relationship Id="rId74" Type="http://schemas.openxmlformats.org/officeDocument/2006/relationships/hyperlink" Target="http://www.manhattangmat.com/forums/journalist-every-election-year-at-this-time-the-state-t10937.html" TargetMode="External"/><Relationship Id="rId79" Type="http://schemas.openxmlformats.org/officeDocument/2006/relationships/hyperlink" Target="http://www.manhattangmat.com/forums/capuchin-monkeys-in-venezula-t2028.html" TargetMode="External"/><Relationship Id="rId87" Type="http://schemas.openxmlformats.org/officeDocument/2006/relationships/hyperlink" Target="http://www.manhattangmat.com/forums/small-business-groups-are-lobbying-to-defeat-t10043.html" TargetMode="External"/><Relationship Id="rId102" Type="http://schemas.openxmlformats.org/officeDocument/2006/relationships/hyperlink" Target="http://www.manhattangmat.com/forums/regulations-of-risemia-t2331.html" TargetMode="External"/><Relationship Id="rId5" Type="http://schemas.openxmlformats.org/officeDocument/2006/relationships/hyperlink" Target="http://gmatclub.com/forum/a-major-impediment-of-wide-accepatance-of-electrical-vehicle-104913.html" TargetMode="External"/><Relationship Id="rId61" Type="http://schemas.openxmlformats.org/officeDocument/2006/relationships/hyperlink" Target="http://gmatclub.com/forum/offshore-oil-drilling-cr-65550.html" TargetMode="External"/><Relationship Id="rId82" Type="http://schemas.openxmlformats.org/officeDocument/2006/relationships/hyperlink" Target="http://www.manhattangmat.com/forums/i-bang-my-head-on-this-one-100-times-and-left-with-no-energy-t7607.html" TargetMode="External"/><Relationship Id="rId90" Type="http://schemas.openxmlformats.org/officeDocument/2006/relationships/hyperlink" Target="http://www.manhattangmat.com/forums/following-several-years-of-declining-advertsisng-sales-t6000.html" TargetMode="External"/><Relationship Id="rId95" Type="http://schemas.openxmlformats.org/officeDocument/2006/relationships/hyperlink" Target="http://www.manhattangmat.com/forums/parasitic-wasps-lay-their-eggs-directly-into-the-eggs-t3438.html" TargetMode="External"/><Relationship Id="rId19" Type="http://schemas.openxmlformats.org/officeDocument/2006/relationships/hyperlink" Target="http://gmatclub.com/forum/different-levaska-question-102483.html" TargetMode="External"/><Relationship Id="rId14" Type="http://schemas.openxmlformats.org/officeDocument/2006/relationships/hyperlink" Target="http://www.manhattangmat.com/forums/the-recent-decline-in-numbers-of-the-tennessee-warbler-t8066.html" TargetMode="External"/><Relationship Id="rId22" Type="http://schemas.openxmlformats.org/officeDocument/2006/relationships/hyperlink" Target="http://gmatclub.com/forum/cr-ancient-nubians-44937.html" TargetMode="External"/><Relationship Id="rId27" Type="http://schemas.openxmlformats.org/officeDocument/2006/relationships/hyperlink" Target="http://gmatclub.com/forum/cr-city-s-plan-66120.html" TargetMode="External"/><Relationship Id="rId30" Type="http://schemas.openxmlformats.org/officeDocument/2006/relationships/hyperlink" Target="http://gmatclub.com/forum/smowmobiles-in-milville-92561.html" TargetMode="External"/><Relationship Id="rId35" Type="http://schemas.openxmlformats.org/officeDocument/2006/relationships/hyperlink" Target="http://gmatclub.com/forum/balzania-83979.html" TargetMode="External"/><Relationship Id="rId43" Type="http://schemas.openxmlformats.org/officeDocument/2006/relationships/hyperlink" Target="http://gmatclub.com/forum/gmat-prep-cr-although-exposure-to-asbestos-94120.html" TargetMode="External"/><Relationship Id="rId48" Type="http://schemas.openxmlformats.org/officeDocument/2006/relationships/hyperlink" Target="http://www.manhattangmat.com/forums/cr-because-postage-rates-are-rising-home-decorator-t8495.html" TargetMode="External"/><Relationship Id="rId56" Type="http://schemas.openxmlformats.org/officeDocument/2006/relationships/hyperlink" Target="http://www.manhattangmat.com/forums/researchers-recently-asked-dozens-of-shoppers-t10758.html" TargetMode="External"/><Relationship Id="rId64" Type="http://schemas.openxmlformats.org/officeDocument/2006/relationships/hyperlink" Target="http://www.manhattangmat.com/forums/in-kravonia-the-average-salary-for-jobs-requiring-a-college-t10813.html" TargetMode="External"/><Relationship Id="rId69" Type="http://schemas.openxmlformats.org/officeDocument/2006/relationships/hyperlink" Target="http://www.manhattangmat.com/forums/excavation-of-the-ancient-city-in-kourion-cr-t9675.html" TargetMode="External"/><Relationship Id="rId77" Type="http://schemas.openxmlformats.org/officeDocument/2006/relationships/hyperlink" Target="http://www.manhattangmat.com/forums/cr-shoemaker-levi-t8541.html" TargetMode="External"/><Relationship Id="rId100" Type="http://schemas.openxmlformats.org/officeDocument/2006/relationships/hyperlink" Target="http://www.manhattangmat.com/forums/cr-editor-articles-in-gardening-magazine-often-spur-sales-t7985.html" TargetMode="External"/><Relationship Id="rId8" Type="http://schemas.openxmlformats.org/officeDocument/2006/relationships/hyperlink" Target="http://gmatclub.com/forum/per-capita-expenditure-of-drugs-in-voronia-gmat-prep-82043.html" TargetMode="External"/><Relationship Id="rId51" Type="http://schemas.openxmlformats.org/officeDocument/2006/relationships/hyperlink" Target="http://gmatclub.com/forum/corporate-officer-82925.html" TargetMode="External"/><Relationship Id="rId72" Type="http://schemas.openxmlformats.org/officeDocument/2006/relationships/hyperlink" Target="http://www.manhattangmat.com/forums/cr-comcorp-shipping-clerk-last-week-no-shipments-of-build-t7989.html" TargetMode="External"/><Relationship Id="rId80" Type="http://schemas.openxmlformats.org/officeDocument/2006/relationships/hyperlink" Target="http://www.manhattangmat.com/forums/shopping-behavior-jerrod-s-department-store-t9800.html" TargetMode="External"/><Relationship Id="rId85" Type="http://schemas.openxmlformats.org/officeDocument/2006/relationships/hyperlink" Target="http://www.manhattangmat.com/forums/roland-the-alarming-fact-is-that-90-percent-t9687.html" TargetMode="External"/><Relationship Id="rId93" Type="http://schemas.openxmlformats.org/officeDocument/2006/relationships/hyperlink" Target="http://www.manhattangmat.com/forums/gmat-prep-tough-cr-questions-t10277.html" TargetMode="External"/><Relationship Id="rId98" Type="http://schemas.openxmlformats.org/officeDocument/2006/relationships/hyperlink" Target="http://www.manhattangmat.com/forums/cr-industrialists-t4763.html" TargetMode="External"/><Relationship Id="rId3" Type="http://schemas.openxmlformats.org/officeDocument/2006/relationships/hyperlink" Target="http://www.manhattangmat.com/forums/fullerenes-t7457.html" TargetMode="External"/><Relationship Id="rId12" Type="http://schemas.openxmlformats.org/officeDocument/2006/relationships/hyperlink" Target="http://www.manhattangmat.com/forums/cr-in-response-to-mounting-pubic-concern-an-airplane-t7984.html" TargetMode="External"/><Relationship Id="rId17" Type="http://schemas.openxmlformats.org/officeDocument/2006/relationships/hyperlink" Target="http://www.manhattangmat.com/forums/gmac-practice-test-critical-reasoning-2-t1320.html" TargetMode="External"/><Relationship Id="rId25" Type="http://schemas.openxmlformats.org/officeDocument/2006/relationships/hyperlink" Target="http://gmatclub.com/forum/in-arumville-among-those-young-children-99480.html" TargetMode="External"/><Relationship Id="rId33" Type="http://schemas.openxmlformats.org/officeDocument/2006/relationships/hyperlink" Target="http://gmatclub.com/forum/27-gmatprep-85578.html" TargetMode="External"/><Relationship Id="rId38" Type="http://schemas.openxmlformats.org/officeDocument/2006/relationships/hyperlink" Target="http://www.manhattangmat.com/forums/general-availability-of-high-quality-electronic-scanners-t8440.html" TargetMode="External"/><Relationship Id="rId46" Type="http://schemas.openxmlformats.org/officeDocument/2006/relationships/hyperlink" Target="http://gmatclub.com/forum/cr-crime-rate-76503.html" TargetMode="External"/><Relationship Id="rId59" Type="http://schemas.openxmlformats.org/officeDocument/2006/relationships/hyperlink" Target="http://gmatclub.com/forum/gmatprep2-teenagers-and-smoking-83501.html" TargetMode="External"/><Relationship Id="rId67" Type="http://schemas.openxmlformats.org/officeDocument/2006/relationships/hyperlink" Target="http://www.manhattangmat.com/forums/cr-television-penetration-t10306.html" TargetMode="External"/><Relationship Id="rId103" Type="http://schemas.openxmlformats.org/officeDocument/2006/relationships/hyperlink" Target="http://www.manhattangmat.com/forums/kernland-imposes-a-high-tariff-on-the-export-of-unprocessed-t5833.html" TargetMode="External"/><Relationship Id="rId20" Type="http://schemas.openxmlformats.org/officeDocument/2006/relationships/hyperlink" Target="http://www.manhattangmat.com/forums/gmatprep-cr-first-time-computer-buyers-buying-pxc-home-t10545.html" TargetMode="External"/><Relationship Id="rId41" Type="http://schemas.openxmlformats.org/officeDocument/2006/relationships/hyperlink" Target="http://gmatclub.com/forum/gasoline-94609.html" TargetMode="External"/><Relationship Id="rId54" Type="http://schemas.openxmlformats.org/officeDocument/2006/relationships/hyperlink" Target="http://www.manhattangmat.com/forums/cr-gmat-paper-based-q-t663.html" TargetMode="External"/><Relationship Id="rId62" Type="http://schemas.openxmlformats.org/officeDocument/2006/relationships/hyperlink" Target="http://gmatclub.com/forum/cr-patented-drugs-43446.html" TargetMode="External"/><Relationship Id="rId70" Type="http://schemas.openxmlformats.org/officeDocument/2006/relationships/hyperlink" Target="http://www.manhattangmat.com/forums/cr-early-in-the-twentieth-century-lake-konfa-became-very-t10509.html" TargetMode="External"/><Relationship Id="rId75" Type="http://schemas.openxmlformats.org/officeDocument/2006/relationships/hyperlink" Target="http://www.manhattangmat.com/forums/urban-air-contains-more-sulfur-dioxide-than-does-rural-air-t973.html" TargetMode="External"/><Relationship Id="rId83" Type="http://schemas.openxmlformats.org/officeDocument/2006/relationships/hyperlink" Target="http://www.manhattangmat.com/forums/gmatprep-spanish-painters-t9634.html" TargetMode="External"/><Relationship Id="rId88" Type="http://schemas.openxmlformats.org/officeDocument/2006/relationships/hyperlink" Target="http://www.manhattangmat.com/forums/most-of-the-world-s-supply-of-uranium-t3508.html" TargetMode="External"/><Relationship Id="rId91" Type="http://schemas.openxmlformats.org/officeDocument/2006/relationships/hyperlink" Target="http://www.manhattangmat.com/forums/plant-scientists-have-used-genetic-engineering-on-seeds-t2270.html" TargetMode="External"/><Relationship Id="rId96" Type="http://schemas.openxmlformats.org/officeDocument/2006/relationships/hyperlink" Target="http://www.manhattangmat.com/forums/cr-technological-improvements-and-reduced-equipment-costs-t7885.html" TargetMode="External"/><Relationship Id="rId1" Type="http://schemas.openxmlformats.org/officeDocument/2006/relationships/hyperlink" Target="http://www.manhattangmat.com/forums/cr-question-t608.html" TargetMode="External"/><Relationship Id="rId6" Type="http://schemas.openxmlformats.org/officeDocument/2006/relationships/hyperlink" Target="http://gmatclub.com/forum/until-now-only-injectable-vaccines-104803.html" TargetMode="External"/><Relationship Id="rId15" Type="http://schemas.openxmlformats.org/officeDocument/2006/relationships/hyperlink" Target="http://www.manhattangmat.com/forums/superoxy-t7205.html" TargetMode="External"/><Relationship Id="rId23" Type="http://schemas.openxmlformats.org/officeDocument/2006/relationships/hyperlink" Target="http://gmatclub.com/forum/cr-from-gmatprep-92011.html" TargetMode="External"/><Relationship Id="rId28" Type="http://schemas.openxmlformats.org/officeDocument/2006/relationships/hyperlink" Target="http://gmatclub.com/forum/the-cotton-farms-of-country-q-became-so-productive-that-the-86030.html" TargetMode="External"/><Relationship Id="rId36" Type="http://schemas.openxmlformats.org/officeDocument/2006/relationships/hyperlink" Target="http://gmatclub.com/forum/shippers-to-increase-their-use-of-triple-trucks-cr-93355.html" TargetMode="External"/><Relationship Id="rId49" Type="http://schemas.openxmlformats.org/officeDocument/2006/relationships/hyperlink" Target="http://www.manhattangmat.com/forums/garnet-renco-cr-t8112.html" TargetMode="External"/><Relationship Id="rId57" Type="http://schemas.openxmlformats.org/officeDocument/2006/relationships/hyperlink" Target="http://gmatclub.com/forum/19-gmatprep-85577.html" TargetMode="External"/><Relationship Id="rId10" Type="http://schemas.openxmlformats.org/officeDocument/2006/relationships/hyperlink" Target="http://gmatclub.com/forum/united-lumber-104662.html" TargetMode="External"/><Relationship Id="rId31" Type="http://schemas.openxmlformats.org/officeDocument/2006/relationships/hyperlink" Target="http://gmatclub.com/forum/explanation-needed-93880.html" TargetMode="External"/><Relationship Id="rId44" Type="http://schemas.openxmlformats.org/officeDocument/2006/relationships/hyperlink" Target="http://gmatclub.com/forum/zinc-lozenges-treatment-for-the-common-cold-93357.html" TargetMode="External"/><Relationship Id="rId52" Type="http://schemas.openxmlformats.org/officeDocument/2006/relationships/hyperlink" Target="http://gmatclub.com/forum/new-detection-techniques-86919.html" TargetMode="External"/><Relationship Id="rId60" Type="http://schemas.openxmlformats.org/officeDocument/2006/relationships/hyperlink" Target="http://gmatclub.com/forum/computer-based-activities-80846.html" TargetMode="External"/><Relationship Id="rId65" Type="http://schemas.openxmlformats.org/officeDocument/2006/relationships/hyperlink" Target="http://www.manhattangmat.com/forums/cr-the-pharmaceutical-industry-argues-t6888.html" TargetMode="External"/><Relationship Id="rId73" Type="http://schemas.openxmlformats.org/officeDocument/2006/relationships/hyperlink" Target="http://www.manhattangmat.com/forums/explain-the-apparently-surprising-result-gprep1-t6676.html" TargetMode="External"/><Relationship Id="rId78" Type="http://schemas.openxmlformats.org/officeDocument/2006/relationships/hyperlink" Target="http://www.manhattangmat.com/forums/cr-boldface-source-gmat-prep-t9523.html" TargetMode="External"/><Relationship Id="rId81" Type="http://schemas.openxmlformats.org/officeDocument/2006/relationships/hyperlink" Target="http://www.manhattangmat.com/forums/gmatprep-irradiation-of-food-t9630.html" TargetMode="External"/><Relationship Id="rId86" Type="http://schemas.openxmlformats.org/officeDocument/2006/relationships/hyperlink" Target="http://www.manhattangmat.com/forums/for-years-the-beautiful-renaissance-buildings-in-palitito-t4356.html" TargetMode="External"/><Relationship Id="rId94" Type="http://schemas.openxmlformats.org/officeDocument/2006/relationships/hyperlink" Target="http://www.manhattangmat.com/forums/cr-when-bob-s-bistro-opened-in-the-town-of-monstrose-t9547.html" TargetMode="External"/><Relationship Id="rId99" Type="http://schemas.openxmlformats.org/officeDocument/2006/relationships/hyperlink" Target="http://www.manhattangmat.com/forums/columnist-people-should-avoid-using-a-certain-artificial-t2282.html" TargetMode="External"/><Relationship Id="rId101" Type="http://schemas.openxmlformats.org/officeDocument/2006/relationships/hyperlink" Target="http://www.manhattangmat.com/forums/cr-in-order-to-reduce-the-number-of-items-truesave-t7827.html" TargetMode="External"/><Relationship Id="rId4" Type="http://schemas.openxmlformats.org/officeDocument/2006/relationships/hyperlink" Target="http://www.manhattangmat.com/forums/finding-of-a-survey-of-systems-magazine-subscribers-t4728.html" TargetMode="External"/><Relationship Id="rId9" Type="http://schemas.openxmlformats.org/officeDocument/2006/relationships/hyperlink" Target="http://www.manhattangmat.com/forums/please-help-me-with-this-one-t7546.html" TargetMode="External"/><Relationship Id="rId13" Type="http://schemas.openxmlformats.org/officeDocument/2006/relationships/hyperlink" Target="http://www.manhattangmat.com/forums/burton-tool-bold-face-t9823.html" TargetMode="External"/><Relationship Id="rId18" Type="http://schemas.openxmlformats.org/officeDocument/2006/relationships/hyperlink" Target="http://www.manhattangmat.com/forums/radio-stations-with-radio-t3196.html" TargetMode="External"/><Relationship Id="rId39" Type="http://schemas.openxmlformats.org/officeDocument/2006/relationships/hyperlink" Target="http://gmatclub.com/forum/gmatprep-cr2-52016.html" TargetMode="External"/><Relationship Id="rId34" Type="http://schemas.openxmlformats.org/officeDocument/2006/relationships/hyperlink" Target="http://www.manhattangmat.com/forums/cr-yeasts-capable-of-leavening-bread-t7831.html" TargetMode="External"/><Relationship Id="rId50" Type="http://schemas.openxmlformats.org/officeDocument/2006/relationships/hyperlink" Target="http://gmatclub.com/forum/boldface-cr-87552.html" TargetMode="External"/><Relationship Id="rId55" Type="http://schemas.openxmlformats.org/officeDocument/2006/relationships/hyperlink" Target="http://www.manhattangmat.com/forums/critical-reasoning-question-t2279.html" TargetMode="External"/><Relationship Id="rId76" Type="http://schemas.openxmlformats.org/officeDocument/2006/relationships/hyperlink" Target="http://www.manhattangmat.com/forums/gmat-prep-cr-unsure-abt-one-answer-choice-t10534.html" TargetMode="External"/><Relationship Id="rId97" Type="http://schemas.openxmlformats.org/officeDocument/2006/relationships/hyperlink" Target="http://www.manhattangmat.com/forums/cr-smithtown-university-s-fund-raisers-succeeded-t8037.html" TargetMode="External"/><Relationship Id="rId104" Type="http://schemas.openxmlformats.org/officeDocument/2006/relationships/hyperlink" Target="http://www.manhattangmat.com/forums/very-overweight-people-t1075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5"/>
  <sheetViews>
    <sheetView topLeftCell="A25" zoomScale="55" zoomScaleNormal="55" workbookViewId="0">
      <selection activeCell="B39" sqref="B39"/>
    </sheetView>
  </sheetViews>
  <sheetFormatPr defaultRowHeight="15" x14ac:dyDescent="0.25"/>
  <cols>
    <col min="1" max="1" width="6.140625" customWidth="1"/>
    <col min="2" max="2" width="56" style="15" customWidth="1"/>
    <col min="3" max="3" width="31.140625" customWidth="1"/>
    <col min="4" max="4" width="30.7109375" style="3" customWidth="1"/>
    <col min="5" max="5" width="29" customWidth="1"/>
    <col min="6" max="6" width="9.140625" style="5" customWidth="1"/>
    <col min="7" max="7" width="9.140625" style="9" customWidth="1"/>
    <col min="8" max="8" width="24.5703125" customWidth="1"/>
    <col min="9" max="9" width="11.42578125" customWidth="1"/>
    <col min="10" max="10" width="11.42578125" style="13" customWidth="1"/>
    <col min="11" max="11" width="69.85546875" style="14" customWidth="1"/>
    <col min="12" max="12" width="9.140625" style="2"/>
    <col min="13" max="13" width="9.28515625" style="2" customWidth="1"/>
    <col min="15" max="15" width="13.85546875" bestFit="1" customWidth="1"/>
  </cols>
  <sheetData>
    <row r="1" spans="1:15" s="1" customFormat="1" x14ac:dyDescent="0.25">
      <c r="A1" s="1" t="s">
        <v>172</v>
      </c>
      <c r="B1" s="44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69</v>
      </c>
      <c r="J1" s="1" t="s">
        <v>99</v>
      </c>
      <c r="K1" s="1" t="s">
        <v>114</v>
      </c>
      <c r="L1" s="1" t="s">
        <v>117</v>
      </c>
      <c r="M1" s="1" t="s">
        <v>181</v>
      </c>
    </row>
    <row r="2" spans="1:15" ht="48.75" customHeight="1" x14ac:dyDescent="0.25">
      <c r="A2" s="2">
        <v>1</v>
      </c>
      <c r="B2" s="24" t="s">
        <v>7</v>
      </c>
      <c r="C2" s="3" t="str">
        <f>IF(OR(D2="Strengthen", D2="Weaken",  D2="Assumption"), "A/S/W Family", (IF(OR(D2="Bold Faced", D2="Describe role A &amp; B"), "Structure Family", IF(OR(D2="Conclusion/Inference", D2="If-true others"), "Evidence Family", "Others"))))</f>
        <v>A/S/W Family</v>
      </c>
      <c r="D2" s="3" t="s">
        <v>8</v>
      </c>
      <c r="E2" s="4" t="s">
        <v>32</v>
      </c>
      <c r="F2" s="5">
        <f t="shared" ref="F2:F65" si="0">IF(E2="","",IF(E2="Correct",0,1))</f>
        <v>1</v>
      </c>
      <c r="G2" s="6">
        <v>2.488425925925926E-3</v>
      </c>
      <c r="H2" s="6">
        <f>G2</f>
        <v>2.488425925925926E-3</v>
      </c>
      <c r="I2" s="6">
        <v>1.38888888888889E-3</v>
      </c>
      <c r="J2" s="12">
        <f ca="1">IF(I2="","",1-AVERAGE(OFFSET('Daily Data'!$F$2,0,0,COUNTA('Daily Data'!$F$2:$F$997),1)))</f>
        <v>0.81578947368421051</v>
      </c>
      <c r="K2" s="4" t="s">
        <v>12</v>
      </c>
      <c r="L2" s="2" t="s">
        <v>115</v>
      </c>
      <c r="M2" s="6"/>
      <c r="O2" s="34"/>
    </row>
    <row r="3" spans="1:15" ht="48.75" customHeight="1" x14ac:dyDescent="0.25">
      <c r="A3" s="2">
        <v>2</v>
      </c>
      <c r="B3" s="24" t="s">
        <v>9</v>
      </c>
      <c r="C3" s="3" t="str">
        <f t="shared" ref="C3:C31" si="1">IF(OR(D3="Strengthen", D3="Weaken",  D3="Assumption"), "A/S/W Family", (IF(OR(D3="Bold Faced", D3="Describe the argument"), "Structure Family", IF(OR(D3="Conclusion/Inference", D3="If-true others"), "Evidence Family", "Others"))))</f>
        <v>A/S/W Family</v>
      </c>
      <c r="D3" s="3" t="s">
        <v>10</v>
      </c>
      <c r="E3" s="2" t="s">
        <v>11</v>
      </c>
      <c r="F3" s="5">
        <f t="shared" si="0"/>
        <v>0</v>
      </c>
      <c r="G3" s="6">
        <v>4.8148148148148152E-3</v>
      </c>
      <c r="H3" s="6">
        <f t="shared" ref="H3:H35" si="2">G3-G2</f>
        <v>2.3263888888888891E-3</v>
      </c>
      <c r="I3" s="6">
        <f>IF(H3="","",I2)</f>
        <v>1.38888888888889E-3</v>
      </c>
      <c r="J3" s="12">
        <f ca="1">IF(I3="","",1-AVERAGE(OFFSET('Daily Data'!$F$2,0,0,COUNTA('Daily Data'!$F$2:$F$997),1)))</f>
        <v>0.81578947368421051</v>
      </c>
      <c r="K3" s="2" t="s">
        <v>12</v>
      </c>
    </row>
    <row r="4" spans="1:15" ht="48.75" customHeight="1" x14ac:dyDescent="0.25">
      <c r="A4" s="2">
        <v>3</v>
      </c>
      <c r="B4" s="24" t="s">
        <v>13</v>
      </c>
      <c r="C4" s="3" t="str">
        <f t="shared" si="1"/>
        <v>A/S/W Family</v>
      </c>
      <c r="D4" s="3" t="s">
        <v>10</v>
      </c>
      <c r="E4" s="2" t="s">
        <v>11</v>
      </c>
      <c r="F4" s="5">
        <f t="shared" si="0"/>
        <v>0</v>
      </c>
      <c r="G4" s="6">
        <v>7.6851851851851847E-3</v>
      </c>
      <c r="H4" s="6">
        <f t="shared" si="2"/>
        <v>2.8703703703703695E-3</v>
      </c>
      <c r="I4" s="6">
        <f t="shared" ref="I4:I67" si="3">IF(H4="","",I3)</f>
        <v>1.38888888888889E-3</v>
      </c>
      <c r="J4" s="12">
        <f ca="1">IF(I4="","",1-AVERAGE(OFFSET('Daily Data'!$F$2,0,0,COUNTA('Daily Data'!$F$2:$F$997),1)))</f>
        <v>0.81578947368421051</v>
      </c>
      <c r="K4" s="2" t="s">
        <v>14</v>
      </c>
    </row>
    <row r="5" spans="1:15" ht="48.75" customHeight="1" x14ac:dyDescent="0.25">
      <c r="A5" s="2">
        <v>4</v>
      </c>
      <c r="B5" s="24" t="s">
        <v>15</v>
      </c>
      <c r="C5" s="3" t="str">
        <f t="shared" si="1"/>
        <v>Others</v>
      </c>
      <c r="D5" s="3" t="s">
        <v>16</v>
      </c>
      <c r="E5" s="2" t="s">
        <v>11</v>
      </c>
      <c r="F5" s="5">
        <f t="shared" si="0"/>
        <v>0</v>
      </c>
      <c r="G5" s="6">
        <v>1.0590277777777777E-2</v>
      </c>
      <c r="H5" s="6">
        <f t="shared" si="2"/>
        <v>2.9050925925925919E-3</v>
      </c>
      <c r="I5" s="6">
        <f t="shared" si="3"/>
        <v>1.38888888888889E-3</v>
      </c>
      <c r="J5" s="12">
        <f ca="1">IF(I5="","",1-AVERAGE(OFFSET('Daily Data'!$F$2,0,0,COUNTA('Daily Data'!$F$2:$F$997),1)))</f>
        <v>0.81578947368421051</v>
      </c>
      <c r="K5" s="2" t="s">
        <v>17</v>
      </c>
    </row>
    <row r="6" spans="1:15" ht="48.75" customHeight="1" x14ac:dyDescent="0.25">
      <c r="A6" s="2">
        <v>5</v>
      </c>
      <c r="B6" s="24" t="s">
        <v>18</v>
      </c>
      <c r="C6" s="3" t="str">
        <f t="shared" si="1"/>
        <v>A/S/W Family</v>
      </c>
      <c r="D6" s="3" t="s">
        <v>10</v>
      </c>
      <c r="E6" s="2" t="s">
        <v>11</v>
      </c>
      <c r="F6" s="5">
        <f t="shared" si="0"/>
        <v>0</v>
      </c>
      <c r="G6" s="6">
        <v>1.2824074074074073E-2</v>
      </c>
      <c r="H6" s="6">
        <f t="shared" si="2"/>
        <v>2.2337962962962962E-3</v>
      </c>
      <c r="I6" s="6">
        <f t="shared" si="3"/>
        <v>1.38888888888889E-3</v>
      </c>
      <c r="J6" s="12">
        <f ca="1">IF(I6="","",1-AVERAGE(OFFSET('Daily Data'!$F$2,0,0,COUNTA('Daily Data'!$F$2:$F$997),1)))</f>
        <v>0.81578947368421051</v>
      </c>
      <c r="K6" s="2" t="s">
        <v>19</v>
      </c>
    </row>
    <row r="7" spans="1:15" ht="48.75" customHeight="1" x14ac:dyDescent="0.25">
      <c r="A7" s="2">
        <v>6</v>
      </c>
      <c r="B7" s="24" t="s">
        <v>20</v>
      </c>
      <c r="C7" s="3" t="str">
        <f t="shared" si="1"/>
        <v>A/S/W Family</v>
      </c>
      <c r="D7" s="3" t="s">
        <v>8</v>
      </c>
      <c r="E7" s="2" t="s">
        <v>11</v>
      </c>
      <c r="F7" s="5">
        <f t="shared" si="0"/>
        <v>0</v>
      </c>
      <c r="G7" s="6">
        <v>1.4525462962962964E-2</v>
      </c>
      <c r="H7" s="6">
        <f t="shared" si="2"/>
        <v>1.7013888888888912E-3</v>
      </c>
      <c r="I7" s="6">
        <f t="shared" si="3"/>
        <v>1.38888888888889E-3</v>
      </c>
      <c r="J7" s="12">
        <f ca="1">IF(I7="","",1-AVERAGE(OFFSET('Daily Data'!$F$2,0,0,COUNTA('Daily Data'!$F$2:$F$997),1)))</f>
        <v>0.81578947368421051</v>
      </c>
      <c r="K7" s="2" t="s">
        <v>21</v>
      </c>
    </row>
    <row r="8" spans="1:15" ht="48.75" customHeight="1" x14ac:dyDescent="0.25">
      <c r="A8" s="2">
        <v>7</v>
      </c>
      <c r="B8" s="24" t="s">
        <v>22</v>
      </c>
      <c r="C8" s="3" t="str">
        <f t="shared" si="1"/>
        <v>A/S/W Family</v>
      </c>
      <c r="D8" s="3" t="s">
        <v>8</v>
      </c>
      <c r="E8" s="2" t="s">
        <v>11</v>
      </c>
      <c r="F8" s="5">
        <f t="shared" si="0"/>
        <v>0</v>
      </c>
      <c r="G8" s="6">
        <v>1.681712962962963E-2</v>
      </c>
      <c r="H8" s="6">
        <f t="shared" si="2"/>
        <v>2.2916666666666658E-3</v>
      </c>
      <c r="I8" s="6">
        <f t="shared" si="3"/>
        <v>1.38888888888889E-3</v>
      </c>
      <c r="J8" s="12">
        <f ca="1">IF(I8="","",1-AVERAGE(OFFSET('Daily Data'!$F$2,0,0,COUNTA('Daily Data'!$F$2:$F$997),1)))</f>
        <v>0.81578947368421051</v>
      </c>
      <c r="K8" s="2" t="s">
        <v>23</v>
      </c>
    </row>
    <row r="9" spans="1:15" ht="48.75" customHeight="1" x14ac:dyDescent="0.25">
      <c r="A9" s="2">
        <v>8</v>
      </c>
      <c r="B9" s="24" t="s">
        <v>24</v>
      </c>
      <c r="C9" s="3" t="str">
        <f t="shared" si="1"/>
        <v>A/S/W Family</v>
      </c>
      <c r="D9" s="3" t="s">
        <v>8</v>
      </c>
      <c r="E9" s="2" t="s">
        <v>11</v>
      </c>
      <c r="F9" s="5">
        <f t="shared" si="0"/>
        <v>0</v>
      </c>
      <c r="G9" s="6">
        <v>1.8645833333333334E-2</v>
      </c>
      <c r="H9" s="6">
        <f t="shared" si="2"/>
        <v>1.8287037037037039E-3</v>
      </c>
      <c r="I9" s="6">
        <f t="shared" si="3"/>
        <v>1.38888888888889E-3</v>
      </c>
      <c r="J9" s="12">
        <f ca="1">IF(I9="","",1-AVERAGE(OFFSET('Daily Data'!$F$2,0,0,COUNTA('Daily Data'!$F$2:$F$997),1)))</f>
        <v>0.81578947368421051</v>
      </c>
      <c r="K9" s="2" t="s">
        <v>21</v>
      </c>
    </row>
    <row r="10" spans="1:15" ht="48.75" customHeight="1" x14ac:dyDescent="0.25">
      <c r="A10" s="2">
        <v>9</v>
      </c>
      <c r="B10" s="24" t="s">
        <v>25</v>
      </c>
      <c r="C10" s="3" t="str">
        <f t="shared" si="1"/>
        <v>Evidence Family</v>
      </c>
      <c r="D10" s="3" t="s">
        <v>26</v>
      </c>
      <c r="E10" s="2" t="s">
        <v>11</v>
      </c>
      <c r="F10" s="5">
        <f t="shared" si="0"/>
        <v>0</v>
      </c>
      <c r="G10" s="6">
        <v>2.0497685185185185E-2</v>
      </c>
      <c r="H10" s="6">
        <f t="shared" si="2"/>
        <v>1.8518518518518511E-3</v>
      </c>
      <c r="I10" s="6">
        <f t="shared" si="3"/>
        <v>1.38888888888889E-3</v>
      </c>
      <c r="J10" s="12">
        <f ca="1">IF(I10="","",1-AVERAGE(OFFSET('Daily Data'!$F$2,0,0,COUNTA('Daily Data'!$F$2:$F$997),1)))</f>
        <v>0.81578947368421051</v>
      </c>
      <c r="K10" s="2" t="s">
        <v>27</v>
      </c>
    </row>
    <row r="11" spans="1:15" ht="48.75" customHeight="1" x14ac:dyDescent="0.25">
      <c r="A11" s="2">
        <v>10</v>
      </c>
      <c r="B11" s="24" t="s">
        <v>28</v>
      </c>
      <c r="C11" s="3" t="str">
        <f t="shared" si="1"/>
        <v>A/S/W Family</v>
      </c>
      <c r="D11" s="3" t="s">
        <v>8</v>
      </c>
      <c r="E11" s="2" t="s">
        <v>11</v>
      </c>
      <c r="F11" s="5">
        <f t="shared" si="0"/>
        <v>0</v>
      </c>
      <c r="G11" s="6">
        <v>2.2546296296296297E-2</v>
      </c>
      <c r="H11" s="6">
        <f t="shared" si="2"/>
        <v>2.0486111111111122E-3</v>
      </c>
      <c r="I11" s="6">
        <f t="shared" si="3"/>
        <v>1.38888888888889E-3</v>
      </c>
      <c r="J11" s="12">
        <f ca="1">IF(I11="","",1-AVERAGE(OFFSET('Daily Data'!$F$2,0,0,COUNTA('Daily Data'!$F$2:$F$997),1)))</f>
        <v>0.81578947368421051</v>
      </c>
      <c r="K11" s="2" t="s">
        <v>23</v>
      </c>
    </row>
    <row r="12" spans="1:15" ht="48.75" customHeight="1" x14ac:dyDescent="0.25">
      <c r="A12" s="2">
        <v>11</v>
      </c>
      <c r="B12" s="24" t="s">
        <v>29</v>
      </c>
      <c r="C12" s="3" t="str">
        <f t="shared" si="1"/>
        <v>A/S/W Family</v>
      </c>
      <c r="D12" s="3" t="s">
        <v>10</v>
      </c>
      <c r="E12" s="2" t="s">
        <v>11</v>
      </c>
      <c r="F12" s="5">
        <f t="shared" si="0"/>
        <v>0</v>
      </c>
      <c r="G12" s="6">
        <v>2.4085648148148148E-2</v>
      </c>
      <c r="H12" s="6">
        <f t="shared" si="2"/>
        <v>1.5393518518518508E-3</v>
      </c>
      <c r="I12" s="6">
        <f t="shared" si="3"/>
        <v>1.38888888888889E-3</v>
      </c>
      <c r="J12" s="12">
        <f ca="1">IF(I12="","",1-AVERAGE(OFFSET('Daily Data'!$F$2,0,0,COUNTA('Daily Data'!$F$2:$F$997),1)))</f>
        <v>0.81578947368421051</v>
      </c>
      <c r="K12" s="2" t="s">
        <v>27</v>
      </c>
    </row>
    <row r="13" spans="1:15" ht="48.75" customHeight="1" x14ac:dyDescent="0.25">
      <c r="A13" s="2">
        <v>12</v>
      </c>
      <c r="B13" s="24" t="s">
        <v>30</v>
      </c>
      <c r="C13" s="3" t="str">
        <f t="shared" si="1"/>
        <v>A/S/W Family</v>
      </c>
      <c r="D13" s="3" t="s">
        <v>31</v>
      </c>
      <c r="E13" s="4" t="s">
        <v>32</v>
      </c>
      <c r="F13" s="5">
        <f t="shared" si="0"/>
        <v>1</v>
      </c>
      <c r="G13" s="6">
        <v>2.6643518518518521E-2</v>
      </c>
      <c r="H13" s="6">
        <f t="shared" si="2"/>
        <v>2.5578703703703735E-3</v>
      </c>
      <c r="I13" s="6">
        <f t="shared" si="3"/>
        <v>1.38888888888889E-3</v>
      </c>
      <c r="J13" s="12">
        <f ca="1">IF(I13="","",1-AVERAGE(OFFSET('Daily Data'!$F$2,0,0,COUNTA('Daily Data'!$F$2:$F$997),1)))</f>
        <v>0.81578947368421051</v>
      </c>
      <c r="K13" s="4" t="s">
        <v>33</v>
      </c>
      <c r="L13" s="2" t="s">
        <v>116</v>
      </c>
    </row>
    <row r="14" spans="1:15" ht="48.75" customHeight="1" x14ac:dyDescent="0.25">
      <c r="A14" s="2">
        <v>13</v>
      </c>
      <c r="B14" s="24" t="s">
        <v>34</v>
      </c>
      <c r="C14" s="3" t="str">
        <f t="shared" si="1"/>
        <v>Structure Family</v>
      </c>
      <c r="D14" s="3" t="s">
        <v>35</v>
      </c>
      <c r="E14" s="2" t="s">
        <v>11</v>
      </c>
      <c r="F14" s="5">
        <f t="shared" si="0"/>
        <v>0</v>
      </c>
      <c r="G14" s="6">
        <v>2.8564814814814817E-2</v>
      </c>
      <c r="H14" s="6">
        <f t="shared" si="2"/>
        <v>1.9212962962962959E-3</v>
      </c>
      <c r="I14" s="6">
        <f t="shared" si="3"/>
        <v>1.38888888888889E-3</v>
      </c>
      <c r="J14" s="12">
        <f ca="1">IF(I14="","",1-AVERAGE(OFFSET('Daily Data'!$F$2,0,0,COUNTA('Daily Data'!$F$2:$F$997),1)))</f>
        <v>0.81578947368421051</v>
      </c>
      <c r="K14" s="2" t="s">
        <v>36</v>
      </c>
    </row>
    <row r="15" spans="1:15" ht="48.75" customHeight="1" x14ac:dyDescent="0.25">
      <c r="A15" s="2">
        <v>14</v>
      </c>
      <c r="B15" s="24" t="s">
        <v>37</v>
      </c>
      <c r="C15" s="3" t="str">
        <f t="shared" si="1"/>
        <v>A/S/W Family</v>
      </c>
      <c r="D15" s="3" t="s">
        <v>10</v>
      </c>
      <c r="E15" s="2" t="s">
        <v>11</v>
      </c>
      <c r="F15" s="5">
        <f t="shared" si="0"/>
        <v>0</v>
      </c>
      <c r="G15" s="6">
        <v>3.1122685185185187E-2</v>
      </c>
      <c r="H15" s="6">
        <f t="shared" si="2"/>
        <v>2.5578703703703701E-3</v>
      </c>
      <c r="I15" s="6">
        <f t="shared" si="3"/>
        <v>1.38888888888889E-3</v>
      </c>
      <c r="J15" s="12">
        <f ca="1">IF(I15="","",1-AVERAGE(OFFSET('Daily Data'!$F$2,0,0,COUNTA('Daily Data'!$F$2:$F$997),1)))</f>
        <v>0.81578947368421051</v>
      </c>
      <c r="K15" s="2" t="s">
        <v>38</v>
      </c>
    </row>
    <row r="16" spans="1:15" ht="48.75" customHeight="1" x14ac:dyDescent="0.25">
      <c r="A16" s="2">
        <v>15</v>
      </c>
      <c r="B16" s="24" t="s">
        <v>39</v>
      </c>
      <c r="C16" s="3" t="str">
        <f t="shared" si="1"/>
        <v>Structure Family</v>
      </c>
      <c r="D16" s="3" t="s">
        <v>35</v>
      </c>
      <c r="E16" s="2" t="s">
        <v>11</v>
      </c>
      <c r="F16" s="5">
        <f t="shared" si="0"/>
        <v>0</v>
      </c>
      <c r="G16" s="6">
        <v>3.2511574074074075E-2</v>
      </c>
      <c r="H16" s="6">
        <f t="shared" si="2"/>
        <v>1.3888888888888874E-3</v>
      </c>
      <c r="I16" s="6">
        <f t="shared" si="3"/>
        <v>1.38888888888889E-3</v>
      </c>
      <c r="J16" s="12">
        <f ca="1">IF(I16="","",1-AVERAGE(OFFSET('Daily Data'!$F$2,0,0,COUNTA('Daily Data'!$F$2:$F$997),1)))</f>
        <v>0.81578947368421051</v>
      </c>
      <c r="K16" s="2" t="s">
        <v>21</v>
      </c>
    </row>
    <row r="17" spans="1:12" ht="48.75" customHeight="1" x14ac:dyDescent="0.25">
      <c r="A17" s="2">
        <v>16</v>
      </c>
      <c r="B17" s="24" t="s">
        <v>40</v>
      </c>
      <c r="C17" s="3" t="str">
        <f t="shared" si="1"/>
        <v>A/S/W Family</v>
      </c>
      <c r="D17" s="3" t="s">
        <v>8</v>
      </c>
      <c r="E17" s="2" t="s">
        <v>11</v>
      </c>
      <c r="F17" s="5">
        <f t="shared" si="0"/>
        <v>0</v>
      </c>
      <c r="G17" s="6">
        <v>3.5682870370370372E-2</v>
      </c>
      <c r="H17" s="6">
        <f t="shared" si="2"/>
        <v>3.1712962962962971E-3</v>
      </c>
      <c r="I17" s="6">
        <f t="shared" si="3"/>
        <v>1.38888888888889E-3</v>
      </c>
      <c r="J17" s="12">
        <f ca="1">IF(I17="","",1-AVERAGE(OFFSET('Daily Data'!$F$2,0,0,COUNTA('Daily Data'!$F$2:$F$997),1)))</f>
        <v>0.81578947368421051</v>
      </c>
      <c r="K17" s="2" t="s">
        <v>23</v>
      </c>
    </row>
    <row r="18" spans="1:12" ht="48.75" customHeight="1" x14ac:dyDescent="0.25">
      <c r="A18" s="2">
        <v>17</v>
      </c>
      <c r="B18" s="24" t="s">
        <v>41</v>
      </c>
      <c r="C18" s="3" t="str">
        <f t="shared" si="1"/>
        <v>Structure Family</v>
      </c>
      <c r="D18" s="3" t="s">
        <v>35</v>
      </c>
      <c r="E18" s="4" t="s">
        <v>32</v>
      </c>
      <c r="F18" s="5">
        <f t="shared" si="0"/>
        <v>1</v>
      </c>
      <c r="G18" s="6">
        <v>3.9224537037037037E-2</v>
      </c>
      <c r="H18" s="6">
        <f t="shared" si="2"/>
        <v>3.5416666666666652E-3</v>
      </c>
      <c r="I18" s="6">
        <f t="shared" si="3"/>
        <v>1.38888888888889E-3</v>
      </c>
      <c r="J18" s="12">
        <f ca="1">IF(I18="","",1-AVERAGE(OFFSET('Daily Data'!$F$2,0,0,COUNTA('Daily Data'!$F$2:$F$997),1)))</f>
        <v>0.81578947368421051</v>
      </c>
      <c r="K18" s="4" t="s">
        <v>42</v>
      </c>
      <c r="L18" s="2" t="s">
        <v>138</v>
      </c>
    </row>
    <row r="19" spans="1:12" ht="48.75" customHeight="1" x14ac:dyDescent="0.25">
      <c r="A19" s="2">
        <v>18</v>
      </c>
      <c r="B19" s="24" t="s">
        <v>43</v>
      </c>
      <c r="C19" s="3" t="str">
        <f t="shared" si="1"/>
        <v>A/S/W Family</v>
      </c>
      <c r="D19" s="3" t="s">
        <v>31</v>
      </c>
      <c r="E19" s="4" t="s">
        <v>32</v>
      </c>
      <c r="F19" s="5">
        <f t="shared" si="0"/>
        <v>1</v>
      </c>
      <c r="G19" s="6">
        <v>4.2418981481481481E-2</v>
      </c>
      <c r="H19" s="6">
        <f t="shared" si="2"/>
        <v>3.1944444444444442E-3</v>
      </c>
      <c r="I19" s="6">
        <f t="shared" si="3"/>
        <v>1.38888888888889E-3</v>
      </c>
      <c r="J19" s="12">
        <f ca="1">IF(I19="","",1-AVERAGE(OFFSET('Daily Data'!$F$2,0,0,COUNTA('Daily Data'!$F$2:$F$997),1)))</f>
        <v>0.81578947368421051</v>
      </c>
      <c r="K19" s="4" t="s">
        <v>44</v>
      </c>
      <c r="L19" s="2" t="s">
        <v>116</v>
      </c>
    </row>
    <row r="20" spans="1:12" ht="48.75" customHeight="1" x14ac:dyDescent="0.25">
      <c r="A20" s="2">
        <v>19</v>
      </c>
      <c r="B20" s="24" t="s">
        <v>45</v>
      </c>
      <c r="C20" s="3" t="str">
        <f t="shared" si="1"/>
        <v>A/S/W Family</v>
      </c>
      <c r="D20" s="3" t="s">
        <v>31</v>
      </c>
      <c r="E20" s="2" t="s">
        <v>11</v>
      </c>
      <c r="F20" s="5">
        <f t="shared" si="0"/>
        <v>0</v>
      </c>
      <c r="G20" s="6">
        <v>4.462962962962963E-2</v>
      </c>
      <c r="H20" s="6">
        <f t="shared" si="2"/>
        <v>2.2106481481481491E-3</v>
      </c>
      <c r="I20" s="6">
        <f t="shared" si="3"/>
        <v>1.38888888888889E-3</v>
      </c>
      <c r="J20" s="12">
        <f ca="1">IF(I20="","",1-AVERAGE(OFFSET('Daily Data'!$F$2,0,0,COUNTA('Daily Data'!$F$2:$F$997),1)))</f>
        <v>0.81578947368421051</v>
      </c>
      <c r="K20" s="2" t="s">
        <v>21</v>
      </c>
    </row>
    <row r="21" spans="1:12" ht="48.75" customHeight="1" x14ac:dyDescent="0.25">
      <c r="A21" s="2">
        <v>20</v>
      </c>
      <c r="B21" s="24" t="s">
        <v>46</v>
      </c>
      <c r="C21" s="3" t="str">
        <f t="shared" si="1"/>
        <v>A/S/W Family</v>
      </c>
      <c r="D21" s="3" t="s">
        <v>8</v>
      </c>
      <c r="E21" s="4" t="s">
        <v>32</v>
      </c>
      <c r="F21" s="5">
        <f t="shared" si="0"/>
        <v>1</v>
      </c>
      <c r="G21" s="6">
        <v>4.7881944444444442E-2</v>
      </c>
      <c r="H21" s="6">
        <f t="shared" si="2"/>
        <v>3.252314814814812E-3</v>
      </c>
      <c r="I21" s="6">
        <f t="shared" si="3"/>
        <v>1.38888888888889E-3</v>
      </c>
      <c r="J21" s="12">
        <f ca="1">IF(I21="","",1-AVERAGE(OFFSET('Daily Data'!$F$2,0,0,COUNTA('Daily Data'!$F$2:$F$997),1)))</f>
        <v>0.81578947368421051</v>
      </c>
      <c r="K21" s="4" t="s">
        <v>47</v>
      </c>
      <c r="L21" s="2" t="s">
        <v>116</v>
      </c>
    </row>
    <row r="22" spans="1:12" ht="48.75" customHeight="1" x14ac:dyDescent="0.25">
      <c r="A22" s="2">
        <v>21</v>
      </c>
      <c r="B22" s="24" t="s">
        <v>48</v>
      </c>
      <c r="C22" s="3" t="str">
        <f t="shared" si="1"/>
        <v>Others</v>
      </c>
      <c r="D22" s="3" t="s">
        <v>49</v>
      </c>
      <c r="E22" s="2" t="s">
        <v>11</v>
      </c>
      <c r="F22" s="5">
        <f t="shared" si="0"/>
        <v>0</v>
      </c>
      <c r="G22" s="6">
        <v>4.9363425925925929E-2</v>
      </c>
      <c r="H22" s="6">
        <f t="shared" si="2"/>
        <v>1.4814814814814864E-3</v>
      </c>
      <c r="I22" s="6">
        <f t="shared" si="3"/>
        <v>1.38888888888889E-3</v>
      </c>
      <c r="J22" s="12">
        <f ca="1">IF(I22="","",1-AVERAGE(OFFSET('Daily Data'!$F$2,0,0,COUNTA('Daily Data'!$F$2:$F$997),1)))</f>
        <v>0.81578947368421051</v>
      </c>
      <c r="K22" s="2" t="s">
        <v>21</v>
      </c>
    </row>
    <row r="23" spans="1:12" ht="48.75" customHeight="1" x14ac:dyDescent="0.25">
      <c r="A23" s="2">
        <v>22</v>
      </c>
      <c r="B23" s="24" t="s">
        <v>50</v>
      </c>
      <c r="C23" s="3" t="str">
        <f t="shared" si="1"/>
        <v>A/S/W Family</v>
      </c>
      <c r="D23" s="3" t="s">
        <v>31</v>
      </c>
      <c r="E23" s="2" t="s">
        <v>11</v>
      </c>
      <c r="F23" s="5">
        <f t="shared" si="0"/>
        <v>0</v>
      </c>
      <c r="G23" s="6">
        <v>5.1203703703703703E-2</v>
      </c>
      <c r="H23" s="6">
        <f t="shared" si="2"/>
        <v>1.840277777777774E-3</v>
      </c>
      <c r="I23" s="6">
        <f t="shared" si="3"/>
        <v>1.38888888888889E-3</v>
      </c>
      <c r="J23" s="12">
        <f ca="1">IF(I23="","",1-AVERAGE(OFFSET('Daily Data'!$F$2,0,0,COUNTA('Daily Data'!$F$2:$F$997),1)))</f>
        <v>0.81578947368421051</v>
      </c>
      <c r="K23" s="2" t="s">
        <v>21</v>
      </c>
    </row>
    <row r="24" spans="1:12" ht="48.75" customHeight="1" x14ac:dyDescent="0.25">
      <c r="A24" s="2">
        <v>23</v>
      </c>
      <c r="B24" s="24" t="s">
        <v>51</v>
      </c>
      <c r="C24" s="3" t="str">
        <f t="shared" si="1"/>
        <v>Evidence Family</v>
      </c>
      <c r="D24" s="3" t="s">
        <v>52</v>
      </c>
      <c r="E24" s="2" t="s">
        <v>11</v>
      </c>
      <c r="F24" s="5">
        <f t="shared" si="0"/>
        <v>0</v>
      </c>
      <c r="G24" s="6">
        <v>5.2418981481481476E-2</v>
      </c>
      <c r="H24" s="6">
        <f t="shared" si="2"/>
        <v>1.2152777777777735E-3</v>
      </c>
      <c r="I24" s="6">
        <f t="shared" si="3"/>
        <v>1.38888888888889E-3</v>
      </c>
      <c r="J24" s="12">
        <f ca="1">IF(I24="","",1-AVERAGE(OFFSET('Daily Data'!$F$2,0,0,COUNTA('Daily Data'!$F$2:$F$997),1)))</f>
        <v>0.81578947368421051</v>
      </c>
      <c r="K24" s="2" t="s">
        <v>21</v>
      </c>
    </row>
    <row r="25" spans="1:12" ht="48.75" customHeight="1" x14ac:dyDescent="0.25">
      <c r="A25" s="2">
        <v>24</v>
      </c>
      <c r="B25" s="24" t="s">
        <v>53</v>
      </c>
      <c r="C25" s="3" t="str">
        <f t="shared" si="1"/>
        <v>A/S/W Family</v>
      </c>
      <c r="D25" s="3" t="s">
        <v>10</v>
      </c>
      <c r="E25" s="2" t="s">
        <v>11</v>
      </c>
      <c r="F25" s="5">
        <f t="shared" si="0"/>
        <v>0</v>
      </c>
      <c r="G25" s="6">
        <v>5.4456018518518522E-2</v>
      </c>
      <c r="H25" s="6">
        <f t="shared" si="2"/>
        <v>2.0370370370370455E-3</v>
      </c>
      <c r="I25" s="6">
        <f t="shared" si="3"/>
        <v>1.38888888888889E-3</v>
      </c>
      <c r="J25" s="12">
        <f ca="1">IF(I25="","",1-AVERAGE(OFFSET('Daily Data'!$F$2,0,0,COUNTA('Daily Data'!$F$2:$F$997),1)))</f>
        <v>0.81578947368421051</v>
      </c>
      <c r="K25" s="7" t="s">
        <v>54</v>
      </c>
    </row>
    <row r="26" spans="1:12" ht="48.75" customHeight="1" x14ac:dyDescent="0.25">
      <c r="A26" s="2">
        <v>25</v>
      </c>
      <c r="B26" s="24" t="s">
        <v>55</v>
      </c>
      <c r="C26" s="3" t="str">
        <f t="shared" si="1"/>
        <v>A/S/W Family</v>
      </c>
      <c r="D26" s="3" t="s">
        <v>8</v>
      </c>
      <c r="E26" s="2" t="s">
        <v>11</v>
      </c>
      <c r="F26" s="5">
        <f t="shared" si="0"/>
        <v>0</v>
      </c>
      <c r="G26" s="6">
        <v>5.7314814814814818E-2</v>
      </c>
      <c r="H26" s="6">
        <f t="shared" si="2"/>
        <v>2.8587962962962968E-3</v>
      </c>
      <c r="I26" s="6">
        <f t="shared" si="3"/>
        <v>1.38888888888889E-3</v>
      </c>
      <c r="J26" s="12">
        <f ca="1">IF(I26="","",1-AVERAGE(OFFSET('Daily Data'!$F$2,0,0,COUNTA('Daily Data'!$F$2:$F$997),1)))</f>
        <v>0.81578947368421051</v>
      </c>
      <c r="K26" s="2"/>
    </row>
    <row r="27" spans="1:12" ht="48.75" customHeight="1" x14ac:dyDescent="0.25">
      <c r="A27" s="2">
        <v>26</v>
      </c>
      <c r="B27" s="24" t="s">
        <v>56</v>
      </c>
      <c r="C27" s="3" t="str">
        <f t="shared" si="1"/>
        <v>A/S/W Family</v>
      </c>
      <c r="D27" s="3" t="s">
        <v>31</v>
      </c>
      <c r="E27" s="4" t="s">
        <v>32</v>
      </c>
      <c r="F27" s="5">
        <f t="shared" si="0"/>
        <v>1</v>
      </c>
      <c r="G27" s="6">
        <v>5.9317129629629629E-2</v>
      </c>
      <c r="H27" s="6">
        <f t="shared" si="2"/>
        <v>2.0023148148148109E-3</v>
      </c>
      <c r="I27" s="6">
        <f t="shared" si="3"/>
        <v>1.38888888888889E-3</v>
      </c>
      <c r="J27" s="12">
        <f ca="1">IF(I27="","",1-AVERAGE(OFFSET('Daily Data'!$F$2,0,0,COUNTA('Daily Data'!$F$2:$F$997),1)))</f>
        <v>0.81578947368421051</v>
      </c>
      <c r="K27" s="4" t="s">
        <v>57</v>
      </c>
      <c r="L27" s="2" t="s">
        <v>116</v>
      </c>
    </row>
    <row r="28" spans="1:12" ht="48.75" customHeight="1" x14ac:dyDescent="0.25">
      <c r="A28" s="2">
        <v>27</v>
      </c>
      <c r="B28" s="24" t="s">
        <v>58</v>
      </c>
      <c r="C28" s="3" t="str">
        <f t="shared" si="1"/>
        <v>A/S/W Family</v>
      </c>
      <c r="D28" s="3" t="s">
        <v>10</v>
      </c>
      <c r="E28" s="2" t="s">
        <v>11</v>
      </c>
      <c r="F28" s="5">
        <f t="shared" si="0"/>
        <v>0</v>
      </c>
      <c r="G28" s="6">
        <v>6.083333333333333E-2</v>
      </c>
      <c r="H28" s="6">
        <f t="shared" si="2"/>
        <v>1.5162037037037002E-3</v>
      </c>
      <c r="I28" s="6">
        <f t="shared" si="3"/>
        <v>1.38888888888889E-3</v>
      </c>
      <c r="J28" s="12">
        <f ca="1">IF(I28="","",1-AVERAGE(OFFSET('Daily Data'!$F$2,0,0,COUNTA('Daily Data'!$F$2:$F$997),1)))</f>
        <v>0.81578947368421051</v>
      </c>
      <c r="K28" s="2"/>
    </row>
    <row r="29" spans="1:12" ht="48.75" customHeight="1" x14ac:dyDescent="0.25">
      <c r="A29" s="2">
        <v>28</v>
      </c>
      <c r="B29" s="24" t="s">
        <v>59</v>
      </c>
      <c r="C29" s="3" t="str">
        <f t="shared" si="1"/>
        <v>Evidence Family</v>
      </c>
      <c r="D29" s="3" t="s">
        <v>52</v>
      </c>
      <c r="E29" s="2" t="s">
        <v>11</v>
      </c>
      <c r="F29" s="5">
        <f t="shared" si="0"/>
        <v>0</v>
      </c>
      <c r="G29" s="6">
        <v>6.3263888888888883E-2</v>
      </c>
      <c r="H29" s="6">
        <f t="shared" si="2"/>
        <v>2.4305555555555539E-3</v>
      </c>
      <c r="I29" s="6">
        <f t="shared" si="3"/>
        <v>1.38888888888889E-3</v>
      </c>
      <c r="J29" s="12">
        <f ca="1">IF(I29="","",1-AVERAGE(OFFSET('Daily Data'!$F$2,0,0,COUNTA('Daily Data'!$F$2:$F$997),1)))</f>
        <v>0.81578947368421051</v>
      </c>
      <c r="K29" s="2"/>
    </row>
    <row r="30" spans="1:12" ht="48.75" customHeight="1" x14ac:dyDescent="0.25">
      <c r="A30" s="2">
        <v>29</v>
      </c>
      <c r="B30" s="24" t="s">
        <v>60</v>
      </c>
      <c r="C30" s="3" t="str">
        <f t="shared" si="1"/>
        <v>Others</v>
      </c>
      <c r="D30" s="3" t="s">
        <v>49</v>
      </c>
      <c r="E30" s="4" t="s">
        <v>32</v>
      </c>
      <c r="F30" s="5">
        <f t="shared" si="0"/>
        <v>1</v>
      </c>
      <c r="G30" s="6">
        <v>6.6435185185185194E-2</v>
      </c>
      <c r="H30" s="6">
        <f t="shared" si="2"/>
        <v>3.1712962962963109E-3</v>
      </c>
      <c r="I30" s="6">
        <f t="shared" si="3"/>
        <v>1.38888888888889E-3</v>
      </c>
      <c r="J30" s="12">
        <f ca="1">IF(I30="","",1-AVERAGE(OFFSET('Daily Data'!$F$2,0,0,COUNTA('Daily Data'!$F$2:$F$997),1)))</f>
        <v>0.81578947368421051</v>
      </c>
      <c r="K30" s="4" t="s">
        <v>61</v>
      </c>
      <c r="L30" s="2" t="s">
        <v>178</v>
      </c>
    </row>
    <row r="31" spans="1:12" ht="48.75" customHeight="1" x14ac:dyDescent="0.25">
      <c r="A31" s="2">
        <v>30</v>
      </c>
      <c r="B31" s="24" t="s">
        <v>62</v>
      </c>
      <c r="C31" s="3" t="str">
        <f t="shared" si="1"/>
        <v>A/S/W Family</v>
      </c>
      <c r="D31" s="3" t="s">
        <v>10</v>
      </c>
      <c r="E31" s="4" t="s">
        <v>32</v>
      </c>
      <c r="F31" s="5">
        <f t="shared" si="0"/>
        <v>1</v>
      </c>
      <c r="G31" s="6">
        <v>6.986111111111111E-2</v>
      </c>
      <c r="H31" s="6">
        <f t="shared" si="2"/>
        <v>3.4259259259259156E-3</v>
      </c>
      <c r="I31" s="6">
        <f t="shared" si="3"/>
        <v>1.38888888888889E-3</v>
      </c>
      <c r="J31" s="12">
        <f ca="1">IF(I31="","",1-AVERAGE(OFFSET('Daily Data'!$F$2,0,0,COUNTA('Daily Data'!$F$2:$F$997),1)))</f>
        <v>0.81578947368421051</v>
      </c>
      <c r="K31" s="4" t="s">
        <v>63</v>
      </c>
      <c r="L31" s="2" t="s">
        <v>178</v>
      </c>
    </row>
    <row r="32" spans="1:12" ht="48.75" customHeight="1" x14ac:dyDescent="0.25">
      <c r="A32" s="2">
        <v>31</v>
      </c>
      <c r="B32" s="24" t="s">
        <v>64</v>
      </c>
      <c r="C32" s="3" t="str">
        <f>IF(OR(D32="Strengthen", D32="Weaken",  D32="Assumption", D32="Evaluate Argument", D32="If-true S/W"), "A/S/W Family", (IF(OR(D32="Bold Faced", D32="Describe the argument"), "Structure Family", IF(OR(D32="Conclusion", D32="Inference"), "Conclusion", IF(D32="Explains Discrepancy","Explain","Others")))))</f>
        <v>Others</v>
      </c>
      <c r="D32" s="3" t="s">
        <v>71</v>
      </c>
      <c r="E32" s="2" t="s">
        <v>11</v>
      </c>
      <c r="F32" s="5">
        <f t="shared" si="0"/>
        <v>0</v>
      </c>
      <c r="G32" s="6">
        <v>7.1064814814814817E-2</v>
      </c>
      <c r="H32" s="6">
        <f t="shared" si="2"/>
        <v>1.2037037037037068E-3</v>
      </c>
      <c r="I32" s="6">
        <f t="shared" si="3"/>
        <v>1.38888888888889E-3</v>
      </c>
      <c r="J32" s="12">
        <f ca="1">IF(I32="","",1-AVERAGE(OFFSET('Daily Data'!$F$2,0,0,COUNTA('Daily Data'!$F$2:$F$997),1)))</f>
        <v>0.81578947368421051</v>
      </c>
      <c r="K32" s="2"/>
    </row>
    <row r="33" spans="1:13" ht="48.75" customHeight="1" x14ac:dyDescent="0.25">
      <c r="A33" s="2">
        <v>32</v>
      </c>
      <c r="B33" s="24" t="s">
        <v>65</v>
      </c>
      <c r="C33" s="3" t="str">
        <f>IF(OR(D33="Strengthen", D33="Weaken",  D33="Assumption"), "A/S/W Family", (IF(OR(D33="Bold Faced", D33="Describe the argument"), "Structure Family", IF(OR(D33="Conclusion/Inference", D33="If-true others"), "Evidence Family", "Others"))))</f>
        <v>A/S/W Family</v>
      </c>
      <c r="D33" s="3" t="s">
        <v>8</v>
      </c>
      <c r="E33" s="2" t="s">
        <v>11</v>
      </c>
      <c r="F33" s="5">
        <f t="shared" si="0"/>
        <v>0</v>
      </c>
      <c r="G33" s="6">
        <v>7.3506944444444444E-2</v>
      </c>
      <c r="H33" s="6">
        <f t="shared" si="2"/>
        <v>2.4421296296296274E-3</v>
      </c>
      <c r="I33" s="6">
        <f t="shared" si="3"/>
        <v>1.38888888888889E-3</v>
      </c>
      <c r="J33" s="12">
        <f ca="1">IF(I33="","",1-AVERAGE(OFFSET('Daily Data'!$F$2,0,0,COUNTA('Daily Data'!$F$2:$F$997),1)))</f>
        <v>0.81578947368421051</v>
      </c>
      <c r="K33" s="2"/>
    </row>
    <row r="34" spans="1:13" ht="48.75" customHeight="1" x14ac:dyDescent="0.25">
      <c r="A34" s="2">
        <v>33</v>
      </c>
      <c r="B34" s="24" t="s">
        <v>66</v>
      </c>
      <c r="C34" s="3" t="str">
        <f>IF(OR(D34="Strengthen", D34="Weaken",  D34="Assumption"), "A/S/W Family", (IF(OR(D34="Bold Faced", D34="Describe the argument"), "Structure Family", IF(OR(D34="Conclusion/Inference", D34="If-true others"), "Evidence Family", "Others"))))</f>
        <v>A/S/W Family</v>
      </c>
      <c r="D34" s="3" t="s">
        <v>8</v>
      </c>
      <c r="E34" s="4" t="s">
        <v>32</v>
      </c>
      <c r="F34" s="5">
        <f t="shared" si="0"/>
        <v>1</v>
      </c>
      <c r="G34" s="6">
        <v>7.5416666666666674E-2</v>
      </c>
      <c r="H34" s="6">
        <f t="shared" si="2"/>
        <v>1.9097222222222293E-3</v>
      </c>
      <c r="I34" s="6">
        <f t="shared" si="3"/>
        <v>1.38888888888889E-3</v>
      </c>
      <c r="J34" s="12">
        <f ca="1">IF(I34="","",1-AVERAGE(OFFSET('Daily Data'!$F$2,0,0,COUNTA('Daily Data'!$F$2:$F$997),1)))</f>
        <v>0.81578947368421051</v>
      </c>
      <c r="K34" s="4" t="s">
        <v>67</v>
      </c>
      <c r="L34" s="2" t="s">
        <v>178</v>
      </c>
    </row>
    <row r="35" spans="1:13" ht="48.75" customHeight="1" x14ac:dyDescent="0.25">
      <c r="A35" s="2">
        <v>34</v>
      </c>
      <c r="B35" s="24" t="s">
        <v>68</v>
      </c>
      <c r="C35" s="3" t="str">
        <f>IF(OR(D35="Strengthen", D35="Weaken",  D35="Assumption"), "A/S/W Family", (IF(OR(D35="Bold Faced", D35="Describe the argument"), "Structure Family", IF(OR(D35="Conclusion/Inference", D35="If-true others"), "Evidence Family", "Others"))))</f>
        <v>Evidence Family</v>
      </c>
      <c r="D35" s="3" t="s">
        <v>52</v>
      </c>
      <c r="E35" s="2" t="s">
        <v>11</v>
      </c>
      <c r="F35" s="5">
        <f t="shared" si="0"/>
        <v>0</v>
      </c>
      <c r="G35" s="6">
        <v>7.6886574074074079E-2</v>
      </c>
      <c r="H35" s="6">
        <f t="shared" si="2"/>
        <v>1.4699074074074059E-3</v>
      </c>
      <c r="I35" s="6">
        <f t="shared" si="3"/>
        <v>1.38888888888889E-3</v>
      </c>
      <c r="J35" s="12">
        <f ca="1">IF(I35="","",1-AVERAGE(OFFSET('Daily Data'!$F$2,0,0,COUNTA('Daily Data'!$F$2:$F$997),1)))</f>
        <v>0.81578947368421051</v>
      </c>
      <c r="K35" s="2"/>
    </row>
    <row r="36" spans="1:13" s="9" customFormat="1" ht="45" customHeight="1" x14ac:dyDescent="0.25">
      <c r="A36" s="2">
        <v>35</v>
      </c>
      <c r="B36" s="24" t="s">
        <v>70</v>
      </c>
      <c r="C36" s="3" t="str">
        <f t="shared" ref="C36:C57" si="4">IF(OR(D36="Strengthen", D36="Weaken",  D36="Assumption", D36="Evaluate Argument", D36="If-true S/W"), "A/S/W Family", (IF(OR(D36="Bold Faced", D36="Describe the argument"), "Structure Family", IF(OR(D36="Conclusion", D36="Inference"), "Conclusion", IF(D36="Explains Discrepancy","Explain","Others")))))</f>
        <v>Explain</v>
      </c>
      <c r="D36" s="3" t="s">
        <v>75</v>
      </c>
      <c r="E36" s="2" t="s">
        <v>11</v>
      </c>
      <c r="F36" s="5">
        <f t="shared" si="0"/>
        <v>0</v>
      </c>
      <c r="G36" s="8">
        <v>1.2847222222222223E-3</v>
      </c>
      <c r="H36" s="6">
        <f>G36</f>
        <v>1.2847222222222223E-3</v>
      </c>
      <c r="I36" s="6">
        <f t="shared" si="3"/>
        <v>1.38888888888889E-3</v>
      </c>
      <c r="J36" s="12">
        <f ca="1">IF(I36="","",1-AVERAGE(OFFSET('Daily Data'!$F$2,0,0,COUNTA('Daily Data'!$F$2:$F$997),1)))</f>
        <v>0.81578947368421051</v>
      </c>
      <c r="K36" s="2" t="s">
        <v>76</v>
      </c>
      <c r="L36" s="2"/>
      <c r="M36" s="2"/>
    </row>
    <row r="37" spans="1:13" s="9" customFormat="1" ht="45" customHeight="1" x14ac:dyDescent="0.25">
      <c r="A37" s="2">
        <v>36</v>
      </c>
      <c r="B37" s="24" t="s">
        <v>77</v>
      </c>
      <c r="C37" s="3" t="str">
        <f t="shared" si="4"/>
        <v>A/S/W Family</v>
      </c>
      <c r="D37" s="3" t="s">
        <v>10</v>
      </c>
      <c r="E37" s="4" t="s">
        <v>32</v>
      </c>
      <c r="F37" s="5">
        <f t="shared" si="0"/>
        <v>1</v>
      </c>
      <c r="G37" s="8">
        <v>3.6111111111111114E-3</v>
      </c>
      <c r="H37" s="6">
        <f t="shared" ref="H37:H56" si="5">G37-G36</f>
        <v>2.3263888888888891E-3</v>
      </c>
      <c r="I37" s="6">
        <f t="shared" si="3"/>
        <v>1.38888888888889E-3</v>
      </c>
      <c r="J37" s="12">
        <f ca="1">IF(I37="","",1-AVERAGE(OFFSET('Daily Data'!$F$2,0,0,COUNTA('Daily Data'!$F$2:$F$997),1)))</f>
        <v>0.81578947368421051</v>
      </c>
      <c r="K37" s="10" t="s">
        <v>79</v>
      </c>
      <c r="L37" s="2" t="s">
        <v>178</v>
      </c>
      <c r="M37" s="2"/>
    </row>
    <row r="38" spans="1:13" s="9" customFormat="1" ht="45" customHeight="1" x14ac:dyDescent="0.25">
      <c r="A38" s="2">
        <v>37</v>
      </c>
      <c r="B38" s="24" t="s">
        <v>78</v>
      </c>
      <c r="C38" s="3" t="str">
        <f t="shared" si="4"/>
        <v>A/S/W Family</v>
      </c>
      <c r="D38" s="3" t="s">
        <v>8</v>
      </c>
      <c r="E38" s="2" t="s">
        <v>11</v>
      </c>
      <c r="F38" s="5">
        <f t="shared" si="0"/>
        <v>0</v>
      </c>
      <c r="G38" s="8">
        <v>5.7407407407407416E-3</v>
      </c>
      <c r="H38" s="6">
        <f t="shared" si="5"/>
        <v>2.1296296296296302E-3</v>
      </c>
      <c r="I38" s="6">
        <f t="shared" si="3"/>
        <v>1.38888888888889E-3</v>
      </c>
      <c r="J38" s="12">
        <f ca="1">IF(I38="","",1-AVERAGE(OFFSET('Daily Data'!$F$2,0,0,COUNTA('Daily Data'!$F$2:$F$997),1)))</f>
        <v>0.81578947368421051</v>
      </c>
      <c r="K38" s="2" t="s">
        <v>80</v>
      </c>
      <c r="L38" s="2"/>
      <c r="M38" s="2"/>
    </row>
    <row r="39" spans="1:13" s="9" customFormat="1" ht="45" customHeight="1" x14ac:dyDescent="0.25">
      <c r="A39" s="2">
        <v>38</v>
      </c>
      <c r="B39" s="24" t="s">
        <v>81</v>
      </c>
      <c r="C39" s="3" t="str">
        <f t="shared" si="4"/>
        <v>A/S/W Family</v>
      </c>
      <c r="D39" s="3" t="s">
        <v>31</v>
      </c>
      <c r="E39" s="9" t="s">
        <v>11</v>
      </c>
      <c r="F39" s="5">
        <f t="shared" si="0"/>
        <v>0</v>
      </c>
      <c r="G39" s="8">
        <v>8.3217592592592596E-3</v>
      </c>
      <c r="H39" s="6">
        <f t="shared" si="5"/>
        <v>2.5810185185185181E-3</v>
      </c>
      <c r="I39" s="6">
        <f t="shared" si="3"/>
        <v>1.38888888888889E-3</v>
      </c>
      <c r="J39" s="12">
        <f ca="1">IF(I39="","",1-AVERAGE(OFFSET('Daily Data'!$F$2,0,0,COUNTA('Daily Data'!$F$2:$F$997),1)))</f>
        <v>0.81578947368421051</v>
      </c>
      <c r="K39" s="2" t="s">
        <v>82</v>
      </c>
      <c r="L39" s="2"/>
      <c r="M39" s="2"/>
    </row>
    <row r="40" spans="1:13" s="9" customFormat="1" ht="45" customHeight="1" x14ac:dyDescent="0.25">
      <c r="A40" s="2">
        <v>39</v>
      </c>
      <c r="B40" s="24" t="s">
        <v>83</v>
      </c>
      <c r="C40" s="3" t="str">
        <f t="shared" si="4"/>
        <v>A/S/W Family</v>
      </c>
      <c r="D40" s="3" t="s">
        <v>49</v>
      </c>
      <c r="E40" s="9" t="s">
        <v>11</v>
      </c>
      <c r="F40" s="5">
        <f t="shared" si="0"/>
        <v>0</v>
      </c>
      <c r="G40" s="8">
        <v>9.9884259259259266E-3</v>
      </c>
      <c r="H40" s="6">
        <f t="shared" si="5"/>
        <v>1.666666666666667E-3</v>
      </c>
      <c r="I40" s="6">
        <f t="shared" si="3"/>
        <v>1.38888888888889E-3</v>
      </c>
      <c r="J40" s="12">
        <f ca="1">IF(I40="","",1-AVERAGE(OFFSET('Daily Data'!$F$2,0,0,COUNTA('Daily Data'!$F$2:$F$997),1)))</f>
        <v>0.81578947368421051</v>
      </c>
      <c r="K40" s="2" t="s">
        <v>84</v>
      </c>
      <c r="L40" s="2"/>
      <c r="M40" s="2"/>
    </row>
    <row r="41" spans="1:13" s="9" customFormat="1" ht="45" customHeight="1" x14ac:dyDescent="0.25">
      <c r="A41" s="2">
        <v>40</v>
      </c>
      <c r="B41" s="24" t="s">
        <v>85</v>
      </c>
      <c r="C41" s="3" t="str">
        <f t="shared" si="4"/>
        <v>Conclusion</v>
      </c>
      <c r="D41" s="3" t="s">
        <v>73</v>
      </c>
      <c r="E41" s="9" t="s">
        <v>11</v>
      </c>
      <c r="F41" s="5">
        <f t="shared" si="0"/>
        <v>0</v>
      </c>
      <c r="G41" s="8">
        <v>1.1400462962962965E-2</v>
      </c>
      <c r="H41" s="6">
        <f t="shared" si="5"/>
        <v>1.412037037037038E-3</v>
      </c>
      <c r="I41" s="6">
        <f t="shared" si="3"/>
        <v>1.38888888888889E-3</v>
      </c>
      <c r="J41" s="12">
        <f ca="1">IF(I41="","",1-AVERAGE(OFFSET('Daily Data'!$F$2,0,0,COUNTA('Daily Data'!$F$2:$F$997),1)))</f>
        <v>0.81578947368421051</v>
      </c>
      <c r="K41" s="2" t="s">
        <v>86</v>
      </c>
      <c r="L41" s="2"/>
      <c r="M41" s="2"/>
    </row>
    <row r="42" spans="1:13" s="9" customFormat="1" ht="45" customHeight="1" x14ac:dyDescent="0.25">
      <c r="A42" s="2">
        <v>41</v>
      </c>
      <c r="B42" s="24" t="s">
        <v>87</v>
      </c>
      <c r="C42" s="3" t="str">
        <f t="shared" si="4"/>
        <v>Explain</v>
      </c>
      <c r="D42" s="3" t="s">
        <v>75</v>
      </c>
      <c r="E42" s="11" t="s">
        <v>32</v>
      </c>
      <c r="F42" s="5">
        <f t="shared" si="0"/>
        <v>1</v>
      </c>
      <c r="G42" s="8">
        <v>1.4108796296296295E-2</v>
      </c>
      <c r="H42" s="6">
        <f t="shared" si="5"/>
        <v>2.70833333333333E-3</v>
      </c>
      <c r="I42" s="6">
        <f t="shared" si="3"/>
        <v>1.38888888888889E-3</v>
      </c>
      <c r="J42" s="12">
        <f ca="1">IF(I42="","",1-AVERAGE(OFFSET('Daily Data'!$F$2,0,0,COUNTA('Daily Data'!$F$2:$F$997),1)))</f>
        <v>0.81578947368421051</v>
      </c>
      <c r="K42" s="4" t="s">
        <v>88</v>
      </c>
      <c r="L42" s="2" t="s">
        <v>178</v>
      </c>
      <c r="M42" s="2"/>
    </row>
    <row r="43" spans="1:13" s="9" customFormat="1" ht="45" customHeight="1" x14ac:dyDescent="0.25">
      <c r="A43" s="2">
        <v>42</v>
      </c>
      <c r="B43" s="24" t="s">
        <v>89</v>
      </c>
      <c r="C43" s="3" t="str">
        <f t="shared" si="4"/>
        <v>Conclusion</v>
      </c>
      <c r="D43" s="3" t="s">
        <v>73</v>
      </c>
      <c r="E43" s="9" t="s">
        <v>11</v>
      </c>
      <c r="F43" s="5">
        <f t="shared" si="0"/>
        <v>0</v>
      </c>
      <c r="G43" s="8">
        <v>1.6527777777777777E-2</v>
      </c>
      <c r="H43" s="6">
        <f t="shared" si="5"/>
        <v>2.418981481481482E-3</v>
      </c>
      <c r="I43" s="6">
        <f t="shared" si="3"/>
        <v>1.38888888888889E-3</v>
      </c>
      <c r="J43" s="12">
        <f ca="1">IF(I43="","",1-AVERAGE(OFFSET('Daily Data'!$F$2,0,0,COUNTA('Daily Data'!$F$2:$F$997),1)))</f>
        <v>0.81578947368421051</v>
      </c>
      <c r="K43" s="2" t="s">
        <v>90</v>
      </c>
      <c r="L43" s="2"/>
      <c r="M43" s="2"/>
    </row>
    <row r="44" spans="1:13" s="9" customFormat="1" ht="45" customHeight="1" x14ac:dyDescent="0.25">
      <c r="A44" s="2">
        <v>43</v>
      </c>
      <c r="B44" s="24" t="s">
        <v>91</v>
      </c>
      <c r="C44" s="3" t="str">
        <f t="shared" si="4"/>
        <v>A/S/W Family</v>
      </c>
      <c r="D44" s="3" t="s">
        <v>8</v>
      </c>
      <c r="E44" s="9" t="s">
        <v>11</v>
      </c>
      <c r="F44" s="5">
        <f t="shared" si="0"/>
        <v>0</v>
      </c>
      <c r="G44" s="8">
        <v>1.8703703703703705E-2</v>
      </c>
      <c r="H44" s="6">
        <f t="shared" si="5"/>
        <v>2.1759259259259284E-3</v>
      </c>
      <c r="I44" s="6">
        <f t="shared" si="3"/>
        <v>1.38888888888889E-3</v>
      </c>
      <c r="J44" s="12">
        <f ca="1">IF(I44="","",1-AVERAGE(OFFSET('Daily Data'!$F$2,0,0,COUNTA('Daily Data'!$F$2:$F$997),1)))</f>
        <v>0.81578947368421051</v>
      </c>
      <c r="K44" s="2" t="s">
        <v>92</v>
      </c>
      <c r="L44" s="2"/>
      <c r="M44" s="2"/>
    </row>
    <row r="45" spans="1:13" s="9" customFormat="1" ht="45" customHeight="1" x14ac:dyDescent="0.25">
      <c r="A45" s="2">
        <v>44</v>
      </c>
      <c r="B45" s="24" t="s">
        <v>93</v>
      </c>
      <c r="C45" s="3" t="str">
        <f t="shared" si="4"/>
        <v>A/S/W Family</v>
      </c>
      <c r="D45" s="3" t="s">
        <v>10</v>
      </c>
      <c r="E45" s="9" t="s">
        <v>11</v>
      </c>
      <c r="F45" s="5">
        <f t="shared" si="0"/>
        <v>0</v>
      </c>
      <c r="G45" s="8">
        <v>2.0243055555555552E-2</v>
      </c>
      <c r="H45" s="6">
        <f t="shared" si="5"/>
        <v>1.5393518518518473E-3</v>
      </c>
      <c r="I45" s="6">
        <f t="shared" si="3"/>
        <v>1.38888888888889E-3</v>
      </c>
      <c r="J45" s="12">
        <f ca="1">IF(I45="","",1-AVERAGE(OFFSET('Daily Data'!$F$2,0,0,COUNTA('Daily Data'!$F$2:$F$997),1)))</f>
        <v>0.81578947368421051</v>
      </c>
      <c r="K45" s="2" t="s">
        <v>94</v>
      </c>
      <c r="L45" s="2"/>
      <c r="M45" s="2"/>
    </row>
    <row r="46" spans="1:13" s="9" customFormat="1" ht="45" customHeight="1" x14ac:dyDescent="0.25">
      <c r="A46" s="2">
        <v>45</v>
      </c>
      <c r="B46" s="24" t="s">
        <v>95</v>
      </c>
      <c r="C46" s="3" t="str">
        <f t="shared" si="4"/>
        <v>A/S/W Family</v>
      </c>
      <c r="D46" s="3" t="s">
        <v>10</v>
      </c>
      <c r="E46" s="9" t="s">
        <v>11</v>
      </c>
      <c r="F46" s="5">
        <f t="shared" si="0"/>
        <v>0</v>
      </c>
      <c r="G46" s="8">
        <v>2.2129629629629628E-2</v>
      </c>
      <c r="H46" s="6">
        <f t="shared" si="5"/>
        <v>1.8865740740740752E-3</v>
      </c>
      <c r="I46" s="6">
        <f t="shared" si="3"/>
        <v>1.38888888888889E-3</v>
      </c>
      <c r="J46" s="12">
        <f ca="1">IF(I46="","",1-AVERAGE(OFFSET('Daily Data'!$F$2,0,0,COUNTA('Daily Data'!$F$2:$F$997),1)))</f>
        <v>0.81578947368421051</v>
      </c>
      <c r="K46" s="4" t="s">
        <v>96</v>
      </c>
      <c r="L46" s="2"/>
      <c r="M46" s="2"/>
    </row>
    <row r="47" spans="1:13" s="9" customFormat="1" ht="45" customHeight="1" x14ac:dyDescent="0.25">
      <c r="A47" s="2">
        <v>46</v>
      </c>
      <c r="B47" s="24" t="s">
        <v>97</v>
      </c>
      <c r="C47" s="3" t="str">
        <f t="shared" si="4"/>
        <v>A/S/W Family</v>
      </c>
      <c r="D47" s="3" t="s">
        <v>10</v>
      </c>
      <c r="E47" s="9" t="s">
        <v>11</v>
      </c>
      <c r="F47" s="5">
        <f t="shared" si="0"/>
        <v>0</v>
      </c>
      <c r="G47" s="8">
        <v>2.3460648148148147E-2</v>
      </c>
      <c r="H47" s="6">
        <f t="shared" si="5"/>
        <v>1.3310185185185196E-3</v>
      </c>
      <c r="I47" s="6">
        <f t="shared" si="3"/>
        <v>1.38888888888889E-3</v>
      </c>
      <c r="J47" s="12">
        <f ca="1">IF(I47="","",1-AVERAGE(OFFSET('Daily Data'!$F$2,0,0,COUNTA('Daily Data'!$F$2:$F$997),1)))</f>
        <v>0.81578947368421051</v>
      </c>
      <c r="K47" s="4" t="s">
        <v>98</v>
      </c>
      <c r="L47" s="2"/>
      <c r="M47" s="2"/>
    </row>
    <row r="48" spans="1:13" s="9" customFormat="1" ht="45" customHeight="1" x14ac:dyDescent="0.25">
      <c r="A48" s="2">
        <v>47</v>
      </c>
      <c r="B48" s="24" t="s">
        <v>100</v>
      </c>
      <c r="C48" s="3" t="str">
        <f t="shared" si="4"/>
        <v>A/S/W Family</v>
      </c>
      <c r="D48" s="3" t="s">
        <v>31</v>
      </c>
      <c r="E48" s="9" t="s">
        <v>11</v>
      </c>
      <c r="F48" s="5">
        <f t="shared" si="0"/>
        <v>0</v>
      </c>
      <c r="G48" s="8">
        <v>2.5023148148148145E-2</v>
      </c>
      <c r="H48" s="6">
        <f t="shared" si="5"/>
        <v>1.5624999999999979E-3</v>
      </c>
      <c r="I48" s="6">
        <f t="shared" si="3"/>
        <v>1.38888888888889E-3</v>
      </c>
      <c r="J48" s="12">
        <f ca="1">IF(I48="","",1-AVERAGE(OFFSET('Daily Data'!$F$2,0,0,COUNTA('Daily Data'!$F$2:$F$997),1)))</f>
        <v>0.81578947368421051</v>
      </c>
      <c r="K48" s="4" t="s">
        <v>98</v>
      </c>
      <c r="L48" s="2"/>
      <c r="M48" s="2"/>
    </row>
    <row r="49" spans="1:13" s="9" customFormat="1" ht="45" customHeight="1" x14ac:dyDescent="0.25">
      <c r="A49" s="2">
        <v>48</v>
      </c>
      <c r="B49" s="24" t="s">
        <v>101</v>
      </c>
      <c r="C49" s="3" t="str">
        <f t="shared" si="4"/>
        <v>A/S/W Family</v>
      </c>
      <c r="D49" s="3" t="s">
        <v>8</v>
      </c>
      <c r="E49" s="9" t="s">
        <v>11</v>
      </c>
      <c r="F49" s="5">
        <f t="shared" si="0"/>
        <v>0</v>
      </c>
      <c r="G49" s="8">
        <v>2.6782407407407408E-2</v>
      </c>
      <c r="H49" s="6">
        <f t="shared" si="5"/>
        <v>1.7592592592592625E-3</v>
      </c>
      <c r="I49" s="6">
        <f t="shared" si="3"/>
        <v>1.38888888888889E-3</v>
      </c>
      <c r="J49" s="12">
        <f ca="1">IF(I49="","",1-AVERAGE(OFFSET('Daily Data'!$F$2,0,0,COUNTA('Daily Data'!$F$2:$F$997),1)))</f>
        <v>0.81578947368421051</v>
      </c>
      <c r="K49" s="4" t="s">
        <v>98</v>
      </c>
      <c r="L49" s="2"/>
      <c r="M49" s="2"/>
    </row>
    <row r="50" spans="1:13" s="9" customFormat="1" ht="45" customHeight="1" x14ac:dyDescent="0.25">
      <c r="A50" s="2">
        <v>49</v>
      </c>
      <c r="B50" s="24" t="s">
        <v>102</v>
      </c>
      <c r="C50" s="3" t="str">
        <f t="shared" si="4"/>
        <v>A/S/W Family</v>
      </c>
      <c r="D50" s="3" t="s">
        <v>10</v>
      </c>
      <c r="E50" s="9" t="s">
        <v>11</v>
      </c>
      <c r="F50" s="5">
        <f t="shared" si="0"/>
        <v>0</v>
      </c>
      <c r="G50" s="8">
        <v>2.8402777777777777E-2</v>
      </c>
      <c r="H50" s="6">
        <f t="shared" si="5"/>
        <v>1.6203703703703692E-3</v>
      </c>
      <c r="I50" s="6">
        <f t="shared" si="3"/>
        <v>1.38888888888889E-3</v>
      </c>
      <c r="J50" s="12">
        <f ca="1">IF(I50="","",1-AVERAGE(OFFSET('Daily Data'!$F$2,0,0,COUNTA('Daily Data'!$F$2:$F$997),1)))</f>
        <v>0.81578947368421051</v>
      </c>
      <c r="K50" s="2" t="s">
        <v>94</v>
      </c>
      <c r="L50" s="2"/>
      <c r="M50" s="2"/>
    </row>
    <row r="51" spans="1:13" s="9" customFormat="1" ht="45" customHeight="1" x14ac:dyDescent="0.25">
      <c r="A51" s="2">
        <v>50</v>
      </c>
      <c r="B51" s="24" t="s">
        <v>103</v>
      </c>
      <c r="C51" s="3" t="str">
        <f t="shared" si="4"/>
        <v>Structure Family</v>
      </c>
      <c r="D51" s="3" t="s">
        <v>35</v>
      </c>
      <c r="E51" s="9" t="s">
        <v>11</v>
      </c>
      <c r="F51" s="5">
        <f t="shared" si="0"/>
        <v>0</v>
      </c>
      <c r="G51" s="8">
        <v>3.0856481481481481E-2</v>
      </c>
      <c r="H51" s="6">
        <f t="shared" si="5"/>
        <v>2.4537037037037045E-3</v>
      </c>
      <c r="I51" s="6">
        <f t="shared" si="3"/>
        <v>1.38888888888889E-3</v>
      </c>
      <c r="J51" s="12">
        <f ca="1">IF(I51="","",1-AVERAGE(OFFSET('Daily Data'!$F$2,0,0,COUNTA('Daily Data'!$F$2:$F$997),1)))</f>
        <v>0.81578947368421051</v>
      </c>
      <c r="K51" s="2" t="s">
        <v>104</v>
      </c>
      <c r="L51" s="2"/>
      <c r="M51" s="2"/>
    </row>
    <row r="52" spans="1:13" s="9" customFormat="1" ht="45" customHeight="1" x14ac:dyDescent="0.25">
      <c r="A52" s="2">
        <v>51</v>
      </c>
      <c r="B52" s="24" t="s">
        <v>105</v>
      </c>
      <c r="C52" s="3" t="str">
        <f t="shared" si="4"/>
        <v>A/S/W Family</v>
      </c>
      <c r="D52" s="3" t="s">
        <v>10</v>
      </c>
      <c r="E52" s="11" t="s">
        <v>32</v>
      </c>
      <c r="F52" s="5">
        <f t="shared" si="0"/>
        <v>1</v>
      </c>
      <c r="G52" s="8">
        <v>3.2962962962962965E-2</v>
      </c>
      <c r="H52" s="6">
        <f t="shared" si="5"/>
        <v>2.1064814814814835E-3</v>
      </c>
      <c r="I52" s="6">
        <f t="shared" si="3"/>
        <v>1.38888888888889E-3</v>
      </c>
      <c r="J52" s="12">
        <f ca="1">IF(I52="","",1-AVERAGE(OFFSET('Daily Data'!$F$2,0,0,COUNTA('Daily Data'!$F$2:$F$997),1)))</f>
        <v>0.81578947368421051</v>
      </c>
      <c r="K52" s="4" t="s">
        <v>106</v>
      </c>
      <c r="L52" s="2" t="s">
        <v>178</v>
      </c>
      <c r="M52" s="2"/>
    </row>
    <row r="53" spans="1:13" s="9" customFormat="1" ht="45" customHeight="1" x14ac:dyDescent="0.25">
      <c r="A53" s="2">
        <v>52</v>
      </c>
      <c r="B53" s="24" t="s">
        <v>107</v>
      </c>
      <c r="C53" s="3" t="str">
        <f t="shared" si="4"/>
        <v>Conclusion</v>
      </c>
      <c r="D53" s="3" t="s">
        <v>73</v>
      </c>
      <c r="E53" s="9" t="s">
        <v>11</v>
      </c>
      <c r="F53" s="5">
        <f t="shared" si="0"/>
        <v>0</v>
      </c>
      <c r="G53" s="8">
        <v>3.4305555555555554E-2</v>
      </c>
      <c r="H53" s="6">
        <f t="shared" si="5"/>
        <v>1.3425925925925897E-3</v>
      </c>
      <c r="I53" s="6">
        <f t="shared" si="3"/>
        <v>1.38888888888889E-3</v>
      </c>
      <c r="J53" s="12">
        <f ca="1">IF(I53="","",1-AVERAGE(OFFSET('Daily Data'!$F$2,0,0,COUNTA('Daily Data'!$F$2:$F$997),1)))</f>
        <v>0.81578947368421051</v>
      </c>
      <c r="K53" s="2" t="s">
        <v>94</v>
      </c>
      <c r="L53" s="2"/>
      <c r="M53" s="2"/>
    </row>
    <row r="54" spans="1:13" s="9" customFormat="1" ht="45" customHeight="1" x14ac:dyDescent="0.25">
      <c r="A54" s="2">
        <v>53</v>
      </c>
      <c r="B54" s="24" t="s">
        <v>108</v>
      </c>
      <c r="C54" s="3" t="str">
        <f t="shared" si="4"/>
        <v>A/S/W Family</v>
      </c>
      <c r="D54" s="3" t="s">
        <v>8</v>
      </c>
      <c r="E54" s="9" t="s">
        <v>11</v>
      </c>
      <c r="F54" s="5">
        <f t="shared" si="0"/>
        <v>0</v>
      </c>
      <c r="G54" s="8">
        <v>3.6215277777777777E-2</v>
      </c>
      <c r="H54" s="6">
        <f t="shared" si="5"/>
        <v>1.9097222222222224E-3</v>
      </c>
      <c r="I54" s="6">
        <f t="shared" si="3"/>
        <v>1.38888888888889E-3</v>
      </c>
      <c r="J54" s="12">
        <f ca="1">IF(I54="","",1-AVERAGE(OFFSET('Daily Data'!$F$2,0,0,COUNTA('Daily Data'!$F$2:$F$997),1)))</f>
        <v>0.81578947368421051</v>
      </c>
      <c r="K54" s="2" t="s">
        <v>109</v>
      </c>
      <c r="L54" s="2"/>
      <c r="M54" s="2"/>
    </row>
    <row r="55" spans="1:13" s="9" customFormat="1" ht="45.75" customHeight="1" x14ac:dyDescent="0.25">
      <c r="A55" s="2">
        <v>54</v>
      </c>
      <c r="B55" s="24" t="s">
        <v>110</v>
      </c>
      <c r="C55" s="3" t="str">
        <f t="shared" si="4"/>
        <v>A/S/W Family</v>
      </c>
      <c r="D55" s="3" t="s">
        <v>8</v>
      </c>
      <c r="E55" s="9" t="s">
        <v>11</v>
      </c>
      <c r="F55" s="5">
        <f t="shared" si="0"/>
        <v>0</v>
      </c>
      <c r="G55" s="8">
        <v>3.8773148148148147E-2</v>
      </c>
      <c r="H55" s="6">
        <f t="shared" si="5"/>
        <v>2.5578703703703701E-3</v>
      </c>
      <c r="I55" s="6">
        <f t="shared" si="3"/>
        <v>1.38888888888889E-3</v>
      </c>
      <c r="J55" s="12">
        <f ca="1">IF(I55="","",1-AVERAGE(OFFSET('Daily Data'!$F$2,0,0,COUNTA('Daily Data'!$F$2:$F$997),1)))</f>
        <v>0.81578947368421051</v>
      </c>
      <c r="K55" s="2" t="s">
        <v>111</v>
      </c>
      <c r="L55" s="2"/>
      <c r="M55" s="2"/>
    </row>
    <row r="56" spans="1:13" s="9" customFormat="1" ht="45.75" customHeight="1" x14ac:dyDescent="0.25">
      <c r="A56" s="2">
        <v>55</v>
      </c>
      <c r="B56" s="24" t="s">
        <v>112</v>
      </c>
      <c r="C56" s="3" t="str">
        <f t="shared" si="4"/>
        <v>A/S/W Family</v>
      </c>
      <c r="D56" s="3" t="s">
        <v>31</v>
      </c>
      <c r="E56" s="9" t="s">
        <v>11</v>
      </c>
      <c r="F56" s="5">
        <f t="shared" si="0"/>
        <v>0</v>
      </c>
      <c r="G56" s="8">
        <v>4.1250000000000002E-2</v>
      </c>
      <c r="H56" s="6">
        <f t="shared" si="5"/>
        <v>2.4768518518518551E-3</v>
      </c>
      <c r="I56" s="6">
        <f t="shared" si="3"/>
        <v>1.38888888888889E-3</v>
      </c>
      <c r="J56" s="12">
        <f ca="1">IF(I56="","",1-AVERAGE(OFFSET('Daily Data'!$F$2,0,0,COUNTA('Daily Data'!$F$2:$F$997),1)))</f>
        <v>0.81578947368421051</v>
      </c>
      <c r="K56" s="2" t="s">
        <v>113</v>
      </c>
      <c r="L56" s="2"/>
      <c r="M56" s="2"/>
    </row>
    <row r="57" spans="1:13" ht="45.75" customHeight="1" x14ac:dyDescent="0.25">
      <c r="A57" s="2">
        <v>56</v>
      </c>
      <c r="B57" s="24" t="s">
        <v>144</v>
      </c>
      <c r="C57" s="3" t="str">
        <f t="shared" si="4"/>
        <v>Conclusion</v>
      </c>
      <c r="D57" s="3" t="s">
        <v>73</v>
      </c>
      <c r="E57" s="11" t="s">
        <v>32</v>
      </c>
      <c r="F57" s="5">
        <f t="shared" si="0"/>
        <v>1</v>
      </c>
      <c r="G57" s="6">
        <v>2.9398148148148148E-3</v>
      </c>
      <c r="H57" s="6">
        <f>G57</f>
        <v>2.9398148148148148E-3</v>
      </c>
      <c r="I57" s="6">
        <f t="shared" si="3"/>
        <v>1.38888888888889E-3</v>
      </c>
      <c r="J57" s="12">
        <f ca="1">IF(I57="","",1-AVERAGE(OFFSET('Daily Data'!$F$2,0,0,COUNTA('Daily Data'!$F$2:$F$997),1)))</f>
        <v>0.81578947368421051</v>
      </c>
      <c r="K57" s="16" t="s">
        <v>145</v>
      </c>
      <c r="L57" s="2" t="s">
        <v>138</v>
      </c>
    </row>
    <row r="58" spans="1:13" ht="45.75" customHeight="1" x14ac:dyDescent="0.25">
      <c r="A58" s="2">
        <v>57</v>
      </c>
      <c r="B58" s="24" t="s">
        <v>146</v>
      </c>
      <c r="C58" s="3" t="str">
        <f>IF(OR(D58="Strengthen", D58="Weaken",  D58="Assumption", D58="Evaluate Argument", D58="If-true S/W", D58="Xsupport",D58="XWeaken", ), "A/S/W Family", (IF(OR(D58="Bold Faced", D58="Describe the argument"), "Structure Family", IF(OR(D58="Conclusion", D58="Inference"), "Conclusion", IF(D58="Explains Discrepancy","Explain","Others")))))</f>
        <v>A/S/W Family</v>
      </c>
      <c r="D58" s="3" t="s">
        <v>148</v>
      </c>
      <c r="E58" s="9" t="s">
        <v>11</v>
      </c>
      <c r="F58" s="5">
        <f t="shared" si="0"/>
        <v>0</v>
      </c>
      <c r="G58" s="6">
        <v>4.1782407407407402E-3</v>
      </c>
      <c r="H58" s="6">
        <f t="shared" ref="H58:H77" si="6">G58-G57</f>
        <v>1.2384259259259254E-3</v>
      </c>
      <c r="I58" s="6">
        <f t="shared" si="3"/>
        <v>1.38888888888889E-3</v>
      </c>
      <c r="J58" s="12">
        <f ca="1">IF(I58="","",1-AVERAGE(OFFSET('Daily Data'!$F$2,0,0,COUNTA('Daily Data'!$F$2:$F$997),1)))</f>
        <v>0.81578947368421051</v>
      </c>
      <c r="K58" s="14" t="s">
        <v>86</v>
      </c>
    </row>
    <row r="59" spans="1:13" ht="45.75" customHeight="1" x14ac:dyDescent="0.25">
      <c r="A59" s="2">
        <v>58</v>
      </c>
      <c r="B59" s="24" t="s">
        <v>149</v>
      </c>
      <c r="C59" s="3" t="str">
        <f t="shared" ref="C59:C106" si="7">IF(OR(D59="Strengthen", D59="Weaken",  D59="Assumption", D59="Evaluate Argument", D59="If-true S/W"), "A/S/W Family", (IF(OR(D59="Bold Faced", D59="Describe the argument"), "Structure Family", IF(OR(D59="Conclusion", D59="Inference"), "Conclusion", IF(D59="Explains Discrepancy","Explain","Others")))))</f>
        <v>A/S/W Family</v>
      </c>
      <c r="D59" s="3" t="s">
        <v>10</v>
      </c>
      <c r="E59" s="9" t="s">
        <v>11</v>
      </c>
      <c r="F59" s="5">
        <f t="shared" si="0"/>
        <v>0</v>
      </c>
      <c r="G59" s="6">
        <v>5.4398148148148149E-3</v>
      </c>
      <c r="H59" s="6">
        <f t="shared" si="6"/>
        <v>1.2615740740740747E-3</v>
      </c>
      <c r="I59" s="6">
        <f t="shared" si="3"/>
        <v>1.38888888888889E-3</v>
      </c>
      <c r="J59" s="12">
        <f ca="1">IF(I59="","",1-AVERAGE(OFFSET('Daily Data'!$F$2,0,0,COUNTA('Daily Data'!$F$2:$F$997),1)))</f>
        <v>0.81578947368421051</v>
      </c>
    </row>
    <row r="60" spans="1:13" ht="45.75" customHeight="1" x14ac:dyDescent="0.25">
      <c r="A60" s="2">
        <v>59</v>
      </c>
      <c r="B60" s="24" t="s">
        <v>150</v>
      </c>
      <c r="C60" s="3" t="str">
        <f t="shared" si="7"/>
        <v>A/S/W Family</v>
      </c>
      <c r="D60" s="3" t="s">
        <v>8</v>
      </c>
      <c r="E60" s="9" t="s">
        <v>11</v>
      </c>
      <c r="F60" s="5">
        <f t="shared" si="0"/>
        <v>0</v>
      </c>
      <c r="G60" s="6">
        <v>6.828703703703704E-3</v>
      </c>
      <c r="H60" s="6">
        <f t="shared" si="6"/>
        <v>1.3888888888888892E-3</v>
      </c>
      <c r="I60" s="6">
        <f t="shared" si="3"/>
        <v>1.38888888888889E-3</v>
      </c>
      <c r="J60" s="12">
        <f ca="1">IF(I60="","",1-AVERAGE(OFFSET('Daily Data'!$F$2,0,0,COUNTA('Daily Data'!$F$2:$F$997),1)))</f>
        <v>0.81578947368421051</v>
      </c>
    </row>
    <row r="61" spans="1:13" ht="45.75" customHeight="1" x14ac:dyDescent="0.25">
      <c r="A61" s="2">
        <v>60</v>
      </c>
      <c r="B61" s="24" t="s">
        <v>151</v>
      </c>
      <c r="C61" s="3" t="str">
        <f t="shared" si="7"/>
        <v>Conclusion</v>
      </c>
      <c r="D61" s="3" t="s">
        <v>73</v>
      </c>
      <c r="E61" s="9" t="s">
        <v>11</v>
      </c>
      <c r="F61" s="5">
        <f t="shared" si="0"/>
        <v>0</v>
      </c>
      <c r="G61" s="6">
        <v>9.7916666666666655E-3</v>
      </c>
      <c r="H61" s="6">
        <f t="shared" si="6"/>
        <v>2.9629629629629615E-3</v>
      </c>
      <c r="I61" s="6">
        <f t="shared" si="3"/>
        <v>1.38888888888889E-3</v>
      </c>
      <c r="J61" s="12">
        <f ca="1">IF(I61="","",1-AVERAGE(OFFSET('Daily Data'!$F$2,0,0,COUNTA('Daily Data'!$F$2:$F$997),1)))</f>
        <v>0.81578947368421051</v>
      </c>
      <c r="K61" s="14" t="s">
        <v>152</v>
      </c>
    </row>
    <row r="62" spans="1:13" ht="45.75" customHeight="1" x14ac:dyDescent="0.25">
      <c r="A62" s="2">
        <v>61</v>
      </c>
      <c r="B62" s="24" t="s">
        <v>153</v>
      </c>
      <c r="C62" s="3" t="str">
        <f t="shared" si="7"/>
        <v>A/S/W Family</v>
      </c>
      <c r="D62" s="3" t="s">
        <v>10</v>
      </c>
      <c r="E62" s="9" t="s">
        <v>11</v>
      </c>
      <c r="F62" s="5">
        <f t="shared" si="0"/>
        <v>0</v>
      </c>
      <c r="G62" s="6">
        <v>1.1122685185185185E-2</v>
      </c>
      <c r="H62" s="6">
        <f t="shared" si="6"/>
        <v>1.3310185185185196E-3</v>
      </c>
      <c r="I62" s="6">
        <f t="shared" si="3"/>
        <v>1.38888888888889E-3</v>
      </c>
      <c r="J62" s="12">
        <f ca="1">IF(I62="","",1-AVERAGE(OFFSET('Daily Data'!$F$2,0,0,COUNTA('Daily Data'!$F$2:$F$997),1)))</f>
        <v>0.81578947368421051</v>
      </c>
    </row>
    <row r="63" spans="1:13" ht="45.75" customHeight="1" x14ac:dyDescent="0.25">
      <c r="A63" s="2">
        <v>62</v>
      </c>
      <c r="B63" s="24" t="s">
        <v>154</v>
      </c>
      <c r="C63" s="3" t="str">
        <f t="shared" si="7"/>
        <v>A/S/W Family</v>
      </c>
      <c r="D63" s="3" t="s">
        <v>10</v>
      </c>
      <c r="E63" s="9" t="s">
        <v>11</v>
      </c>
      <c r="F63" s="5">
        <f t="shared" si="0"/>
        <v>0</v>
      </c>
      <c r="G63" s="6">
        <v>1.2592592592592593E-2</v>
      </c>
      <c r="H63" s="6">
        <f t="shared" si="6"/>
        <v>1.4699074074074076E-3</v>
      </c>
      <c r="I63" s="6">
        <f t="shared" si="3"/>
        <v>1.38888888888889E-3</v>
      </c>
      <c r="J63" s="12">
        <f ca="1">IF(I63="","",1-AVERAGE(OFFSET('Daily Data'!$F$2,0,0,COUNTA('Daily Data'!$F$2:$F$997),1)))</f>
        <v>0.81578947368421051</v>
      </c>
    </row>
    <row r="64" spans="1:13" ht="45.75" customHeight="1" x14ac:dyDescent="0.25">
      <c r="A64" s="2">
        <v>63</v>
      </c>
      <c r="B64" s="24" t="s">
        <v>155</v>
      </c>
      <c r="C64" s="3" t="str">
        <f t="shared" si="7"/>
        <v>A/S/W Family</v>
      </c>
      <c r="D64" s="3" t="s">
        <v>31</v>
      </c>
      <c r="E64" s="9" t="s">
        <v>11</v>
      </c>
      <c r="F64" s="5">
        <f t="shared" si="0"/>
        <v>0</v>
      </c>
      <c r="G64" s="6">
        <v>1.5231481481481483E-2</v>
      </c>
      <c r="H64" s="6">
        <f t="shared" si="6"/>
        <v>2.6388888888888903E-3</v>
      </c>
      <c r="I64" s="6">
        <f>IF(H64="","",I63)</f>
        <v>1.38888888888889E-3</v>
      </c>
      <c r="J64" s="12">
        <f ca="1">IF(I64="","",1-AVERAGE(OFFSET('Daily Data'!$F$2,0,0,COUNTA('Daily Data'!$F$2:$F$997),1)))</f>
        <v>0.81578947368421051</v>
      </c>
    </row>
    <row r="65" spans="1:12" ht="42.75" customHeight="1" x14ac:dyDescent="0.25">
      <c r="A65" s="2">
        <v>65</v>
      </c>
      <c r="B65" s="24" t="s">
        <v>156</v>
      </c>
      <c r="C65" s="3" t="str">
        <f t="shared" si="7"/>
        <v>A/S/W Family</v>
      </c>
      <c r="D65" s="3" t="s">
        <v>10</v>
      </c>
      <c r="E65" s="9" t="s">
        <v>11</v>
      </c>
      <c r="F65" s="5">
        <f t="shared" si="0"/>
        <v>0</v>
      </c>
      <c r="G65" s="6">
        <v>1.7314814814814814E-2</v>
      </c>
      <c r="H65" s="6">
        <f t="shared" si="6"/>
        <v>2.0833333333333311E-3</v>
      </c>
      <c r="I65" s="6">
        <f t="shared" si="3"/>
        <v>1.38888888888889E-3</v>
      </c>
      <c r="J65" s="12">
        <f ca="1">IF(I65="","",1-AVERAGE(OFFSET('Daily Data'!$F$2,0,0,COUNTA('Daily Data'!$F$2:$F$997),1)))</f>
        <v>0.81578947368421051</v>
      </c>
      <c r="K65" s="14" t="s">
        <v>159</v>
      </c>
    </row>
    <row r="66" spans="1:12" ht="42.75" customHeight="1" x14ac:dyDescent="0.25">
      <c r="A66" s="2">
        <v>66</v>
      </c>
      <c r="B66" s="24" t="s">
        <v>157</v>
      </c>
      <c r="C66" s="3" t="str">
        <f t="shared" si="7"/>
        <v>A/S/W Family</v>
      </c>
      <c r="D66" s="3" t="s">
        <v>8</v>
      </c>
      <c r="E66" s="11" t="s">
        <v>32</v>
      </c>
      <c r="F66" s="5">
        <f t="shared" ref="F66:F129" si="8">IF(E66="","",IF(E66="Correct",0,1))</f>
        <v>1</v>
      </c>
      <c r="G66" s="6">
        <v>1.909722222222222E-2</v>
      </c>
      <c r="H66" s="6">
        <f t="shared" si="6"/>
        <v>1.7824074074074062E-3</v>
      </c>
      <c r="I66" s="6">
        <f t="shared" si="3"/>
        <v>1.38888888888889E-3</v>
      </c>
      <c r="J66" s="12">
        <f ca="1">IF(I66="","",1-AVERAGE(OFFSET('Daily Data'!$F$2,0,0,COUNTA('Daily Data'!$F$2:$F$997),1)))</f>
        <v>0.81578947368421051</v>
      </c>
      <c r="K66" s="17" t="s">
        <v>158</v>
      </c>
      <c r="L66" s="2" t="s">
        <v>138</v>
      </c>
    </row>
    <row r="67" spans="1:12" ht="42.75" customHeight="1" x14ac:dyDescent="0.25">
      <c r="A67" s="2">
        <v>67</v>
      </c>
      <c r="B67" s="24" t="s">
        <v>160</v>
      </c>
      <c r="C67" s="3" t="str">
        <f t="shared" si="7"/>
        <v>A/S/W Family</v>
      </c>
      <c r="D67" s="3" t="s">
        <v>10</v>
      </c>
      <c r="E67" s="9" t="s">
        <v>11</v>
      </c>
      <c r="F67" s="5">
        <f t="shared" si="8"/>
        <v>0</v>
      </c>
      <c r="G67" s="6">
        <v>2.0833333333333332E-2</v>
      </c>
      <c r="H67" s="6">
        <f t="shared" si="6"/>
        <v>1.7361111111111119E-3</v>
      </c>
      <c r="I67" s="6">
        <f t="shared" si="3"/>
        <v>1.38888888888889E-3</v>
      </c>
      <c r="J67" s="12">
        <f ca="1">IF(I67="","",1-AVERAGE(OFFSET('Daily Data'!$F$2,0,0,COUNTA('Daily Data'!$F$2:$F$997),1)))</f>
        <v>0.81578947368421051</v>
      </c>
    </row>
    <row r="68" spans="1:12" ht="42.75" customHeight="1" x14ac:dyDescent="0.25">
      <c r="A68" s="2">
        <v>68</v>
      </c>
      <c r="B68" s="24" t="s">
        <v>161</v>
      </c>
      <c r="C68" s="3" t="str">
        <f t="shared" si="7"/>
        <v>A/S/W Family</v>
      </c>
      <c r="D68" s="3" t="s">
        <v>8</v>
      </c>
      <c r="E68" s="9" t="s">
        <v>11</v>
      </c>
      <c r="F68" s="5">
        <f t="shared" si="8"/>
        <v>0</v>
      </c>
      <c r="G68" s="6">
        <v>2.2418981481481481E-2</v>
      </c>
      <c r="H68" s="6">
        <f t="shared" si="6"/>
        <v>1.5856481481481485E-3</v>
      </c>
      <c r="I68" s="6">
        <f t="shared" ref="I68:I125" si="9">IF(H68="","",I67)</f>
        <v>1.38888888888889E-3</v>
      </c>
      <c r="J68" s="12">
        <f ca="1">IF(I68="","",1-AVERAGE(OFFSET('Daily Data'!$F$2,0,0,COUNTA('Daily Data'!$F$2:$F$997),1)))</f>
        <v>0.81578947368421051</v>
      </c>
    </row>
    <row r="69" spans="1:12" ht="42.75" customHeight="1" x14ac:dyDescent="0.25">
      <c r="A69" s="2">
        <v>69</v>
      </c>
      <c r="B69" s="24" t="s">
        <v>162</v>
      </c>
      <c r="C69" s="3" t="str">
        <f t="shared" si="7"/>
        <v>Explain</v>
      </c>
      <c r="D69" s="3" t="s">
        <v>75</v>
      </c>
      <c r="E69" s="9" t="s">
        <v>11</v>
      </c>
      <c r="F69" s="5">
        <f t="shared" si="8"/>
        <v>0</v>
      </c>
      <c r="G69" s="6">
        <v>2.5092592592592593E-2</v>
      </c>
      <c r="H69" s="6">
        <f t="shared" si="6"/>
        <v>2.6736111111111127E-3</v>
      </c>
      <c r="I69" s="6">
        <f t="shared" si="9"/>
        <v>1.38888888888889E-3</v>
      </c>
      <c r="J69" s="12">
        <f ca="1">IF(I69="","",1-AVERAGE(OFFSET('Daily Data'!$F$2,0,0,COUNTA('Daily Data'!$F$2:$F$997),1)))</f>
        <v>0.81578947368421051</v>
      </c>
    </row>
    <row r="70" spans="1:12" ht="42.75" customHeight="1" x14ac:dyDescent="0.25">
      <c r="A70" s="2">
        <v>70</v>
      </c>
      <c r="B70" s="24" t="s">
        <v>163</v>
      </c>
      <c r="C70" s="3" t="str">
        <f t="shared" si="7"/>
        <v>A/S/W Family</v>
      </c>
      <c r="D70" s="3" t="s">
        <v>8</v>
      </c>
      <c r="E70" s="9" t="s">
        <v>11</v>
      </c>
      <c r="F70" s="5">
        <f t="shared" si="8"/>
        <v>0</v>
      </c>
      <c r="G70" s="6">
        <v>2.7430555555555555E-2</v>
      </c>
      <c r="H70" s="6">
        <f t="shared" si="6"/>
        <v>2.3379629629629618E-3</v>
      </c>
      <c r="I70" s="6">
        <f t="shared" si="9"/>
        <v>1.38888888888889E-3</v>
      </c>
      <c r="J70" s="12">
        <f ca="1">IF(I70="","",1-AVERAGE(OFFSET('Daily Data'!$F$2,0,0,COUNTA('Daily Data'!$F$2:$F$997),1)))</f>
        <v>0.81578947368421051</v>
      </c>
    </row>
    <row r="71" spans="1:12" ht="42.75" customHeight="1" x14ac:dyDescent="0.25">
      <c r="A71" s="2">
        <v>71</v>
      </c>
      <c r="B71" s="24" t="s">
        <v>164</v>
      </c>
      <c r="C71" s="3" t="str">
        <f t="shared" si="7"/>
        <v>A/S/W Family</v>
      </c>
      <c r="D71" s="3" t="s">
        <v>31</v>
      </c>
      <c r="E71" s="9" t="s">
        <v>11</v>
      </c>
      <c r="F71" s="5">
        <f t="shared" si="8"/>
        <v>0</v>
      </c>
      <c r="G71" s="6">
        <v>2.9097222222222222E-2</v>
      </c>
      <c r="H71" s="6">
        <f t="shared" si="6"/>
        <v>1.666666666666667E-3</v>
      </c>
      <c r="I71" s="6">
        <f t="shared" si="9"/>
        <v>1.38888888888889E-3</v>
      </c>
      <c r="J71" s="12">
        <f ca="1">IF(I71="","",1-AVERAGE(OFFSET('Daily Data'!$F$2,0,0,COUNTA('Daily Data'!$F$2:$F$997),1)))</f>
        <v>0.81578947368421051</v>
      </c>
    </row>
    <row r="72" spans="1:12" ht="42.75" customHeight="1" x14ac:dyDescent="0.25">
      <c r="A72" s="2">
        <v>72</v>
      </c>
      <c r="B72" s="24" t="s">
        <v>165</v>
      </c>
      <c r="C72" s="3" t="str">
        <f t="shared" si="7"/>
        <v>Explain</v>
      </c>
      <c r="D72" s="3" t="s">
        <v>75</v>
      </c>
      <c r="E72" s="9" t="s">
        <v>11</v>
      </c>
      <c r="F72" s="5">
        <f t="shared" si="8"/>
        <v>0</v>
      </c>
      <c r="G72" s="6">
        <v>3.0879629629629632E-2</v>
      </c>
      <c r="H72" s="6">
        <f t="shared" si="6"/>
        <v>1.7824074074074096E-3</v>
      </c>
      <c r="I72" s="6">
        <f t="shared" si="9"/>
        <v>1.38888888888889E-3</v>
      </c>
      <c r="J72" s="12">
        <f ca="1">IF(I72="","",1-AVERAGE(OFFSET('Daily Data'!$F$2,0,0,COUNTA('Daily Data'!$F$2:$F$997),1)))</f>
        <v>0.81578947368421051</v>
      </c>
    </row>
    <row r="73" spans="1:12" ht="42.75" customHeight="1" x14ac:dyDescent="0.25">
      <c r="A73" s="2">
        <v>73</v>
      </c>
      <c r="B73" s="24" t="s">
        <v>166</v>
      </c>
      <c r="C73" s="3" t="str">
        <f t="shared" si="7"/>
        <v>A/S/W Family</v>
      </c>
      <c r="D73" s="3" t="s">
        <v>72</v>
      </c>
      <c r="E73" s="11" t="s">
        <v>32</v>
      </c>
      <c r="F73" s="5">
        <f t="shared" si="8"/>
        <v>1</v>
      </c>
      <c r="G73" s="6">
        <v>3.335648148148148E-2</v>
      </c>
      <c r="H73" s="6">
        <f t="shared" si="6"/>
        <v>2.4768518518518481E-3</v>
      </c>
      <c r="I73" s="6">
        <f t="shared" si="9"/>
        <v>1.38888888888889E-3</v>
      </c>
      <c r="J73" s="12">
        <f ca="1">IF(I73="","",1-AVERAGE(OFFSET('Daily Data'!$F$2,0,0,COUNTA('Daily Data'!$F$2:$F$997),1)))</f>
        <v>0.81578947368421051</v>
      </c>
      <c r="K73" s="17" t="s">
        <v>167</v>
      </c>
      <c r="L73" s="2" t="s">
        <v>177</v>
      </c>
    </row>
    <row r="74" spans="1:12" ht="42.75" customHeight="1" x14ac:dyDescent="0.25">
      <c r="A74" s="2">
        <v>74</v>
      </c>
      <c r="B74" s="24" t="s">
        <v>168</v>
      </c>
      <c r="C74" s="3" t="str">
        <f t="shared" si="7"/>
        <v>Explain</v>
      </c>
      <c r="D74" s="3" t="s">
        <v>75</v>
      </c>
      <c r="E74" s="9" t="s">
        <v>11</v>
      </c>
      <c r="F74" s="5">
        <f t="shared" si="8"/>
        <v>0</v>
      </c>
      <c r="G74" s="6">
        <v>3.4409722222222223E-2</v>
      </c>
      <c r="H74" s="6">
        <f t="shared" si="6"/>
        <v>1.0532407407407435E-3</v>
      </c>
      <c r="I74" s="6">
        <f t="shared" si="9"/>
        <v>1.38888888888889E-3</v>
      </c>
      <c r="J74" s="12">
        <f ca="1">IF(I74="","",1-AVERAGE(OFFSET('Daily Data'!$F$2,0,0,COUNTA('Daily Data'!$F$2:$F$997),1)))</f>
        <v>0.81578947368421051</v>
      </c>
    </row>
    <row r="75" spans="1:12" ht="42.75" customHeight="1" x14ac:dyDescent="0.25">
      <c r="A75" s="2">
        <v>75</v>
      </c>
      <c r="B75" s="24" t="s">
        <v>169</v>
      </c>
      <c r="C75" s="3" t="str">
        <f t="shared" si="7"/>
        <v>Structure Family</v>
      </c>
      <c r="D75" s="3" t="s">
        <v>35</v>
      </c>
      <c r="E75" s="9" t="s">
        <v>11</v>
      </c>
      <c r="F75" s="5">
        <f t="shared" si="8"/>
        <v>0</v>
      </c>
      <c r="G75" s="6">
        <v>3.6064814814814813E-2</v>
      </c>
      <c r="H75" s="6">
        <f t="shared" si="6"/>
        <v>1.65509259259259E-3</v>
      </c>
      <c r="I75" s="6">
        <f t="shared" si="9"/>
        <v>1.38888888888889E-3</v>
      </c>
      <c r="J75" s="12">
        <f ca="1">IF(I75="","",1-AVERAGE(OFFSET('Daily Data'!$F$2,0,0,COUNTA('Daily Data'!$F$2:$F$997),1)))</f>
        <v>0.81578947368421051</v>
      </c>
    </row>
    <row r="76" spans="1:12" ht="42.75" customHeight="1" x14ac:dyDescent="0.25">
      <c r="A76" s="2">
        <v>76</v>
      </c>
      <c r="B76" s="24" t="s">
        <v>170</v>
      </c>
      <c r="C76" s="3" t="str">
        <f t="shared" si="7"/>
        <v>A/S/W Family</v>
      </c>
      <c r="D76" s="3" t="s">
        <v>49</v>
      </c>
      <c r="E76" s="9" t="s">
        <v>11</v>
      </c>
      <c r="F76" s="5">
        <f t="shared" si="8"/>
        <v>0</v>
      </c>
      <c r="G76" s="6">
        <v>3.7789351851851852E-2</v>
      </c>
      <c r="H76" s="6">
        <f t="shared" si="6"/>
        <v>1.7245370370370383E-3</v>
      </c>
      <c r="I76" s="6">
        <f t="shared" si="9"/>
        <v>1.38888888888889E-3</v>
      </c>
      <c r="J76" s="12">
        <f ca="1">IF(I76="","",1-AVERAGE(OFFSET('Daily Data'!$F$2,0,0,COUNTA('Daily Data'!$F$2:$F$997),1)))</f>
        <v>0.81578947368421051</v>
      </c>
    </row>
    <row r="77" spans="1:12" ht="42.75" customHeight="1" x14ac:dyDescent="0.25">
      <c r="A77" s="2">
        <v>77</v>
      </c>
      <c r="B77" s="24" t="s">
        <v>171</v>
      </c>
      <c r="C77" s="3" t="str">
        <f t="shared" si="7"/>
        <v>A/S/W Family</v>
      </c>
      <c r="D77" s="3" t="s">
        <v>10</v>
      </c>
      <c r="E77" s="9" t="s">
        <v>11</v>
      </c>
      <c r="F77" s="5">
        <f t="shared" si="8"/>
        <v>0</v>
      </c>
      <c r="G77" s="6">
        <v>3.8842592592592588E-2</v>
      </c>
      <c r="H77" s="6">
        <f t="shared" si="6"/>
        <v>1.0532407407407365E-3</v>
      </c>
      <c r="I77" s="6">
        <f t="shared" si="9"/>
        <v>1.38888888888889E-3</v>
      </c>
      <c r="J77" s="12">
        <f ca="1">IF(I77="","",1-AVERAGE(OFFSET('Daily Data'!$F$2,0,0,COUNTA('Daily Data'!$F$2:$F$997),1)))</f>
        <v>0.81578947368421051</v>
      </c>
    </row>
    <row r="78" spans="1:12" x14ac:dyDescent="0.25">
      <c r="A78" s="2">
        <v>78</v>
      </c>
      <c r="C78" s="3" t="str">
        <f t="shared" si="7"/>
        <v>A/S/W Family</v>
      </c>
      <c r="D78" s="3" t="s">
        <v>31</v>
      </c>
      <c r="E78" s="9" t="s">
        <v>11</v>
      </c>
      <c r="F78" s="5">
        <f t="shared" si="8"/>
        <v>0</v>
      </c>
      <c r="G78" s="6"/>
      <c r="H78" s="6">
        <v>2.4421296296296296E-3</v>
      </c>
      <c r="I78" s="6">
        <f t="shared" si="9"/>
        <v>1.38888888888889E-3</v>
      </c>
      <c r="J78" s="12">
        <f ca="1">IF(I78="","",1-AVERAGE(OFFSET('Daily Data'!$F$2,0,0,COUNTA('Daily Data'!$F$2:$F$997),1)))</f>
        <v>0.81578947368421051</v>
      </c>
    </row>
    <row r="79" spans="1:12" x14ac:dyDescent="0.25">
      <c r="A79" s="2">
        <v>79</v>
      </c>
      <c r="B79" s="15" t="s">
        <v>118</v>
      </c>
      <c r="C79" s="3" t="str">
        <f t="shared" si="7"/>
        <v>A/S/W Family</v>
      </c>
      <c r="D79" s="3" t="s">
        <v>31</v>
      </c>
      <c r="E79" s="9" t="s">
        <v>11</v>
      </c>
      <c r="F79" s="5">
        <f t="shared" si="8"/>
        <v>0</v>
      </c>
      <c r="G79" s="6"/>
      <c r="H79" s="6">
        <v>1.1921296296296296E-3</v>
      </c>
      <c r="I79" s="6">
        <f t="shared" si="9"/>
        <v>1.38888888888889E-3</v>
      </c>
      <c r="J79" s="12">
        <f ca="1">IF(I79="","",1-AVERAGE(OFFSET('Daily Data'!$F$2,0,0,COUNTA('Daily Data'!$F$2:$F$997),1)))</f>
        <v>0.81578947368421051</v>
      </c>
    </row>
    <row r="80" spans="1:12" x14ac:dyDescent="0.25">
      <c r="A80" s="2">
        <v>80</v>
      </c>
      <c r="B80" s="25" t="s">
        <v>119</v>
      </c>
      <c r="C80" s="3" t="str">
        <f t="shared" si="7"/>
        <v>A/S/W Family</v>
      </c>
      <c r="D80" s="3" t="s">
        <v>31</v>
      </c>
      <c r="E80" s="9" t="s">
        <v>11</v>
      </c>
      <c r="F80" s="5">
        <f t="shared" si="8"/>
        <v>0</v>
      </c>
      <c r="G80" s="6"/>
      <c r="H80" s="6">
        <v>1.1921296296296296E-3</v>
      </c>
      <c r="I80" s="6">
        <f t="shared" si="9"/>
        <v>1.38888888888889E-3</v>
      </c>
      <c r="J80" s="12">
        <f ca="1">IF(I80="","",1-AVERAGE(OFFSET('Daily Data'!$F$2,0,0,COUNTA('Daily Data'!$F$2:$F$997),1)))</f>
        <v>0.81578947368421051</v>
      </c>
    </row>
    <row r="81" spans="1:13" ht="60" x14ac:dyDescent="0.25">
      <c r="A81" s="2">
        <v>81</v>
      </c>
      <c r="B81" s="15" t="s">
        <v>120</v>
      </c>
      <c r="C81" s="3" t="str">
        <f t="shared" si="7"/>
        <v>A/S/W Family</v>
      </c>
      <c r="D81" s="3" t="s">
        <v>31</v>
      </c>
      <c r="E81" s="11" t="s">
        <v>32</v>
      </c>
      <c r="F81" s="5">
        <f t="shared" si="8"/>
        <v>1</v>
      </c>
      <c r="G81" s="6"/>
      <c r="H81" s="6">
        <v>2.5115740740740741E-3</v>
      </c>
      <c r="I81" s="6">
        <f t="shared" si="9"/>
        <v>1.38888888888889E-3</v>
      </c>
      <c r="J81" s="12">
        <f ca="1">IF(I81="","",1-AVERAGE(OFFSET('Daily Data'!$F$2,0,0,COUNTA('Daily Data'!$F$2:$F$997),1)))</f>
        <v>0.81578947368421051</v>
      </c>
      <c r="K81" s="16" t="s">
        <v>121</v>
      </c>
      <c r="L81" s="2" t="s">
        <v>115</v>
      </c>
    </row>
    <row r="82" spans="1:13" ht="45" x14ac:dyDescent="0.25">
      <c r="A82" s="2">
        <v>82</v>
      </c>
      <c r="B82" s="15" t="s">
        <v>122</v>
      </c>
      <c r="C82" s="3" t="str">
        <f t="shared" si="7"/>
        <v>A/S/W Family</v>
      </c>
      <c r="D82" s="3" t="s">
        <v>31</v>
      </c>
      <c r="E82" s="11" t="s">
        <v>32</v>
      </c>
      <c r="F82" s="5">
        <f t="shared" si="8"/>
        <v>1</v>
      </c>
      <c r="G82" s="6"/>
      <c r="H82" s="6">
        <v>1.8287037037037037E-3</v>
      </c>
      <c r="I82" s="6">
        <f t="shared" si="9"/>
        <v>1.38888888888889E-3</v>
      </c>
      <c r="J82" s="12">
        <f ca="1">IF(I82="","",1-AVERAGE(OFFSET('Daily Data'!$F$2,0,0,COUNTA('Daily Data'!$F$2:$F$997),1)))</f>
        <v>0.81578947368421051</v>
      </c>
      <c r="K82" s="16" t="s">
        <v>123</v>
      </c>
      <c r="L82" s="2" t="s">
        <v>138</v>
      </c>
    </row>
    <row r="83" spans="1:13" ht="27" x14ac:dyDescent="0.25">
      <c r="A83" s="2">
        <v>83</v>
      </c>
      <c r="B83" s="25" t="s">
        <v>124</v>
      </c>
      <c r="C83" s="3" t="str">
        <f t="shared" si="7"/>
        <v>A/S/W Family</v>
      </c>
      <c r="D83" s="3" t="s">
        <v>31</v>
      </c>
      <c r="E83" s="9" t="s">
        <v>11</v>
      </c>
      <c r="F83" s="5">
        <f t="shared" si="8"/>
        <v>0</v>
      </c>
      <c r="G83" s="6"/>
      <c r="H83" s="6">
        <v>1.8981481481481482E-3</v>
      </c>
      <c r="I83" s="6">
        <f t="shared" si="9"/>
        <v>1.38888888888889E-3</v>
      </c>
      <c r="J83" s="12">
        <f ca="1">IF(I83="","",1-AVERAGE(OFFSET('Daily Data'!$F$2,0,0,COUNTA('Daily Data'!$F$2:$F$997),1)))</f>
        <v>0.81578947368421051</v>
      </c>
      <c r="K83" s="16" t="s">
        <v>125</v>
      </c>
    </row>
    <row r="84" spans="1:13" ht="45" x14ac:dyDescent="0.25">
      <c r="A84" s="2">
        <v>84</v>
      </c>
      <c r="B84" s="15" t="s">
        <v>126</v>
      </c>
      <c r="C84" s="3" t="str">
        <f t="shared" si="7"/>
        <v>A/S/W Family</v>
      </c>
      <c r="D84" s="3" t="s">
        <v>31</v>
      </c>
      <c r="E84" s="9" t="s">
        <v>11</v>
      </c>
      <c r="F84" s="5">
        <f t="shared" si="8"/>
        <v>0</v>
      </c>
      <c r="G84" s="6"/>
      <c r="H84" s="6">
        <v>1.8518518518518517E-3</v>
      </c>
      <c r="I84" s="6">
        <f t="shared" si="9"/>
        <v>1.38888888888889E-3</v>
      </c>
      <c r="J84" s="12">
        <f ca="1">IF(I84="","",1-AVERAGE(OFFSET('Daily Data'!$F$2,0,0,COUNTA('Daily Data'!$F$2:$F$997),1)))</f>
        <v>0.81578947368421051</v>
      </c>
      <c r="K84" s="14" t="s">
        <v>127</v>
      </c>
    </row>
    <row r="85" spans="1:13" x14ac:dyDescent="0.25">
      <c r="A85" s="2">
        <v>85</v>
      </c>
      <c r="B85" s="15" t="s">
        <v>128</v>
      </c>
      <c r="C85" s="3" t="str">
        <f t="shared" si="7"/>
        <v>Explain</v>
      </c>
      <c r="D85" s="3" t="s">
        <v>75</v>
      </c>
      <c r="E85" s="9" t="s">
        <v>11</v>
      </c>
      <c r="F85" s="5">
        <f t="shared" si="8"/>
        <v>0</v>
      </c>
      <c r="G85" s="6"/>
      <c r="H85" s="6">
        <v>2.1643518518518518E-3</v>
      </c>
      <c r="I85" s="6">
        <f t="shared" si="9"/>
        <v>1.38888888888889E-3</v>
      </c>
      <c r="J85" s="12">
        <f ca="1">IF(I85="","",1-AVERAGE(OFFSET('Daily Data'!$F$2,0,0,COUNTA('Daily Data'!$F$2:$F$997),1)))</f>
        <v>0.81578947368421051</v>
      </c>
    </row>
    <row r="86" spans="1:13" x14ac:dyDescent="0.25">
      <c r="A86" s="2">
        <v>86</v>
      </c>
      <c r="B86" s="15" t="s">
        <v>129</v>
      </c>
      <c r="C86" s="3" t="str">
        <f t="shared" si="7"/>
        <v>Explain</v>
      </c>
      <c r="D86" s="3" t="s">
        <v>75</v>
      </c>
      <c r="E86" s="9" t="s">
        <v>11</v>
      </c>
      <c r="F86" s="5">
        <f t="shared" si="8"/>
        <v>0</v>
      </c>
      <c r="G86" s="6"/>
      <c r="H86" s="6">
        <v>1.1226851851851851E-3</v>
      </c>
      <c r="I86" s="6">
        <f t="shared" si="9"/>
        <v>1.38888888888889E-3</v>
      </c>
      <c r="J86" s="12">
        <f ca="1">IF(I86="","",1-AVERAGE(OFFSET('Daily Data'!$F$2,0,0,COUNTA('Daily Data'!$F$2:$F$997),1)))</f>
        <v>0.81578947368421051</v>
      </c>
    </row>
    <row r="87" spans="1:13" ht="30" x14ac:dyDescent="0.25">
      <c r="A87" s="2">
        <v>87</v>
      </c>
      <c r="B87" s="15" t="s">
        <v>130</v>
      </c>
      <c r="C87" s="3" t="str">
        <f t="shared" si="7"/>
        <v>Others</v>
      </c>
      <c r="D87" s="3" t="s">
        <v>131</v>
      </c>
      <c r="E87" s="9" t="s">
        <v>11</v>
      </c>
      <c r="F87" s="5">
        <f t="shared" si="8"/>
        <v>0</v>
      </c>
      <c r="G87" s="6"/>
      <c r="H87" s="6">
        <v>1.7476851851851852E-3</v>
      </c>
      <c r="I87" s="6">
        <f t="shared" si="9"/>
        <v>1.38888888888889E-3</v>
      </c>
      <c r="J87" s="12">
        <f ca="1">IF(I87="","",1-AVERAGE(OFFSET('Daily Data'!$F$2,0,0,COUNTA('Daily Data'!$F$2:$F$997),1)))</f>
        <v>0.81578947368421051</v>
      </c>
    </row>
    <row r="88" spans="1:13" x14ac:dyDescent="0.25">
      <c r="A88" s="2">
        <v>88</v>
      </c>
      <c r="B88" s="15" t="s">
        <v>132</v>
      </c>
      <c r="C88" s="3" t="str">
        <f t="shared" si="7"/>
        <v>A/S/W Family</v>
      </c>
      <c r="D88" s="3" t="s">
        <v>10</v>
      </c>
      <c r="E88" s="9" t="s">
        <v>11</v>
      </c>
      <c r="F88" s="5">
        <f t="shared" si="8"/>
        <v>0</v>
      </c>
      <c r="G88" s="6"/>
      <c r="H88" s="6">
        <v>1.5277777777777779E-3</v>
      </c>
      <c r="I88" s="6">
        <f t="shared" si="9"/>
        <v>1.38888888888889E-3</v>
      </c>
      <c r="J88" s="12">
        <f ca="1">IF(I88="","",1-AVERAGE(OFFSET('Daily Data'!$F$2,0,0,COUNTA('Daily Data'!$F$2:$F$997),1)))</f>
        <v>0.81578947368421051</v>
      </c>
    </row>
    <row r="89" spans="1:13" ht="36.75" customHeight="1" x14ac:dyDescent="0.25">
      <c r="A89" s="2">
        <v>89</v>
      </c>
      <c r="B89" s="15" t="s">
        <v>133</v>
      </c>
      <c r="C89" s="3" t="str">
        <f t="shared" si="7"/>
        <v>A/S/W Family</v>
      </c>
      <c r="D89" s="3" t="s">
        <v>10</v>
      </c>
      <c r="E89" s="11" t="s">
        <v>32</v>
      </c>
      <c r="F89" s="5">
        <f t="shared" si="8"/>
        <v>1</v>
      </c>
      <c r="G89" s="6"/>
      <c r="H89" s="6">
        <v>1.8171296296296297E-3</v>
      </c>
      <c r="I89" s="6">
        <f t="shared" si="9"/>
        <v>1.38888888888889E-3</v>
      </c>
      <c r="J89" s="12">
        <f ca="1">IF(I89="","",1-AVERAGE(OFFSET('Daily Data'!$F$2,0,0,COUNTA('Daily Data'!$F$2:$F$997),1)))</f>
        <v>0.81578947368421051</v>
      </c>
      <c r="K89" s="17" t="s">
        <v>139</v>
      </c>
      <c r="L89" s="2" t="s">
        <v>138</v>
      </c>
    </row>
    <row r="90" spans="1:13" ht="45" x14ac:dyDescent="0.25">
      <c r="A90" s="2"/>
      <c r="B90" s="15" t="s">
        <v>134</v>
      </c>
      <c r="C90" s="3" t="str">
        <f t="shared" si="7"/>
        <v>Others</v>
      </c>
      <c r="D90" s="3" t="s">
        <v>71</v>
      </c>
      <c r="E90" s="9" t="s">
        <v>11</v>
      </c>
      <c r="F90" s="5">
        <f t="shared" si="8"/>
        <v>0</v>
      </c>
      <c r="G90" s="6"/>
      <c r="H90" s="6">
        <v>2.7777777777777779E-3</v>
      </c>
      <c r="I90" s="6">
        <f t="shared" si="9"/>
        <v>1.38888888888889E-3</v>
      </c>
      <c r="J90" s="12">
        <f ca="1">IF(I90="","",1-AVERAGE(OFFSET('Daily Data'!$F$2,0,0,COUNTA('Daily Data'!$F$2:$F$997),1)))</f>
        <v>0.81578947368421051</v>
      </c>
      <c r="K90" s="17" t="s">
        <v>135</v>
      </c>
    </row>
    <row r="91" spans="1:13" ht="30" x14ac:dyDescent="0.25">
      <c r="A91" s="2">
        <v>91</v>
      </c>
      <c r="B91" s="15" t="s">
        <v>136</v>
      </c>
      <c r="C91" s="3" t="str">
        <f t="shared" si="7"/>
        <v>A/S/W Family</v>
      </c>
      <c r="D91" s="3" t="s">
        <v>10</v>
      </c>
      <c r="E91" s="11" t="s">
        <v>32</v>
      </c>
      <c r="F91" s="5">
        <f t="shared" si="8"/>
        <v>1</v>
      </c>
      <c r="G91" s="6"/>
      <c r="H91" s="6">
        <v>1.9328703703703704E-3</v>
      </c>
      <c r="I91" s="6">
        <f t="shared" si="9"/>
        <v>1.38888888888889E-3</v>
      </c>
      <c r="J91" s="12">
        <f ca="1">IF(I91="","",1-AVERAGE(OFFSET('Daily Data'!$F$2,0,0,COUNTA('Daily Data'!$F$2:$F$997),1)))</f>
        <v>0.81578947368421051</v>
      </c>
      <c r="K91" s="16" t="s">
        <v>137</v>
      </c>
      <c r="L91" s="2" t="s">
        <v>115</v>
      </c>
    </row>
    <row r="92" spans="1:13" x14ac:dyDescent="0.25">
      <c r="A92" s="2">
        <v>92</v>
      </c>
      <c r="B92" s="15" t="s">
        <v>140</v>
      </c>
      <c r="C92" s="3" t="str">
        <f t="shared" si="7"/>
        <v>A/S/W Family</v>
      </c>
      <c r="D92" s="3" t="s">
        <v>31</v>
      </c>
      <c r="E92" s="11" t="s">
        <v>32</v>
      </c>
      <c r="F92" s="5">
        <f t="shared" si="8"/>
        <v>1</v>
      </c>
      <c r="G92" s="6"/>
      <c r="H92" s="6">
        <v>2.5347222222222221E-3</v>
      </c>
      <c r="I92" s="6">
        <f t="shared" si="9"/>
        <v>1.38888888888889E-3</v>
      </c>
      <c r="J92" s="12">
        <f ca="1">IF(I92="","",1-AVERAGE(OFFSET('Daily Data'!$F$2,0,0,COUNTA('Daily Data'!$F$2:$F$997),1)))</f>
        <v>0.81578947368421051</v>
      </c>
      <c r="K92" s="16" t="s">
        <v>141</v>
      </c>
      <c r="L92" s="2" t="s">
        <v>138</v>
      </c>
    </row>
    <row r="93" spans="1:13" x14ac:dyDescent="0.25">
      <c r="A93" s="2">
        <v>93</v>
      </c>
      <c r="B93" s="15" t="s">
        <v>142</v>
      </c>
      <c r="C93" s="3" t="str">
        <f t="shared" si="7"/>
        <v>A/S/W Family</v>
      </c>
      <c r="D93" s="3" t="s">
        <v>31</v>
      </c>
      <c r="E93" s="9" t="s">
        <v>11</v>
      </c>
      <c r="F93" s="5">
        <f t="shared" si="8"/>
        <v>0</v>
      </c>
      <c r="G93" s="6"/>
      <c r="H93" s="6">
        <v>1.9328703703703704E-3</v>
      </c>
      <c r="I93" s="6">
        <f t="shared" si="9"/>
        <v>1.38888888888889E-3</v>
      </c>
      <c r="J93" s="12">
        <f ca="1">IF(I93="","",1-AVERAGE(OFFSET('Daily Data'!$F$2,0,0,COUNTA('Daily Data'!$F$2:$F$997),1)))</f>
        <v>0.81578947368421051</v>
      </c>
    </row>
    <row r="94" spans="1:13" ht="30" x14ac:dyDescent="0.25">
      <c r="A94" s="2">
        <v>94</v>
      </c>
      <c r="B94" s="15" t="s">
        <v>143</v>
      </c>
      <c r="C94" s="3" t="str">
        <f t="shared" si="7"/>
        <v>Conclusion</v>
      </c>
      <c r="D94" s="3" t="s">
        <v>73</v>
      </c>
      <c r="E94" s="9" t="s">
        <v>11</v>
      </c>
      <c r="F94" s="5">
        <f t="shared" si="8"/>
        <v>0</v>
      </c>
      <c r="G94" s="6"/>
      <c r="H94" s="6">
        <v>1.2962962962962963E-3</v>
      </c>
      <c r="I94" s="6">
        <f t="shared" si="9"/>
        <v>1.38888888888889E-3</v>
      </c>
      <c r="J94" s="12">
        <f ca="1">IF(I94="","",1-AVERAGE(OFFSET('Daily Data'!$F$2,0,0,COUNTA('Daily Data'!$F$2:$F$997),1)))</f>
        <v>0.81578947368421051</v>
      </c>
    </row>
    <row r="95" spans="1:13" ht="30" x14ac:dyDescent="0.25">
      <c r="A95" s="2">
        <v>95</v>
      </c>
      <c r="B95" s="15" t="s">
        <v>179</v>
      </c>
      <c r="C95" s="3" t="str">
        <f t="shared" si="7"/>
        <v>A/S/W Family</v>
      </c>
      <c r="D95" s="3" t="s">
        <v>31</v>
      </c>
      <c r="E95" s="9" t="s">
        <v>11</v>
      </c>
      <c r="F95" s="5">
        <f t="shared" si="8"/>
        <v>0</v>
      </c>
      <c r="G95" s="6"/>
      <c r="H95" s="6">
        <v>1.25E-3</v>
      </c>
      <c r="I95" s="6">
        <f t="shared" si="9"/>
        <v>1.38888888888889E-3</v>
      </c>
      <c r="J95" s="12">
        <f ca="1">IF(I95="","",1-AVERAGE(OFFSET('Daily Data'!$F$2,0,0,COUNTA('Daily Data'!$F$2:$F$997),1)))</f>
        <v>0.81578947368421051</v>
      </c>
      <c r="K95" s="14" t="s">
        <v>180</v>
      </c>
      <c r="M95" s="2" t="s">
        <v>182</v>
      </c>
    </row>
    <row r="96" spans="1:13" ht="45" x14ac:dyDescent="0.25">
      <c r="A96" s="2">
        <v>96</v>
      </c>
      <c r="B96" s="15" t="s">
        <v>183</v>
      </c>
      <c r="C96" s="3" t="str">
        <f t="shared" si="7"/>
        <v>A/S/W Family</v>
      </c>
      <c r="D96" s="3" t="s">
        <v>10</v>
      </c>
      <c r="E96" s="9" t="s">
        <v>11</v>
      </c>
      <c r="F96" s="5">
        <f t="shared" si="8"/>
        <v>0</v>
      </c>
      <c r="G96" s="6"/>
      <c r="H96" s="6">
        <v>2.0717592592592593E-3</v>
      </c>
      <c r="I96" s="6">
        <f t="shared" si="9"/>
        <v>1.38888888888889E-3</v>
      </c>
      <c r="J96" s="12">
        <f ca="1">IF(I96="","",1-AVERAGE(OFFSET('Daily Data'!$F$2,0,0,COUNTA('Daily Data'!$F$2:$F$997),1)))</f>
        <v>0.81578947368421051</v>
      </c>
      <c r="K96" s="14" t="s">
        <v>185</v>
      </c>
      <c r="M96" s="2" t="s">
        <v>184</v>
      </c>
    </row>
    <row r="97" spans="1:13" ht="60" x14ac:dyDescent="0.25">
      <c r="A97" s="2">
        <v>97</v>
      </c>
      <c r="B97" s="15" t="s">
        <v>186</v>
      </c>
      <c r="C97" s="3" t="str">
        <f t="shared" si="7"/>
        <v>A/S/W Family</v>
      </c>
      <c r="D97" s="3" t="s">
        <v>31</v>
      </c>
      <c r="E97" s="9" t="s">
        <v>11</v>
      </c>
      <c r="F97" s="5">
        <f t="shared" si="8"/>
        <v>0</v>
      </c>
      <c r="G97" s="6"/>
      <c r="H97" s="6">
        <v>1.7476851851851852E-3</v>
      </c>
      <c r="I97" s="6">
        <f t="shared" si="9"/>
        <v>1.38888888888889E-3</v>
      </c>
      <c r="J97" s="12">
        <f ca="1">IF(I97="","",1-AVERAGE(OFFSET('Daily Data'!$F$2,0,0,COUNTA('Daily Data'!$F$2:$F$997),1)))</f>
        <v>0.81578947368421051</v>
      </c>
      <c r="K97" s="14" t="s">
        <v>187</v>
      </c>
      <c r="M97" s="2" t="s">
        <v>182</v>
      </c>
    </row>
    <row r="98" spans="1:13" ht="60" x14ac:dyDescent="0.25">
      <c r="A98" s="2">
        <v>98</v>
      </c>
      <c r="B98" s="15" t="s">
        <v>188</v>
      </c>
      <c r="C98" s="3" t="str">
        <f t="shared" si="7"/>
        <v>A/S/W Family</v>
      </c>
      <c r="D98" s="3" t="s">
        <v>31</v>
      </c>
      <c r="E98" s="9" t="s">
        <v>11</v>
      </c>
      <c r="F98" s="5">
        <f t="shared" si="8"/>
        <v>0</v>
      </c>
      <c r="G98" s="6"/>
      <c r="H98" s="6">
        <v>1.7476851851851852E-3</v>
      </c>
      <c r="I98" s="6">
        <f t="shared" ref="I98" si="10">IF(H98="","",I97)</f>
        <v>1.38888888888889E-3</v>
      </c>
      <c r="J98" s="12">
        <f ca="1">IF(I98="","",1-AVERAGE(OFFSET('Daily Data'!$F$2,0,0,COUNTA('Daily Data'!$F$2:$F$997),1)))</f>
        <v>0.81578947368421051</v>
      </c>
      <c r="K98" s="14" t="s">
        <v>189</v>
      </c>
      <c r="M98" s="2" t="s">
        <v>182</v>
      </c>
    </row>
    <row r="99" spans="1:13" ht="30" x14ac:dyDescent="0.25">
      <c r="A99" s="2">
        <v>99</v>
      </c>
      <c r="B99" s="15" t="s">
        <v>190</v>
      </c>
      <c r="C99" s="3" t="str">
        <f t="shared" si="7"/>
        <v>A/S/W Family</v>
      </c>
      <c r="D99" s="3" t="s">
        <v>10</v>
      </c>
      <c r="E99" s="9" t="s">
        <v>11</v>
      </c>
      <c r="F99" s="5">
        <f t="shared" si="8"/>
        <v>0</v>
      </c>
      <c r="G99" s="6"/>
      <c r="H99" s="6">
        <v>1.8287037037037037E-3</v>
      </c>
      <c r="I99" s="6">
        <f t="shared" si="9"/>
        <v>1.38888888888889E-3</v>
      </c>
      <c r="J99" s="12">
        <f ca="1">IF(I99="","",1-AVERAGE(OFFSET('Daily Data'!$F$2,0,0,COUNTA('Daily Data'!$F$2:$F$997),1)))</f>
        <v>0.81578947368421051</v>
      </c>
      <c r="K99" s="14" t="s">
        <v>191</v>
      </c>
      <c r="M99" s="2" t="s">
        <v>184</v>
      </c>
    </row>
    <row r="100" spans="1:13" ht="30" x14ac:dyDescent="0.25">
      <c r="A100" s="2">
        <v>100</v>
      </c>
      <c r="B100" s="15" t="s">
        <v>192</v>
      </c>
      <c r="C100" s="3" t="str">
        <f t="shared" si="7"/>
        <v>A/S/W Family</v>
      </c>
      <c r="D100" s="3" t="s">
        <v>31</v>
      </c>
      <c r="E100" s="11" t="s">
        <v>32</v>
      </c>
      <c r="F100" s="5">
        <f t="shared" si="8"/>
        <v>1</v>
      </c>
      <c r="G100" s="6"/>
      <c r="H100" s="6">
        <v>1.1805555555555556E-3</v>
      </c>
      <c r="I100" s="6">
        <f t="shared" si="9"/>
        <v>1.38888888888889E-3</v>
      </c>
      <c r="J100" s="12">
        <f ca="1">IF(I100="","",1-AVERAGE(OFFSET('Daily Data'!$F$2,0,0,COUNTA('Daily Data'!$F$2:$F$997),1)))</f>
        <v>0.81578947368421051</v>
      </c>
      <c r="K100" s="16" t="s">
        <v>193</v>
      </c>
      <c r="L100" s="2" t="s">
        <v>138</v>
      </c>
      <c r="M100" s="2" t="s">
        <v>182</v>
      </c>
    </row>
    <row r="101" spans="1:13" ht="18" customHeight="1" x14ac:dyDescent="0.25">
      <c r="A101" s="2">
        <v>101</v>
      </c>
      <c r="B101" s="25" t="s">
        <v>195</v>
      </c>
      <c r="C101" s="3" t="str">
        <f t="shared" si="7"/>
        <v>A/S/W Family</v>
      </c>
      <c r="D101" s="3" t="s">
        <v>31</v>
      </c>
      <c r="E101" s="9" t="s">
        <v>11</v>
      </c>
      <c r="F101" s="5">
        <f t="shared" si="8"/>
        <v>0</v>
      </c>
      <c r="G101" s="6"/>
      <c r="H101" s="6">
        <v>1.7476851851851852E-3</v>
      </c>
      <c r="I101" s="6">
        <f t="shared" si="9"/>
        <v>1.38888888888889E-3</v>
      </c>
      <c r="J101" s="12">
        <f ca="1">IF(I101="","",1-AVERAGE(OFFSET('Daily Data'!$F$2,0,0,COUNTA('Daily Data'!$F$2:$F$997),1)))</f>
        <v>0.81578947368421051</v>
      </c>
      <c r="K101" s="14" t="s">
        <v>196</v>
      </c>
      <c r="M101" s="2" t="s">
        <v>182</v>
      </c>
    </row>
    <row r="102" spans="1:13" ht="45" x14ac:dyDescent="0.25">
      <c r="A102" s="2">
        <v>102</v>
      </c>
      <c r="B102" s="25" t="s">
        <v>197</v>
      </c>
      <c r="C102" s="3" t="str">
        <f t="shared" si="7"/>
        <v>A/S/W Family</v>
      </c>
      <c r="D102" s="3" t="s">
        <v>31</v>
      </c>
      <c r="E102" s="11" t="s">
        <v>32</v>
      </c>
      <c r="F102" s="5">
        <f t="shared" si="8"/>
        <v>1</v>
      </c>
      <c r="G102" s="6"/>
      <c r="H102" s="6">
        <v>3.1365740740740742E-3</v>
      </c>
      <c r="I102" s="6">
        <f t="shared" si="9"/>
        <v>1.38888888888889E-3</v>
      </c>
      <c r="J102" s="12">
        <f ca="1">IF(I102="","",1-AVERAGE(OFFSET('Daily Data'!$F$2,0,0,COUNTA('Daily Data'!$F$2:$F$997),1)))</f>
        <v>0.81578947368421051</v>
      </c>
      <c r="K102" s="17" t="s">
        <v>199</v>
      </c>
      <c r="L102" s="2" t="s">
        <v>178</v>
      </c>
      <c r="M102" s="2" t="s">
        <v>198</v>
      </c>
    </row>
    <row r="103" spans="1:13" ht="40.5" x14ac:dyDescent="0.25">
      <c r="A103" s="2">
        <v>103</v>
      </c>
      <c r="B103" s="25" t="s">
        <v>200</v>
      </c>
      <c r="C103" s="3" t="str">
        <f t="shared" si="7"/>
        <v>A/S/W Family</v>
      </c>
      <c r="D103" s="3" t="s">
        <v>31</v>
      </c>
      <c r="E103" s="11" t="s">
        <v>32</v>
      </c>
      <c r="F103" s="5">
        <f t="shared" si="8"/>
        <v>1</v>
      </c>
      <c r="G103" s="6"/>
      <c r="H103" s="6">
        <v>1.5393518518518519E-3</v>
      </c>
      <c r="I103" s="6">
        <f t="shared" si="9"/>
        <v>1.38888888888889E-3</v>
      </c>
      <c r="J103" s="12">
        <f ca="1">IF(I103="","",1-AVERAGE(OFFSET('Daily Data'!$F$2,0,0,COUNTA('Daily Data'!$F$2:$F$997),1)))</f>
        <v>0.81578947368421051</v>
      </c>
      <c r="K103" s="16" t="s">
        <v>201</v>
      </c>
      <c r="L103" s="2" t="s">
        <v>138</v>
      </c>
      <c r="M103" s="2" t="s">
        <v>184</v>
      </c>
    </row>
    <row r="104" spans="1:13" ht="40.5" x14ac:dyDescent="0.25">
      <c r="A104" s="2">
        <v>104</v>
      </c>
      <c r="B104" s="25" t="s">
        <v>202</v>
      </c>
      <c r="C104" s="3" t="str">
        <f t="shared" si="7"/>
        <v>A/S/W Family</v>
      </c>
      <c r="D104" s="3" t="s">
        <v>31</v>
      </c>
      <c r="E104" s="18" t="s">
        <v>11</v>
      </c>
      <c r="F104" s="5">
        <f t="shared" si="8"/>
        <v>0</v>
      </c>
      <c r="G104" s="6"/>
      <c r="H104" s="6">
        <v>2.0717592592592593E-3</v>
      </c>
      <c r="I104" s="6">
        <f t="shared" si="9"/>
        <v>1.38888888888889E-3</v>
      </c>
      <c r="J104" s="12">
        <f ca="1">IF(I104="","",1-AVERAGE(OFFSET('Daily Data'!$F$2,0,0,COUNTA('Daily Data'!$F$2:$F$997),1)))</f>
        <v>0.81578947368421051</v>
      </c>
      <c r="K104" s="14" t="s">
        <v>203</v>
      </c>
      <c r="M104" s="2" t="s">
        <v>204</v>
      </c>
    </row>
    <row r="105" spans="1:13" ht="45" x14ac:dyDescent="0.25">
      <c r="A105" s="2">
        <v>105</v>
      </c>
      <c r="B105" s="15" t="s">
        <v>207</v>
      </c>
      <c r="C105" s="3" t="str">
        <f t="shared" si="7"/>
        <v>A/S/W Family</v>
      </c>
      <c r="D105" s="3" t="s">
        <v>31</v>
      </c>
      <c r="E105" s="18" t="s">
        <v>11</v>
      </c>
      <c r="F105" s="5">
        <f t="shared" si="8"/>
        <v>0</v>
      </c>
      <c r="G105" s="6"/>
      <c r="H105" s="6">
        <v>2.1874999999999998E-3</v>
      </c>
      <c r="I105" s="6">
        <f t="shared" si="9"/>
        <v>1.38888888888889E-3</v>
      </c>
      <c r="J105" s="12">
        <f ca="1">IF(I105="","",1-AVERAGE(OFFSET('Daily Data'!$F$2,0,0,COUNTA('Daily Data'!$F$2:$F$997),1)))</f>
        <v>0.81578947368421051</v>
      </c>
      <c r="K105" s="14" t="s">
        <v>208</v>
      </c>
      <c r="M105" s="2" t="s">
        <v>204</v>
      </c>
    </row>
    <row r="106" spans="1:13" ht="30" x14ac:dyDescent="0.25">
      <c r="A106" s="2">
        <v>106</v>
      </c>
      <c r="B106" s="15" t="s">
        <v>209</v>
      </c>
      <c r="C106" s="3" t="str">
        <f t="shared" si="7"/>
        <v>A/S/W Family</v>
      </c>
      <c r="D106" s="3" t="s">
        <v>31</v>
      </c>
      <c r="E106" s="18" t="s">
        <v>11</v>
      </c>
      <c r="F106" s="5">
        <f t="shared" si="8"/>
        <v>0</v>
      </c>
      <c r="G106" s="6">
        <v>2.9166666666666668E-3</v>
      </c>
      <c r="H106" s="6">
        <f>G106</f>
        <v>2.9166666666666668E-3</v>
      </c>
      <c r="I106" s="6">
        <f t="shared" si="9"/>
        <v>1.38888888888889E-3</v>
      </c>
      <c r="J106" s="12">
        <f ca="1">IF(I106="","",1-AVERAGE(OFFSET('Daily Data'!$F$2,0,0,COUNTA('Daily Data'!$F$2:$F$997),1)))</f>
        <v>0.81578947368421051</v>
      </c>
    </row>
    <row r="107" spans="1:13" ht="30" x14ac:dyDescent="0.25">
      <c r="A107" s="2">
        <v>107</v>
      </c>
      <c r="B107" s="15" t="s">
        <v>219</v>
      </c>
      <c r="C107" s="3" t="str">
        <f t="shared" ref="C107:C125" si="11">IF(OR(D107="Strengthen", D107="Weaken",  D107="Assumption", D107="Evaluate Argument", D107="If-true S/W"), "A/S/W Family", (IF(OR(D107="Bold Faced", D107="Describe the argument"), "Structure Family", IF(OR(D107="Conclusion", D107="Inference"), "Conclusion", IF(D107="Explains Discrepancy","Explain","Others")))))</f>
        <v>A/S/W Family</v>
      </c>
      <c r="D107" s="3" t="s">
        <v>31</v>
      </c>
      <c r="E107" s="18" t="s">
        <v>11</v>
      </c>
      <c r="F107" s="5">
        <f t="shared" si="8"/>
        <v>0</v>
      </c>
      <c r="G107" s="6">
        <v>4.3749999999999995E-3</v>
      </c>
      <c r="H107" s="6">
        <f>G107-G106</f>
        <v>1.4583333333333327E-3</v>
      </c>
      <c r="I107" s="6">
        <f t="shared" si="9"/>
        <v>1.38888888888889E-3</v>
      </c>
      <c r="J107" s="12">
        <f ca="1">IF(I107="","",1-AVERAGE(OFFSET('Daily Data'!$F$2,0,0,COUNTA('Daily Data'!$F$2:$F$997),1)))</f>
        <v>0.81578947368421051</v>
      </c>
    </row>
    <row r="108" spans="1:13" ht="30" x14ac:dyDescent="0.25">
      <c r="A108" s="2">
        <v>108</v>
      </c>
      <c r="B108" s="15" t="s">
        <v>218</v>
      </c>
      <c r="C108" s="3" t="str">
        <f t="shared" si="11"/>
        <v>A/S/W Family</v>
      </c>
      <c r="D108" s="3" t="s">
        <v>31</v>
      </c>
      <c r="E108" s="11" t="s">
        <v>32</v>
      </c>
      <c r="F108" s="5">
        <f t="shared" si="8"/>
        <v>1</v>
      </c>
      <c r="G108" s="6">
        <v>6.9560185185185185E-3</v>
      </c>
      <c r="H108" s="6">
        <f t="shared" ref="H108:H113" si="12">G108-G107</f>
        <v>2.5810185185185189E-3</v>
      </c>
      <c r="I108" s="6">
        <f t="shared" si="9"/>
        <v>1.38888888888889E-3</v>
      </c>
      <c r="J108" s="12">
        <f ca="1">IF(I108="","",1-AVERAGE(OFFSET('Daily Data'!$F$2,0,0,COUNTA('Daily Data'!$F$2:$F$997),1)))</f>
        <v>0.81578947368421051</v>
      </c>
      <c r="K108" s="16" t="s">
        <v>210</v>
      </c>
      <c r="L108" s="2" t="s">
        <v>138</v>
      </c>
      <c r="M108" s="2" t="s">
        <v>184</v>
      </c>
    </row>
    <row r="109" spans="1:13" ht="30" x14ac:dyDescent="0.25">
      <c r="A109" s="2">
        <v>109</v>
      </c>
      <c r="B109" s="15" t="s">
        <v>217</v>
      </c>
      <c r="C109" s="3" t="str">
        <f t="shared" si="11"/>
        <v>A/S/W Family</v>
      </c>
      <c r="D109" s="3" t="s">
        <v>31</v>
      </c>
      <c r="E109" s="18" t="s">
        <v>11</v>
      </c>
      <c r="F109" s="5">
        <f t="shared" si="8"/>
        <v>0</v>
      </c>
      <c r="G109" s="6">
        <v>8.2291666666666659E-3</v>
      </c>
      <c r="H109" s="6">
        <f t="shared" si="12"/>
        <v>1.2731481481481474E-3</v>
      </c>
      <c r="I109" s="6">
        <f t="shared" si="9"/>
        <v>1.38888888888889E-3</v>
      </c>
      <c r="J109" s="12">
        <f ca="1">IF(I109="","",1-AVERAGE(OFFSET('Daily Data'!$F$2,0,0,COUNTA('Daily Data'!$F$2:$F$997),1)))</f>
        <v>0.81578947368421051</v>
      </c>
    </row>
    <row r="110" spans="1:13" ht="30" x14ac:dyDescent="0.25">
      <c r="A110" s="2">
        <v>110</v>
      </c>
      <c r="B110" s="15" t="s">
        <v>216</v>
      </c>
      <c r="C110" s="3" t="str">
        <f t="shared" si="11"/>
        <v>A/S/W Family</v>
      </c>
      <c r="D110" s="3" t="s">
        <v>31</v>
      </c>
      <c r="E110" s="18" t="s">
        <v>11</v>
      </c>
      <c r="F110" s="5">
        <f t="shared" si="8"/>
        <v>0</v>
      </c>
      <c r="G110" s="6">
        <v>1.074074074074074E-2</v>
      </c>
      <c r="H110" s="6">
        <f t="shared" si="12"/>
        <v>2.5115740740740741E-3</v>
      </c>
      <c r="I110" s="6">
        <f t="shared" si="9"/>
        <v>1.38888888888889E-3</v>
      </c>
      <c r="J110" s="12">
        <f ca="1">IF(I110="","",1-AVERAGE(OFFSET('Daily Data'!$F$2,0,0,COUNTA('Daily Data'!$F$2:$F$997),1)))</f>
        <v>0.81578947368421051</v>
      </c>
    </row>
    <row r="111" spans="1:13" ht="30" x14ac:dyDescent="0.25">
      <c r="A111" s="2">
        <v>111</v>
      </c>
      <c r="B111" s="15" t="s">
        <v>215</v>
      </c>
      <c r="C111" s="3" t="str">
        <f t="shared" si="11"/>
        <v>A/S/W Family</v>
      </c>
      <c r="D111" s="3" t="s">
        <v>31</v>
      </c>
      <c r="E111" s="18" t="s">
        <v>11</v>
      </c>
      <c r="F111" s="5">
        <f t="shared" si="8"/>
        <v>0</v>
      </c>
      <c r="G111" s="6">
        <v>1.3032407407407407E-2</v>
      </c>
      <c r="H111" s="6">
        <f t="shared" si="12"/>
        <v>2.2916666666666675E-3</v>
      </c>
      <c r="I111" s="6">
        <f t="shared" si="9"/>
        <v>1.38888888888889E-3</v>
      </c>
      <c r="J111" s="12">
        <f ca="1">IF(I111="","",1-AVERAGE(OFFSET('Daily Data'!$F$2,0,0,COUNTA('Daily Data'!$F$2:$F$997),1)))</f>
        <v>0.81578947368421051</v>
      </c>
    </row>
    <row r="112" spans="1:13" ht="30" x14ac:dyDescent="0.25">
      <c r="A112" s="2">
        <v>112</v>
      </c>
      <c r="B112" s="15" t="s">
        <v>214</v>
      </c>
      <c r="C112" s="3" t="str">
        <f t="shared" si="11"/>
        <v>A/S/W Family</v>
      </c>
      <c r="D112" s="3" t="s">
        <v>31</v>
      </c>
      <c r="E112" s="18" t="s">
        <v>11</v>
      </c>
      <c r="F112" s="5">
        <f t="shared" si="8"/>
        <v>0</v>
      </c>
      <c r="G112" s="6">
        <v>1.4722222222222222E-2</v>
      </c>
      <c r="H112" s="6">
        <f t="shared" si="12"/>
        <v>1.6898148148148141E-3</v>
      </c>
      <c r="I112" s="6">
        <f t="shared" si="9"/>
        <v>1.38888888888889E-3</v>
      </c>
      <c r="J112" s="12">
        <f ca="1">IF(I112="","",1-AVERAGE(OFFSET('Daily Data'!$F$2,0,0,COUNTA('Daily Data'!$F$2:$F$997),1)))</f>
        <v>0.81578947368421051</v>
      </c>
    </row>
    <row r="113" spans="1:13" ht="60" x14ac:dyDescent="0.25">
      <c r="A113" s="2">
        <v>113</v>
      </c>
      <c r="B113" s="15" t="s">
        <v>213</v>
      </c>
      <c r="C113" s="3" t="str">
        <f t="shared" si="11"/>
        <v>A/S/W Family</v>
      </c>
      <c r="D113" s="3" t="s">
        <v>31</v>
      </c>
      <c r="E113" s="11" t="s">
        <v>32</v>
      </c>
      <c r="F113" s="5">
        <f t="shared" si="8"/>
        <v>1</v>
      </c>
      <c r="G113" s="6">
        <v>1.5995370370370372E-2</v>
      </c>
      <c r="H113" s="6">
        <f t="shared" si="12"/>
        <v>1.27314814814815E-3</v>
      </c>
      <c r="I113" s="6">
        <f t="shared" si="9"/>
        <v>1.38888888888889E-3</v>
      </c>
      <c r="J113" s="12">
        <f ca="1">IF(I113="","",1-AVERAGE(OFFSET('Daily Data'!$F$2,0,0,COUNTA('Daily Data'!$F$2:$F$997),1)))</f>
        <v>0.81578947368421051</v>
      </c>
      <c r="K113" s="16" t="s">
        <v>145</v>
      </c>
      <c r="L113" s="2" t="s">
        <v>138</v>
      </c>
      <c r="M113" s="2" t="s">
        <v>204</v>
      </c>
    </row>
    <row r="114" spans="1:13" ht="30" x14ac:dyDescent="0.25">
      <c r="A114" s="2">
        <v>114</v>
      </c>
      <c r="B114" s="25" t="s">
        <v>211</v>
      </c>
      <c r="C114" s="3" t="str">
        <f t="shared" si="11"/>
        <v>A/S/W Family</v>
      </c>
      <c r="D114" s="3" t="s">
        <v>31</v>
      </c>
      <c r="E114" s="11" t="s">
        <v>32</v>
      </c>
      <c r="F114" s="5">
        <f t="shared" si="8"/>
        <v>1</v>
      </c>
      <c r="G114" s="6">
        <v>1.8981481481481481E-2</v>
      </c>
      <c r="H114" s="6">
        <f>G114-G113</f>
        <v>2.9861111111111095E-3</v>
      </c>
      <c r="I114" s="6">
        <f t="shared" si="9"/>
        <v>1.38888888888889E-3</v>
      </c>
      <c r="J114" s="12">
        <f ca="1">IF(I114="","",1-AVERAGE(OFFSET('Daily Data'!$F$2,0,0,COUNTA('Daily Data'!$F$2:$F$997),1)))</f>
        <v>0.81578947368421051</v>
      </c>
      <c r="K114" s="16" t="s">
        <v>212</v>
      </c>
      <c r="L114" s="2" t="s">
        <v>177</v>
      </c>
      <c r="M114" s="2" t="s">
        <v>198</v>
      </c>
    </row>
    <row r="115" spans="1:13" ht="30" x14ac:dyDescent="0.25">
      <c r="A115" s="2">
        <v>115</v>
      </c>
      <c r="B115" s="15" t="s">
        <v>222</v>
      </c>
      <c r="C115" s="3" t="str">
        <f t="shared" si="11"/>
        <v>A/S/W Family</v>
      </c>
      <c r="D115" s="3" t="s">
        <v>31</v>
      </c>
      <c r="E115" s="18" t="s">
        <v>11</v>
      </c>
      <c r="F115" s="5">
        <f t="shared" si="8"/>
        <v>0</v>
      </c>
      <c r="G115" s="29">
        <v>1.3078703703703705E-3</v>
      </c>
      <c r="H115" s="6">
        <f>G115</f>
        <v>1.3078703703703705E-3</v>
      </c>
      <c r="I115" s="6">
        <f t="shared" si="9"/>
        <v>1.38888888888889E-3</v>
      </c>
      <c r="J115" s="12">
        <f ca="1">IF(I115="","",1-AVERAGE(OFFSET('Daily Data'!$F$2,0,0,COUNTA('Daily Data'!$F$2:$F$997),1)))</f>
        <v>0.81578947368421051</v>
      </c>
      <c r="K115" s="14" t="s">
        <v>223</v>
      </c>
      <c r="M115" s="2" t="s">
        <v>182</v>
      </c>
    </row>
    <row r="116" spans="1:13" ht="30" x14ac:dyDescent="0.25">
      <c r="A116" s="2">
        <v>116</v>
      </c>
      <c r="B116" s="15" t="s">
        <v>221</v>
      </c>
      <c r="C116" s="3" t="str">
        <f t="shared" si="11"/>
        <v>A/S/W Family</v>
      </c>
      <c r="D116" s="3" t="s">
        <v>31</v>
      </c>
      <c r="E116" s="18" t="s">
        <v>11</v>
      </c>
      <c r="F116" s="5">
        <f t="shared" si="8"/>
        <v>0</v>
      </c>
      <c r="G116" s="29">
        <v>3.1018518518518522E-3</v>
      </c>
      <c r="H116" s="6">
        <f>G116-G115</f>
        <v>1.7939814814814817E-3</v>
      </c>
      <c r="I116" s="6">
        <f t="shared" si="9"/>
        <v>1.38888888888889E-3</v>
      </c>
      <c r="J116" s="12">
        <f ca="1">IF(I116="","",1-AVERAGE(OFFSET('Daily Data'!$F$2,0,0,COUNTA('Daily Data'!$F$2:$F$997),1)))</f>
        <v>0.81578947368421051</v>
      </c>
      <c r="K116" s="14" t="s">
        <v>223</v>
      </c>
      <c r="M116" s="2" t="s">
        <v>184</v>
      </c>
    </row>
    <row r="117" spans="1:13" ht="30" x14ac:dyDescent="0.25">
      <c r="A117" s="2">
        <v>117</v>
      </c>
      <c r="B117" s="15" t="s">
        <v>220</v>
      </c>
      <c r="C117" s="3" t="str">
        <f t="shared" si="11"/>
        <v>A/S/W Family</v>
      </c>
      <c r="D117" s="3" t="s">
        <v>31</v>
      </c>
      <c r="E117" s="18" t="s">
        <v>11</v>
      </c>
      <c r="F117" s="5">
        <f t="shared" si="8"/>
        <v>0</v>
      </c>
      <c r="G117" s="29">
        <v>4.2361111111111106E-3</v>
      </c>
      <c r="H117" s="6">
        <f t="shared" ref="H117:H125" si="13">G117-G116</f>
        <v>1.1342592592592585E-3</v>
      </c>
      <c r="I117" s="6">
        <f t="shared" si="9"/>
        <v>1.38888888888889E-3</v>
      </c>
      <c r="J117" s="12">
        <f ca="1">IF(I117="","",1-AVERAGE(OFFSET('Daily Data'!$F$2,0,0,COUNTA('Daily Data'!$F$2:$F$997),1)))</f>
        <v>0.81578947368421051</v>
      </c>
      <c r="K117" s="14" t="s">
        <v>223</v>
      </c>
      <c r="M117" s="2" t="s">
        <v>182</v>
      </c>
    </row>
    <row r="118" spans="1:13" ht="45" x14ac:dyDescent="0.25">
      <c r="A118" s="2">
        <v>118</v>
      </c>
      <c r="B118" s="15" t="s">
        <v>225</v>
      </c>
      <c r="C118" s="3" t="str">
        <f t="shared" si="11"/>
        <v>A/S/W Family</v>
      </c>
      <c r="D118" s="3" t="s">
        <v>31</v>
      </c>
      <c r="E118" s="18" t="s">
        <v>11</v>
      </c>
      <c r="F118" s="5">
        <f t="shared" si="8"/>
        <v>0</v>
      </c>
      <c r="G118" s="29">
        <v>5.5208333333333333E-3</v>
      </c>
      <c r="H118" s="6">
        <f t="shared" si="13"/>
        <v>1.2847222222222227E-3</v>
      </c>
      <c r="I118" s="6">
        <f t="shared" si="9"/>
        <v>1.38888888888889E-3</v>
      </c>
      <c r="J118" s="12">
        <f ca="1">IF(I118="","",1-AVERAGE(OFFSET('Daily Data'!$F$2,0,0,COUNTA('Daily Data'!$F$2:$F$997),1)))</f>
        <v>0.81578947368421051</v>
      </c>
      <c r="K118" s="14" t="s">
        <v>223</v>
      </c>
      <c r="M118" s="2" t="s">
        <v>182</v>
      </c>
    </row>
    <row r="119" spans="1:13" ht="30" x14ac:dyDescent="0.25">
      <c r="A119" s="2">
        <v>119</v>
      </c>
      <c r="B119" s="15" t="s">
        <v>226</v>
      </c>
      <c r="C119" s="3" t="str">
        <f t="shared" si="11"/>
        <v>A/S/W Family</v>
      </c>
      <c r="D119" s="3" t="s">
        <v>31</v>
      </c>
      <c r="E119" s="18" t="s">
        <v>11</v>
      </c>
      <c r="F119" s="5">
        <f t="shared" si="8"/>
        <v>0</v>
      </c>
      <c r="G119" s="29">
        <v>6.6550925925925935E-3</v>
      </c>
      <c r="H119" s="6">
        <f t="shared" si="13"/>
        <v>1.1342592592592602E-3</v>
      </c>
      <c r="I119" s="6">
        <f t="shared" si="9"/>
        <v>1.38888888888889E-3</v>
      </c>
      <c r="J119" s="12">
        <f ca="1">IF(I119="","",1-AVERAGE(OFFSET('Daily Data'!$F$2,0,0,COUNTA('Daily Data'!$F$2:$F$997),1)))</f>
        <v>0.81578947368421051</v>
      </c>
      <c r="K119" s="14" t="s">
        <v>224</v>
      </c>
      <c r="M119" s="2" t="s">
        <v>182</v>
      </c>
    </row>
    <row r="120" spans="1:13" ht="30" x14ac:dyDescent="0.25">
      <c r="A120" s="2">
        <v>120</v>
      </c>
      <c r="B120" s="15" t="s">
        <v>227</v>
      </c>
      <c r="C120" s="3" t="str">
        <f t="shared" si="11"/>
        <v>A/S/W Family</v>
      </c>
      <c r="D120" s="3" t="s">
        <v>31</v>
      </c>
      <c r="E120" s="18" t="s">
        <v>11</v>
      </c>
      <c r="F120" s="5">
        <f t="shared" si="8"/>
        <v>0</v>
      </c>
      <c r="G120" s="29">
        <v>7.8703703703703713E-3</v>
      </c>
      <c r="H120" s="6">
        <f t="shared" si="13"/>
        <v>1.2152777777777778E-3</v>
      </c>
      <c r="I120" s="6">
        <f t="shared" si="9"/>
        <v>1.38888888888889E-3</v>
      </c>
      <c r="J120" s="12">
        <f ca="1">IF(I120="","",1-AVERAGE(OFFSET('Daily Data'!$F$2,0,0,COUNTA('Daily Data'!$F$2:$F$997),1)))</f>
        <v>0.81578947368421051</v>
      </c>
      <c r="K120" s="14" t="s">
        <v>223</v>
      </c>
      <c r="M120" s="2" t="s">
        <v>182</v>
      </c>
    </row>
    <row r="121" spans="1:13" ht="30" x14ac:dyDescent="0.25">
      <c r="A121" s="2">
        <v>121</v>
      </c>
      <c r="B121" s="15" t="s">
        <v>228</v>
      </c>
      <c r="C121" s="3" t="str">
        <f t="shared" si="11"/>
        <v>A/S/W Family</v>
      </c>
      <c r="D121" s="3" t="s">
        <v>31</v>
      </c>
      <c r="E121" s="18" t="s">
        <v>11</v>
      </c>
      <c r="F121" s="5">
        <f t="shared" si="8"/>
        <v>0</v>
      </c>
      <c r="G121" s="29">
        <v>8.9004629629629625E-3</v>
      </c>
      <c r="H121" s="6">
        <f t="shared" si="13"/>
        <v>1.0300925925925911E-3</v>
      </c>
      <c r="I121" s="6">
        <f t="shared" si="9"/>
        <v>1.38888888888889E-3</v>
      </c>
      <c r="J121" s="12">
        <f ca="1">IF(I121="","",1-AVERAGE(OFFSET('Daily Data'!$F$2,0,0,COUNTA('Daily Data'!$F$2:$F$997),1)))</f>
        <v>0.81578947368421051</v>
      </c>
      <c r="K121" s="14" t="s">
        <v>223</v>
      </c>
      <c r="M121" s="2" t="s">
        <v>182</v>
      </c>
    </row>
    <row r="122" spans="1:13" ht="30" x14ac:dyDescent="0.25">
      <c r="A122" s="2">
        <v>122</v>
      </c>
      <c r="B122" s="15" t="s">
        <v>229</v>
      </c>
      <c r="C122" s="3" t="str">
        <f t="shared" si="11"/>
        <v>A/S/W Family</v>
      </c>
      <c r="D122" s="3" t="s">
        <v>31</v>
      </c>
      <c r="E122" s="18" t="s">
        <v>11</v>
      </c>
      <c r="F122" s="5">
        <f t="shared" si="8"/>
        <v>0</v>
      </c>
      <c r="G122" s="29">
        <v>1.0868055555555556E-2</v>
      </c>
      <c r="H122" s="6">
        <f t="shared" si="13"/>
        <v>1.9675925925925937E-3</v>
      </c>
      <c r="I122" s="6">
        <f t="shared" si="9"/>
        <v>1.38888888888889E-3</v>
      </c>
      <c r="J122" s="12">
        <f ca="1">IF(I122="","",1-AVERAGE(OFFSET('Daily Data'!$F$2,0,0,COUNTA('Daily Data'!$F$2:$F$997),1)))</f>
        <v>0.81578947368421051</v>
      </c>
      <c r="K122" s="14" t="s">
        <v>230</v>
      </c>
      <c r="M122" s="2" t="s">
        <v>184</v>
      </c>
    </row>
    <row r="123" spans="1:13" ht="30" x14ac:dyDescent="0.25">
      <c r="A123" s="2">
        <v>123</v>
      </c>
      <c r="B123" s="15" t="s">
        <v>231</v>
      </c>
      <c r="C123" s="3" t="str">
        <f t="shared" si="11"/>
        <v>A/S/W Family</v>
      </c>
      <c r="D123" s="3" t="s">
        <v>31</v>
      </c>
      <c r="E123" s="18" t="s">
        <v>11</v>
      </c>
      <c r="F123" s="5">
        <f t="shared" si="8"/>
        <v>0</v>
      </c>
      <c r="G123" s="29">
        <v>1.1990740740740739E-2</v>
      </c>
      <c r="H123" s="6">
        <f t="shared" si="13"/>
        <v>1.1226851851851832E-3</v>
      </c>
      <c r="I123" s="6">
        <f t="shared" si="9"/>
        <v>1.38888888888889E-3</v>
      </c>
      <c r="J123" s="12">
        <f ca="1">IF(I123="","",1-AVERAGE(OFFSET('Daily Data'!$F$2,0,0,COUNTA('Daily Data'!$F$2:$F$997),1)))</f>
        <v>0.81578947368421051</v>
      </c>
      <c r="K123" s="14" t="s">
        <v>223</v>
      </c>
      <c r="M123" s="2" t="s">
        <v>182</v>
      </c>
    </row>
    <row r="124" spans="1:13" ht="30" x14ac:dyDescent="0.25">
      <c r="A124" s="2">
        <v>124</v>
      </c>
      <c r="B124" s="15" t="s">
        <v>232</v>
      </c>
      <c r="C124" s="3" t="str">
        <f t="shared" si="11"/>
        <v>A/S/W Family</v>
      </c>
      <c r="D124" s="3" t="s">
        <v>31</v>
      </c>
      <c r="E124" s="18" t="s">
        <v>11</v>
      </c>
      <c r="F124" s="5">
        <f t="shared" si="8"/>
        <v>0</v>
      </c>
      <c r="G124" s="29">
        <v>1.3287037037037036E-2</v>
      </c>
      <c r="H124" s="6">
        <f t="shared" si="13"/>
        <v>1.2962962962962971E-3</v>
      </c>
      <c r="I124" s="6">
        <f t="shared" si="9"/>
        <v>1.38888888888889E-3</v>
      </c>
      <c r="J124" s="12">
        <f ca="1">IF(I124="","",1-AVERAGE(OFFSET('Daily Data'!$F$2,0,0,COUNTA('Daily Data'!$F$2:$F$997),1)))</f>
        <v>0.81578947368421051</v>
      </c>
      <c r="K124" s="14" t="s">
        <v>223</v>
      </c>
      <c r="M124" s="2" t="s">
        <v>182</v>
      </c>
    </row>
    <row r="125" spans="1:13" ht="30" x14ac:dyDescent="0.25">
      <c r="A125" s="2">
        <v>125</v>
      </c>
      <c r="B125" s="15" t="s">
        <v>233</v>
      </c>
      <c r="C125" s="3" t="str">
        <f t="shared" si="11"/>
        <v>A/S/W Family</v>
      </c>
      <c r="D125" s="3" t="s">
        <v>31</v>
      </c>
      <c r="E125" s="18" t="s">
        <v>11</v>
      </c>
      <c r="F125" s="5">
        <f t="shared" si="8"/>
        <v>0</v>
      </c>
      <c r="G125" s="29">
        <v>1.667824074074074E-2</v>
      </c>
      <c r="H125" s="6">
        <f t="shared" si="13"/>
        <v>3.3912037037037036E-3</v>
      </c>
      <c r="I125" s="6">
        <f t="shared" si="9"/>
        <v>1.38888888888889E-3</v>
      </c>
      <c r="J125" s="12">
        <f ca="1">IF(I125="","",1-AVERAGE(OFFSET('Daily Data'!$F$2,0,0,COUNTA('Daily Data'!$F$2:$F$997),1)))</f>
        <v>0.81578947368421051</v>
      </c>
      <c r="K125" s="14" t="s">
        <v>234</v>
      </c>
      <c r="M125" s="2" t="s">
        <v>198</v>
      </c>
    </row>
    <row r="126" spans="1:13" ht="30" x14ac:dyDescent="0.25">
      <c r="A126" s="2">
        <v>126</v>
      </c>
      <c r="B126" s="15" t="s">
        <v>239</v>
      </c>
      <c r="C126" s="3" t="str">
        <f t="shared" ref="C126:C127" si="14">IF(OR(D126="Strengthen", D126="Weaken",  D126="Assumption", D126="Evaluate Argument", D126="If-true S/W"), "A/S/W Family", (IF(OR(D126="Bold Faced", D126="Describe the argument"), "Structure Family", IF(OR(D126="Conclusion", D126="Inference"), "Conclusion", IF(D126="Explains Discrepancy","Explain","Others")))))</f>
        <v>A/S/W Family</v>
      </c>
      <c r="D126" s="3" t="s">
        <v>31</v>
      </c>
      <c r="E126" s="18" t="s">
        <v>11</v>
      </c>
      <c r="F126" s="5">
        <f t="shared" si="8"/>
        <v>0</v>
      </c>
      <c r="G126" s="29">
        <v>2.0023148148148148E-3</v>
      </c>
      <c r="H126" s="6">
        <f>G126</f>
        <v>2.0023148148148148E-3</v>
      </c>
      <c r="I126" s="6">
        <f t="shared" ref="I126" si="15">IF(H126="","",I125)</f>
        <v>1.38888888888889E-3</v>
      </c>
      <c r="J126" s="12">
        <f ca="1">IF(I126="","",1-AVERAGE(OFFSET('Daily Data'!$F$2,0,0,COUNTA('Daily Data'!$F$2:$F$997),1)))</f>
        <v>0.81578947368421051</v>
      </c>
      <c r="K126" s="14" t="s">
        <v>230</v>
      </c>
      <c r="M126" s="2" t="s">
        <v>184</v>
      </c>
    </row>
    <row r="127" spans="1:13" ht="30" x14ac:dyDescent="0.25">
      <c r="A127" s="2">
        <v>127</v>
      </c>
      <c r="B127" s="25" t="s">
        <v>240</v>
      </c>
      <c r="C127" s="3" t="str">
        <f t="shared" si="14"/>
        <v>A/S/W Family</v>
      </c>
      <c r="D127" s="3" t="s">
        <v>31</v>
      </c>
      <c r="E127" s="11" t="s">
        <v>32</v>
      </c>
      <c r="F127" s="5">
        <f t="shared" si="8"/>
        <v>1</v>
      </c>
      <c r="G127" s="29">
        <v>2.5462962962962961E-3</v>
      </c>
      <c r="H127" s="6">
        <f>G127</f>
        <v>2.5462962962962961E-3</v>
      </c>
      <c r="I127" s="6">
        <f t="shared" ref="I127:I190" si="16">IF(H127="","",I126)</f>
        <v>1.38888888888889E-3</v>
      </c>
      <c r="J127" s="12">
        <f ca="1">IF(I127="","",1-AVERAGE(OFFSET('Daily Data'!$F$2,0,0,COUNTA('Daily Data'!$F$2:$F$997),1)))</f>
        <v>0.81578947368421051</v>
      </c>
      <c r="K127" s="16" t="s">
        <v>241</v>
      </c>
      <c r="L127" s="2" t="s">
        <v>138</v>
      </c>
      <c r="M127" s="2" t="s">
        <v>204</v>
      </c>
    </row>
    <row r="128" spans="1:13" ht="30" x14ac:dyDescent="0.25">
      <c r="A128" s="2">
        <v>128</v>
      </c>
      <c r="B128" s="15" t="s">
        <v>242</v>
      </c>
      <c r="C128" s="3" t="str">
        <f t="shared" ref="C128" si="17">IF(OR(D128="Strengthen", D128="Weaken",  D128="Assumption", D128="Evaluate Argument", D128="If-true S/W"), "A/S/W Family", (IF(OR(D128="Bold Faced", D128="Describe the argument"), "Structure Family", IF(OR(D128="Conclusion", D128="Inference"), "Conclusion", IF(D128="Explains Discrepancy","Explain","Others")))))</f>
        <v>A/S/W Family</v>
      </c>
      <c r="D128" s="3" t="s">
        <v>31</v>
      </c>
      <c r="E128" s="11" t="s">
        <v>32</v>
      </c>
      <c r="F128" s="5">
        <f t="shared" si="8"/>
        <v>1</v>
      </c>
      <c r="G128" s="29">
        <v>1.6203703703703703E-3</v>
      </c>
      <c r="H128" s="29">
        <v>1.6203703703703703E-3</v>
      </c>
      <c r="I128" s="6">
        <f t="shared" si="16"/>
        <v>1.38888888888889E-3</v>
      </c>
      <c r="J128" s="12">
        <f ca="1">IF(I128="","",1-AVERAGE(OFFSET('Daily Data'!$F$2,0,0,COUNTA('Daily Data'!$F$2:$F$997),1)))</f>
        <v>0.81578947368421051</v>
      </c>
      <c r="K128" s="16" t="s">
        <v>243</v>
      </c>
      <c r="L128" s="2" t="s">
        <v>244</v>
      </c>
      <c r="M128" s="2" t="s">
        <v>204</v>
      </c>
    </row>
    <row r="129" spans="1:15" ht="60" x14ac:dyDescent="0.25">
      <c r="A129" s="2">
        <v>129</v>
      </c>
      <c r="B129" s="15" t="s">
        <v>245</v>
      </c>
      <c r="C129" s="3" t="str">
        <f t="shared" ref="C129" si="18">IF(OR(D129="Strengthen", D129="Weaken",  D129="Assumption", D129="Evaluate Argument", D129="If-true S/W"), "A/S/W Family", (IF(OR(D129="Bold Faced", D129="Describe the argument"), "Structure Family", IF(OR(D129="Conclusion", D129="Inference"), "Conclusion", IF(D129="Explains Discrepancy","Explain","Others")))))</f>
        <v>A/S/W Family</v>
      </c>
      <c r="D129" s="3" t="s">
        <v>31</v>
      </c>
      <c r="E129" s="18" t="s">
        <v>11</v>
      </c>
      <c r="F129" s="5">
        <f t="shared" si="8"/>
        <v>0</v>
      </c>
      <c r="G129" s="29"/>
      <c r="H129" s="29">
        <v>1.3888888888888889E-3</v>
      </c>
      <c r="I129" s="6">
        <f t="shared" ref="I129" si="19">IF(H129="","",I128)</f>
        <v>1.38888888888889E-3</v>
      </c>
      <c r="J129" s="12">
        <f ca="1">IF(I129="","",1-AVERAGE(OFFSET('Daily Data'!$F$2,0,0,COUNTA('Daily Data'!$F$2:$F$997),1)))</f>
        <v>0.81578947368421051</v>
      </c>
      <c r="K129" s="14" t="s">
        <v>246</v>
      </c>
    </row>
    <row r="130" spans="1:15" ht="45" x14ac:dyDescent="0.25">
      <c r="A130" s="2">
        <v>130</v>
      </c>
      <c r="B130" s="15" t="s">
        <v>247</v>
      </c>
      <c r="C130" s="3" t="str">
        <f t="shared" ref="C130" si="20">IF(OR(D130="Strengthen", D130="Weaken",  D130="Assumption", D130="Evaluate Argument", D130="If-true S/W"), "A/S/W Family", (IF(OR(D130="Bold Faced", D130="Describe the argument"), "Structure Family", IF(OR(D130="Conclusion", D130="Inference"), "Conclusion", IF(D130="Explains Discrepancy","Explain","Others")))))</f>
        <v>A/S/W Family</v>
      </c>
      <c r="D130" s="3" t="s">
        <v>31</v>
      </c>
      <c r="E130" s="18" t="s">
        <v>11</v>
      </c>
      <c r="F130" s="5">
        <f t="shared" ref="F130:F136" si="21">IF(E130="","",IF(E130="Correct",0,1))</f>
        <v>0</v>
      </c>
      <c r="G130" s="29"/>
      <c r="H130" s="29">
        <v>1.8518518518518517E-3</v>
      </c>
      <c r="I130" s="6">
        <f t="shared" ref="I130" si="22">IF(H130="","",I129)</f>
        <v>1.38888888888889E-3</v>
      </c>
      <c r="J130" s="12">
        <f ca="1">IF(I130="","",1-AVERAGE(OFFSET('Daily Data'!$F$2,0,0,COUNTA('Daily Data'!$F$2:$F$997),1)))</f>
        <v>0.81578947368421051</v>
      </c>
      <c r="K130" s="14" t="s">
        <v>248</v>
      </c>
    </row>
    <row r="131" spans="1:15" ht="45" x14ac:dyDescent="0.25">
      <c r="A131" s="2">
        <v>131</v>
      </c>
      <c r="B131" s="15" t="s">
        <v>249</v>
      </c>
      <c r="C131" s="3" t="str">
        <f t="shared" ref="C131:C132" si="23">IF(OR(D131="Strengthen", D131="Weaken",  D131="Assumption", D131="Evaluate Argument", D131="If-true S/W"), "A/S/W Family", (IF(OR(D131="Bold Faced", D131="Describe the argument"), "Structure Family", IF(OR(D131="Conclusion", D131="Inference"), "Conclusion", IF(D131="Explains Discrepancy","Explain","Others")))))</f>
        <v>A/S/W Family</v>
      </c>
      <c r="D131" s="3" t="s">
        <v>31</v>
      </c>
      <c r="E131" s="18" t="s">
        <v>11</v>
      </c>
      <c r="F131" s="5">
        <f t="shared" si="21"/>
        <v>0</v>
      </c>
      <c r="G131" s="29"/>
      <c r="H131" s="29">
        <v>2.0486111111111113E-3</v>
      </c>
      <c r="I131" s="6">
        <f t="shared" ref="I131" si="24">IF(H131="","",I130)</f>
        <v>1.38888888888889E-3</v>
      </c>
      <c r="J131" s="12">
        <f ca="1">IF(I131="","",1-AVERAGE(OFFSET('Daily Data'!$F$2,0,0,COUNTA('Daily Data'!$F$2:$F$997),1)))</f>
        <v>0.81578947368421051</v>
      </c>
      <c r="K131" s="14" t="s">
        <v>250</v>
      </c>
      <c r="M131" s="2" t="s">
        <v>198</v>
      </c>
    </row>
    <row r="132" spans="1:15" ht="30" x14ac:dyDescent="0.25">
      <c r="A132" s="2">
        <v>132</v>
      </c>
      <c r="B132" s="15" t="s">
        <v>251</v>
      </c>
      <c r="C132" s="3" t="str">
        <f t="shared" si="23"/>
        <v>A/S/W Family</v>
      </c>
      <c r="D132" s="3" t="s">
        <v>31</v>
      </c>
      <c r="E132" s="11" t="s">
        <v>32</v>
      </c>
      <c r="F132" s="5">
        <f t="shared" si="21"/>
        <v>1</v>
      </c>
      <c r="G132" s="29">
        <v>1.6203703703703703E-3</v>
      </c>
      <c r="H132" s="29">
        <v>1.6203703703703703E-3</v>
      </c>
      <c r="I132" s="6">
        <f t="shared" si="16"/>
        <v>1.38888888888889E-3</v>
      </c>
      <c r="J132" s="12">
        <f ca="1">IF(I132="","",1-AVERAGE(OFFSET('Daily Data'!$F$2,0,0,COUNTA('Daily Data'!$F$2:$F$997),1)))</f>
        <v>0.81578947368421051</v>
      </c>
      <c r="K132" s="14" t="s">
        <v>252</v>
      </c>
      <c r="L132" s="2" t="s">
        <v>254</v>
      </c>
      <c r="M132" s="2" t="s">
        <v>184</v>
      </c>
    </row>
    <row r="133" spans="1:15" ht="30" x14ac:dyDescent="0.25">
      <c r="A133" s="2">
        <v>133</v>
      </c>
      <c r="B133" s="15" t="s">
        <v>253</v>
      </c>
      <c r="C133" s="3" t="str">
        <f t="shared" ref="C133" si="25">IF(OR(D133="Strengthen", D133="Weaken",  D133="Assumption", D133="Evaluate Argument", D133="If-true S/W"), "A/S/W Family", (IF(OR(D133="Bold Faced", D133="Describe the argument"), "Structure Family", IF(OR(D133="Conclusion", D133="Inference"), "Conclusion", IF(D133="Explains Discrepancy","Explain","Others")))))</f>
        <v>A/S/W Family</v>
      </c>
      <c r="D133" s="3" t="s">
        <v>31</v>
      </c>
      <c r="E133" s="18" t="s">
        <v>11</v>
      </c>
      <c r="F133" s="5">
        <f t="shared" si="21"/>
        <v>0</v>
      </c>
      <c r="G133" s="29"/>
      <c r="H133" s="29">
        <v>1.9097222222222222E-3</v>
      </c>
      <c r="I133" s="6">
        <f t="shared" si="16"/>
        <v>1.38888888888889E-3</v>
      </c>
      <c r="J133" s="12">
        <f ca="1">IF(I133="","",1-AVERAGE(OFFSET('Daily Data'!$F$2,0,0,COUNTA('Daily Data'!$F$2:$F$997),1)))</f>
        <v>0.81578947368421051</v>
      </c>
      <c r="K133" s="14" t="s">
        <v>255</v>
      </c>
    </row>
    <row r="134" spans="1:15" ht="30" x14ac:dyDescent="0.25">
      <c r="A134" s="2">
        <v>134</v>
      </c>
      <c r="B134" s="15" t="s">
        <v>256</v>
      </c>
      <c r="C134" s="3" t="str">
        <f t="shared" ref="C134" si="26">IF(OR(D134="Strengthen", D134="Weaken",  D134="Assumption", D134="Evaluate Argument", D134="If-true S/W"), "A/S/W Family", (IF(OR(D134="Bold Faced", D134="Describe the argument"), "Structure Family", IF(OR(D134="Conclusion", D134="Inference"), "Conclusion", IF(D134="Explains Discrepancy","Explain","Others")))))</f>
        <v>A/S/W Family</v>
      </c>
      <c r="D134" s="3" t="s">
        <v>31</v>
      </c>
      <c r="E134" s="18" t="s">
        <v>11</v>
      </c>
      <c r="F134" s="5">
        <f t="shared" si="21"/>
        <v>0</v>
      </c>
      <c r="G134" s="29">
        <v>1.6203703703703703E-3</v>
      </c>
      <c r="H134" s="29">
        <v>1.8518518518518517E-3</v>
      </c>
      <c r="I134" s="6">
        <f t="shared" ref="I134" si="27">IF(H134="","",I133)</f>
        <v>1.38888888888889E-3</v>
      </c>
      <c r="J134" s="12">
        <f ca="1">IF(I134="","",1-AVERAGE(OFFSET('Daily Data'!$F$2,0,0,COUNTA('Daily Data'!$F$2:$F$997),1)))</f>
        <v>0.81578947368421051</v>
      </c>
      <c r="K134" s="14" t="s">
        <v>257</v>
      </c>
      <c r="M134" s="2" t="s">
        <v>204</v>
      </c>
    </row>
    <row r="135" spans="1:15" ht="30" x14ac:dyDescent="0.25">
      <c r="A135" s="2">
        <v>135</v>
      </c>
      <c r="B135" s="15" t="s">
        <v>258</v>
      </c>
      <c r="C135" s="3" t="str">
        <f t="shared" ref="C135" si="28">IF(OR(D135="Strengthen", D135="Weaken",  D135="Assumption", D135="Evaluate Argument", D135="If-true S/W"), "A/S/W Family", (IF(OR(D135="Bold Faced", D135="Describe the argument"), "Structure Family", IF(OR(D135="Conclusion", D135="Inference"), "Conclusion", IF(D135="Explains Discrepancy","Explain","Others")))))</f>
        <v>A/S/W Family</v>
      </c>
      <c r="D135" s="3" t="s">
        <v>31</v>
      </c>
      <c r="E135" s="11" t="s">
        <v>32</v>
      </c>
      <c r="F135" s="5">
        <f t="shared" si="21"/>
        <v>1</v>
      </c>
      <c r="G135" s="6"/>
      <c r="H135" s="29">
        <v>2.0254629629629629E-3</v>
      </c>
      <c r="I135" s="6">
        <f t="shared" si="16"/>
        <v>1.38888888888889E-3</v>
      </c>
      <c r="J135" s="12">
        <f ca="1">IF(I135="","",1-AVERAGE(OFFSET('Daily Data'!$F$2,0,0,COUNTA('Daily Data'!$F$2:$F$997),1)))</f>
        <v>0.81578947368421051</v>
      </c>
      <c r="K135" s="14" t="s">
        <v>259</v>
      </c>
      <c r="L135" s="2" t="s">
        <v>178</v>
      </c>
      <c r="M135" s="2" t="s">
        <v>198</v>
      </c>
    </row>
    <row r="136" spans="1:15" ht="30" x14ac:dyDescent="0.25">
      <c r="A136" s="2">
        <v>136</v>
      </c>
      <c r="B136" s="15" t="s">
        <v>260</v>
      </c>
      <c r="C136" s="3" t="str">
        <f t="shared" ref="C136" si="29">IF(OR(D136="Strengthen", D136="Weaken",  D136="Assumption", D136="Evaluate Argument", D136="If-true S/W"), "A/S/W Family", (IF(OR(D136="Bold Faced", D136="Describe the argument"), "Structure Family", IF(OR(D136="Conclusion", D136="Inference"), "Conclusion", IF(D136="Explains Discrepancy","Explain","Others")))))</f>
        <v>A/S/W Family</v>
      </c>
      <c r="D136" s="3" t="s">
        <v>31</v>
      </c>
      <c r="E136" s="18" t="s">
        <v>11</v>
      </c>
      <c r="F136" s="5">
        <f t="shared" si="21"/>
        <v>0</v>
      </c>
      <c r="G136" s="6"/>
      <c r="H136" s="29">
        <v>2.2685185185185182E-3</v>
      </c>
      <c r="I136" s="6">
        <f t="shared" si="16"/>
        <v>1.38888888888889E-3</v>
      </c>
      <c r="J136" s="12">
        <f ca="1">IF(I136="","",1-AVERAGE(OFFSET('Daily Data'!$F$2,0,0,COUNTA('Daily Data'!$F$2:$F$997),1)))</f>
        <v>0.81578947368421051</v>
      </c>
      <c r="K136" s="14" t="s">
        <v>261</v>
      </c>
      <c r="M136" s="2" t="s">
        <v>198</v>
      </c>
    </row>
    <row r="137" spans="1:15" x14ac:dyDescent="0.25">
      <c r="A137" s="2">
        <v>137</v>
      </c>
      <c r="B137" s="15" t="s">
        <v>262</v>
      </c>
      <c r="C137" s="3" t="str">
        <f t="shared" ref="C137" si="30">IF(OR(D137="Strengthen", D137="Weaken",  D137="Assumption", D137="Evaluate Argument", D137="If-true S/W"), "A/S/W Family", (IF(OR(D137="Bold Faced", D137="Describe the argument"), "Structure Family", IF(OR(D137="Conclusion", D137="Inference"), "Conclusion", IF(D137="Explains Discrepancy","Explain","Others")))))</f>
        <v>A/S/W Family</v>
      </c>
      <c r="D137" s="3" t="s">
        <v>31</v>
      </c>
      <c r="E137" s="18" t="s">
        <v>11</v>
      </c>
      <c r="F137" s="5">
        <f>IF(E137="","",IF(E137="Correct",0,1))</f>
        <v>0</v>
      </c>
      <c r="G137" s="6"/>
      <c r="H137" s="29">
        <v>1.1458333333333333E-3</v>
      </c>
      <c r="I137" s="6">
        <f t="shared" si="16"/>
        <v>1.38888888888889E-3</v>
      </c>
      <c r="J137" s="12">
        <f ca="1">IF(I137="","",1-AVERAGE(OFFSET('Daily Data'!$F$2,0,0,COUNTA('Daily Data'!$F$2:$F$997),1)))</f>
        <v>0.81578947368421051</v>
      </c>
      <c r="K137" s="14" t="s">
        <v>189</v>
      </c>
      <c r="M137" s="2" t="s">
        <v>182</v>
      </c>
    </row>
    <row r="138" spans="1:15" ht="45" x14ac:dyDescent="0.25">
      <c r="A138" s="2">
        <v>138</v>
      </c>
      <c r="B138" s="15" t="s">
        <v>263</v>
      </c>
      <c r="C138" s="3" t="str">
        <f t="shared" ref="C138" si="31">IF(OR(D138="Strengthen", D138="Weaken",  D138="Assumption", D138="Evaluate Argument", D138="If-true S/W"), "A/S/W Family", (IF(OR(D138="Bold Faced", D138="Describe the argument"), "Structure Family", IF(OR(D138="Conclusion", D138="Inference"), "Conclusion", IF(D138="Explains Discrepancy","Explain","Others")))))</f>
        <v>A/S/W Family</v>
      </c>
      <c r="D138" s="3" t="s">
        <v>31</v>
      </c>
      <c r="E138" s="18" t="s">
        <v>11</v>
      </c>
      <c r="F138" s="5">
        <f t="shared" ref="F138:F201" si="32">IF(E138="","",IF(E138="Correct",0,1))</f>
        <v>0</v>
      </c>
      <c r="G138" s="6"/>
      <c r="H138" s="29">
        <v>2.3148148148148151E-3</v>
      </c>
      <c r="I138" s="6">
        <f t="shared" si="16"/>
        <v>1.38888888888889E-3</v>
      </c>
      <c r="J138" s="12">
        <f ca="1">IF(I138="","",1-AVERAGE(OFFSET('Daily Data'!$F$2,0,0,COUNTA('Daily Data'!$F$2:$F$997),1)))</f>
        <v>0.81578947368421051</v>
      </c>
      <c r="K138" s="14" t="s">
        <v>189</v>
      </c>
      <c r="M138" s="2" t="s">
        <v>204</v>
      </c>
    </row>
    <row r="139" spans="1:15" ht="30" x14ac:dyDescent="0.25">
      <c r="A139" s="2">
        <v>139</v>
      </c>
      <c r="B139" s="25" t="s">
        <v>301</v>
      </c>
      <c r="C139" s="3" t="str">
        <f t="shared" ref="C139:C168" si="33">IF(OR(D139="Strengthen", D139="Weaken",  D139="Assumption", D139="Evaluate Argument", D139="If-true S/W"), "A/S/W Family", (IF(OR(D139="Bold Faced", D139="Describe the argument"), "Structure Family", IF(OR(D139="Conclusion", D139="Inference"), "Conclusion", IF(D139="Explains Discrepancy","Explain","Others")))))</f>
        <v>A/S/W Family</v>
      </c>
      <c r="D139" s="3" t="s">
        <v>31</v>
      </c>
      <c r="E139" s="18" t="s">
        <v>11</v>
      </c>
      <c r="F139" s="5">
        <f t="shared" si="32"/>
        <v>0</v>
      </c>
      <c r="G139" s="8">
        <v>1.9328703703703704E-3</v>
      </c>
      <c r="H139" s="6">
        <f>G139</f>
        <v>1.9328703703703704E-3</v>
      </c>
      <c r="I139" s="6">
        <f t="shared" si="16"/>
        <v>1.38888888888889E-3</v>
      </c>
      <c r="J139" s="12">
        <f ca="1">IF(I139="","",1-AVERAGE(OFFSET('Daily Data'!$F$2,0,0,COUNTA('Daily Data'!$F$2:$F$997),1)))</f>
        <v>0.81578947368421051</v>
      </c>
      <c r="K139" s="14" t="s">
        <v>264</v>
      </c>
      <c r="M139" s="2" t="s">
        <v>198</v>
      </c>
    </row>
    <row r="140" spans="1:15" ht="30" x14ac:dyDescent="0.25">
      <c r="A140" s="2">
        <v>140</v>
      </c>
      <c r="B140" s="15" t="s">
        <v>300</v>
      </c>
      <c r="C140" s="3" t="str">
        <f t="shared" si="33"/>
        <v>A/S/W Family</v>
      </c>
      <c r="D140" s="3" t="s">
        <v>31</v>
      </c>
      <c r="E140" s="18" t="s">
        <v>11</v>
      </c>
      <c r="F140" s="5">
        <f t="shared" si="32"/>
        <v>0</v>
      </c>
      <c r="G140" s="8">
        <v>4.5717592592592589E-3</v>
      </c>
      <c r="H140" s="6">
        <f>G140-G139</f>
        <v>2.6388888888888885E-3</v>
      </c>
      <c r="I140" s="6">
        <f t="shared" si="16"/>
        <v>1.38888888888889E-3</v>
      </c>
      <c r="J140" s="12">
        <f ca="1">IF(I140="","",1-AVERAGE(OFFSET('Daily Data'!$F$2,0,0,COUNTA('Daily Data'!$F$2:$F$997),1)))</f>
        <v>0.81578947368421051</v>
      </c>
      <c r="K140" s="14" t="s">
        <v>265</v>
      </c>
      <c r="M140" s="2" t="s">
        <v>184</v>
      </c>
      <c r="N140" s="35"/>
      <c r="O140" s="36"/>
    </row>
    <row r="141" spans="1:15" ht="30" x14ac:dyDescent="0.25">
      <c r="A141" s="2">
        <v>141</v>
      </c>
      <c r="B141" s="15" t="s">
        <v>299</v>
      </c>
      <c r="C141" s="3" t="str">
        <f t="shared" si="33"/>
        <v>A/S/W Family</v>
      </c>
      <c r="D141" s="3" t="s">
        <v>31</v>
      </c>
      <c r="E141" s="18" t="s">
        <v>11</v>
      </c>
      <c r="F141" s="5">
        <f t="shared" si="32"/>
        <v>0</v>
      </c>
      <c r="G141" s="8">
        <v>6.215277777777777E-3</v>
      </c>
      <c r="H141" s="6">
        <f t="shared" ref="H141:H168" si="34">G141-G140</f>
        <v>1.6435185185185181E-3</v>
      </c>
      <c r="I141" s="6">
        <f t="shared" si="16"/>
        <v>1.38888888888889E-3</v>
      </c>
      <c r="J141" s="12">
        <f ca="1">IF(I141="","",1-AVERAGE(OFFSET('Daily Data'!$F$2,0,0,COUNTA('Daily Data'!$F$2:$F$997),1)))</f>
        <v>0.81578947368421051</v>
      </c>
      <c r="K141" s="14" t="s">
        <v>265</v>
      </c>
      <c r="M141" s="2" t="s">
        <v>266</v>
      </c>
      <c r="N141" s="35"/>
      <c r="O141" s="36"/>
    </row>
    <row r="142" spans="1:15" ht="30" x14ac:dyDescent="0.25">
      <c r="A142" s="2">
        <v>142</v>
      </c>
      <c r="B142" s="15" t="s">
        <v>298</v>
      </c>
      <c r="C142" s="3" t="str">
        <f t="shared" si="33"/>
        <v>A/S/W Family</v>
      </c>
      <c r="D142" s="3" t="s">
        <v>31</v>
      </c>
      <c r="E142" s="18" t="s">
        <v>11</v>
      </c>
      <c r="F142" s="5">
        <f t="shared" si="32"/>
        <v>0</v>
      </c>
      <c r="G142" s="8">
        <v>7.6736111111111111E-3</v>
      </c>
      <c r="H142" s="6">
        <f t="shared" si="34"/>
        <v>1.4583333333333341E-3</v>
      </c>
      <c r="I142" s="6">
        <f t="shared" si="16"/>
        <v>1.38888888888889E-3</v>
      </c>
      <c r="J142" s="12">
        <f ca="1">IF(I142="","",1-AVERAGE(OFFSET('Daily Data'!$F$2,0,0,COUNTA('Daily Data'!$F$2:$F$997),1)))</f>
        <v>0.81578947368421051</v>
      </c>
      <c r="K142" s="14" t="s">
        <v>267</v>
      </c>
      <c r="M142" s="2" t="s">
        <v>184</v>
      </c>
      <c r="N142" s="35"/>
      <c r="O142" s="36"/>
    </row>
    <row r="143" spans="1:15" ht="30" x14ac:dyDescent="0.25">
      <c r="A143" s="2">
        <v>143</v>
      </c>
      <c r="B143" s="15" t="s">
        <v>297</v>
      </c>
      <c r="C143" s="3" t="str">
        <f t="shared" si="33"/>
        <v>A/S/W Family</v>
      </c>
      <c r="D143" s="3" t="s">
        <v>31</v>
      </c>
      <c r="E143" s="18" t="s">
        <v>11</v>
      </c>
      <c r="F143" s="5">
        <f t="shared" si="32"/>
        <v>0</v>
      </c>
      <c r="G143" s="8">
        <v>9.780092592592592E-3</v>
      </c>
      <c r="H143" s="6">
        <f t="shared" si="34"/>
        <v>2.1064814814814809E-3</v>
      </c>
      <c r="I143" s="6">
        <f t="shared" si="16"/>
        <v>1.38888888888889E-3</v>
      </c>
      <c r="J143" s="12">
        <f ca="1">IF(I143="","",1-AVERAGE(OFFSET('Daily Data'!$F$2,0,0,COUNTA('Daily Data'!$F$2:$F$997),1)))</f>
        <v>0.81578947368421051</v>
      </c>
      <c r="K143" s="14" t="s">
        <v>268</v>
      </c>
      <c r="M143" s="2" t="s">
        <v>182</v>
      </c>
      <c r="N143" s="35"/>
      <c r="O143" s="36"/>
    </row>
    <row r="144" spans="1:15" ht="30" x14ac:dyDescent="0.25">
      <c r="A144" s="2">
        <v>144</v>
      </c>
      <c r="B144" s="15" t="s">
        <v>296</v>
      </c>
      <c r="C144" s="3" t="str">
        <f t="shared" si="33"/>
        <v>A/S/W Family</v>
      </c>
      <c r="D144" s="3" t="s">
        <v>31</v>
      </c>
      <c r="E144" s="18" t="s">
        <v>11</v>
      </c>
      <c r="F144" s="5">
        <f t="shared" si="32"/>
        <v>0</v>
      </c>
      <c r="G144" s="8">
        <v>1.2314814814814815E-2</v>
      </c>
      <c r="H144" s="6">
        <f t="shared" si="34"/>
        <v>2.5347222222222229E-3</v>
      </c>
      <c r="I144" s="6">
        <f t="shared" si="16"/>
        <v>1.38888888888889E-3</v>
      </c>
      <c r="J144" s="12">
        <f ca="1">IF(I144="","",1-AVERAGE(OFFSET('Daily Data'!$F$2,0,0,COUNTA('Daily Data'!$F$2:$F$997),1)))</f>
        <v>0.81578947368421051</v>
      </c>
      <c r="K144" s="14" t="s">
        <v>267</v>
      </c>
      <c r="M144" s="2" t="s">
        <v>182</v>
      </c>
      <c r="N144" s="35"/>
      <c r="O144" s="36"/>
    </row>
    <row r="145" spans="1:15" ht="30" x14ac:dyDescent="0.25">
      <c r="A145" s="2">
        <v>145</v>
      </c>
      <c r="B145" s="15" t="s">
        <v>295</v>
      </c>
      <c r="C145" s="3" t="str">
        <f t="shared" si="33"/>
        <v>A/S/W Family</v>
      </c>
      <c r="D145" s="3" t="s">
        <v>31</v>
      </c>
      <c r="E145" s="18" t="s">
        <v>11</v>
      </c>
      <c r="F145" s="5">
        <f t="shared" si="32"/>
        <v>0</v>
      </c>
      <c r="G145" s="8">
        <v>1.3182870370370371E-2</v>
      </c>
      <c r="H145" s="6">
        <f t="shared" si="34"/>
        <v>8.6805555555555594E-4</v>
      </c>
      <c r="I145" s="6">
        <f t="shared" si="16"/>
        <v>1.38888888888889E-3</v>
      </c>
      <c r="J145" s="12">
        <f ca="1">IF(I145="","",1-AVERAGE(OFFSET('Daily Data'!$F$2,0,0,COUNTA('Daily Data'!$F$2:$F$997),1)))</f>
        <v>0.81578947368421051</v>
      </c>
      <c r="K145" s="14" t="s">
        <v>267</v>
      </c>
      <c r="M145" s="2" t="s">
        <v>182</v>
      </c>
      <c r="N145" s="35"/>
      <c r="O145" s="36"/>
    </row>
    <row r="146" spans="1:15" ht="30" x14ac:dyDescent="0.25">
      <c r="A146" s="2">
        <v>146</v>
      </c>
      <c r="B146" s="15" t="s">
        <v>294</v>
      </c>
      <c r="C146" s="3" t="str">
        <f t="shared" si="33"/>
        <v>A/S/W Family</v>
      </c>
      <c r="D146" s="3" t="s">
        <v>31</v>
      </c>
      <c r="E146" s="18" t="s">
        <v>11</v>
      </c>
      <c r="F146" s="5">
        <f t="shared" si="32"/>
        <v>0</v>
      </c>
      <c r="G146" s="8">
        <v>1.4050925925925927E-2</v>
      </c>
      <c r="H146" s="6">
        <f t="shared" si="34"/>
        <v>8.6805555555555594E-4</v>
      </c>
      <c r="I146" s="6">
        <f t="shared" si="16"/>
        <v>1.38888888888889E-3</v>
      </c>
      <c r="J146" s="12">
        <f ca="1">IF(I146="","",1-AVERAGE(OFFSET('Daily Data'!$F$2,0,0,COUNTA('Daily Data'!$F$2:$F$997),1)))</f>
        <v>0.81578947368421051</v>
      </c>
      <c r="K146" s="14" t="s">
        <v>267</v>
      </c>
      <c r="M146" s="2" t="s">
        <v>182</v>
      </c>
      <c r="N146" s="35"/>
      <c r="O146" s="36"/>
    </row>
    <row r="147" spans="1:15" ht="30" x14ac:dyDescent="0.25">
      <c r="A147" s="2">
        <v>147</v>
      </c>
      <c r="B147" s="15" t="s">
        <v>293</v>
      </c>
      <c r="C147" s="3" t="str">
        <f t="shared" si="33"/>
        <v>A/S/W Family</v>
      </c>
      <c r="D147" s="3" t="s">
        <v>31</v>
      </c>
      <c r="E147" s="18" t="s">
        <v>11</v>
      </c>
      <c r="F147" s="5">
        <f t="shared" si="32"/>
        <v>0</v>
      </c>
      <c r="G147" s="8">
        <v>1.4884259259259259E-2</v>
      </c>
      <c r="H147" s="6">
        <f t="shared" si="34"/>
        <v>8.3333333333333176E-4</v>
      </c>
      <c r="I147" s="6">
        <f t="shared" si="16"/>
        <v>1.38888888888889E-3</v>
      </c>
      <c r="J147" s="12">
        <f ca="1">IF(I147="","",1-AVERAGE(OFFSET('Daily Data'!$F$2,0,0,COUNTA('Daily Data'!$F$2:$F$997),1)))</f>
        <v>0.81578947368421051</v>
      </c>
      <c r="K147" s="14" t="s">
        <v>267</v>
      </c>
      <c r="M147" s="2" t="s">
        <v>182</v>
      </c>
      <c r="N147" s="35"/>
      <c r="O147" s="36"/>
    </row>
    <row r="148" spans="1:15" ht="30" x14ac:dyDescent="0.25">
      <c r="A148" s="2">
        <v>148</v>
      </c>
      <c r="B148" s="15" t="s">
        <v>292</v>
      </c>
      <c r="C148" s="3" t="str">
        <f t="shared" si="33"/>
        <v>A/S/W Family</v>
      </c>
      <c r="D148" s="3" t="s">
        <v>31</v>
      </c>
      <c r="E148" s="18" t="s">
        <v>11</v>
      </c>
      <c r="F148" s="5">
        <f t="shared" si="32"/>
        <v>0</v>
      </c>
      <c r="G148" s="8">
        <v>1.638888888888889E-2</v>
      </c>
      <c r="H148" s="6">
        <f t="shared" si="34"/>
        <v>1.5046296296296318E-3</v>
      </c>
      <c r="I148" s="6">
        <f t="shared" si="16"/>
        <v>1.38888888888889E-3</v>
      </c>
      <c r="J148" s="12">
        <f ca="1">IF(I148="","",1-AVERAGE(OFFSET('Daily Data'!$F$2,0,0,COUNTA('Daily Data'!$F$2:$F$997),1)))</f>
        <v>0.81578947368421051</v>
      </c>
      <c r="K148" s="14" t="s">
        <v>267</v>
      </c>
      <c r="M148" s="2" t="s">
        <v>184</v>
      </c>
      <c r="N148" s="35"/>
      <c r="O148" s="36"/>
    </row>
    <row r="149" spans="1:15" ht="30" x14ac:dyDescent="0.25">
      <c r="A149" s="2">
        <v>149</v>
      </c>
      <c r="B149" s="15" t="s">
        <v>291</v>
      </c>
      <c r="C149" s="3" t="str">
        <f t="shared" si="33"/>
        <v>A/S/W Family</v>
      </c>
      <c r="D149" s="3" t="s">
        <v>31</v>
      </c>
      <c r="E149" s="11" t="s">
        <v>32</v>
      </c>
      <c r="F149" s="5">
        <f t="shared" si="32"/>
        <v>1</v>
      </c>
      <c r="G149" s="8">
        <v>1.7650462962962962E-2</v>
      </c>
      <c r="H149" s="6">
        <f t="shared" si="34"/>
        <v>1.2615740740740712E-3</v>
      </c>
      <c r="I149" s="6">
        <f t="shared" si="16"/>
        <v>1.38888888888889E-3</v>
      </c>
      <c r="J149" s="12">
        <f ca="1">IF(I149="","",1-AVERAGE(OFFSET('Daily Data'!$F$2,0,0,COUNTA('Daily Data'!$F$2:$F$997),1)))</f>
        <v>0.81578947368421051</v>
      </c>
      <c r="K149" s="14" t="s">
        <v>269</v>
      </c>
      <c r="L149" s="2" t="s">
        <v>138</v>
      </c>
      <c r="M149" s="2" t="s">
        <v>204</v>
      </c>
      <c r="N149" s="35"/>
      <c r="O149" s="36"/>
    </row>
    <row r="150" spans="1:15" ht="30" x14ac:dyDescent="0.25">
      <c r="A150" s="2">
        <v>150</v>
      </c>
      <c r="B150" s="15" t="s">
        <v>290</v>
      </c>
      <c r="C150" s="3" t="str">
        <f t="shared" si="33"/>
        <v>A/S/W Family</v>
      </c>
      <c r="D150" s="3" t="s">
        <v>31</v>
      </c>
      <c r="E150" s="11" t="s">
        <v>32</v>
      </c>
      <c r="F150" s="5">
        <f t="shared" si="32"/>
        <v>1</v>
      </c>
      <c r="G150" s="8">
        <v>2.0196759259259258E-2</v>
      </c>
      <c r="H150" s="6">
        <f t="shared" si="34"/>
        <v>2.5462962962962965E-3</v>
      </c>
      <c r="I150" s="6">
        <f t="shared" si="16"/>
        <v>1.38888888888889E-3</v>
      </c>
      <c r="J150" s="12">
        <f ca="1">IF(I150="","",1-AVERAGE(OFFSET('Daily Data'!$F$2,0,0,COUNTA('Daily Data'!$F$2:$F$997),1)))</f>
        <v>0.81578947368421051</v>
      </c>
      <c r="K150" s="14" t="s">
        <v>270</v>
      </c>
      <c r="L150" s="2" t="s">
        <v>115</v>
      </c>
      <c r="M150" s="2" t="s">
        <v>204</v>
      </c>
      <c r="N150" s="35"/>
      <c r="O150" s="36"/>
    </row>
    <row r="151" spans="1:15" ht="30" x14ac:dyDescent="0.25">
      <c r="A151" s="2">
        <v>151</v>
      </c>
      <c r="B151" s="15" t="s">
        <v>289</v>
      </c>
      <c r="C151" s="3" t="str">
        <f t="shared" si="33"/>
        <v>A/S/W Family</v>
      </c>
      <c r="D151" s="3" t="s">
        <v>31</v>
      </c>
      <c r="E151" s="18" t="s">
        <v>11</v>
      </c>
      <c r="F151" s="5">
        <f t="shared" si="32"/>
        <v>0</v>
      </c>
      <c r="G151" s="8">
        <v>2.1886574074074072E-2</v>
      </c>
      <c r="H151" s="6">
        <f t="shared" si="34"/>
        <v>1.6898148148148141E-3</v>
      </c>
      <c r="I151" s="6">
        <f t="shared" si="16"/>
        <v>1.38888888888889E-3</v>
      </c>
      <c r="J151" s="12">
        <f ca="1">IF(I151="","",1-AVERAGE(OFFSET('Daily Data'!$F$2,0,0,COUNTA('Daily Data'!$F$2:$F$997),1)))</f>
        <v>0.81578947368421051</v>
      </c>
      <c r="K151" s="14" t="s">
        <v>269</v>
      </c>
      <c r="M151" s="2" t="s">
        <v>204</v>
      </c>
      <c r="N151" s="35"/>
      <c r="O151" s="36"/>
    </row>
    <row r="152" spans="1:15" ht="45" x14ac:dyDescent="0.25">
      <c r="A152" s="2">
        <v>152</v>
      </c>
      <c r="B152" s="15" t="s">
        <v>288</v>
      </c>
      <c r="C152" s="3" t="str">
        <f t="shared" si="33"/>
        <v>A/S/W Family</v>
      </c>
      <c r="D152" s="3" t="s">
        <v>31</v>
      </c>
      <c r="E152" s="18" t="s">
        <v>11</v>
      </c>
      <c r="F152" s="5">
        <f t="shared" si="32"/>
        <v>0</v>
      </c>
      <c r="G152" s="8">
        <v>2.3483796296296298E-2</v>
      </c>
      <c r="H152" s="6">
        <f t="shared" si="34"/>
        <v>1.5972222222222256E-3</v>
      </c>
      <c r="I152" s="6">
        <f t="shared" si="16"/>
        <v>1.38888888888889E-3</v>
      </c>
      <c r="J152" s="12">
        <f ca="1">IF(I152="","",1-AVERAGE(OFFSET('Daily Data'!$F$2,0,0,COUNTA('Daily Data'!$F$2:$F$997),1)))</f>
        <v>0.81578947368421051</v>
      </c>
      <c r="K152" s="14" t="s">
        <v>267</v>
      </c>
      <c r="M152" s="2" t="s">
        <v>184</v>
      </c>
      <c r="N152" s="35"/>
      <c r="O152" s="36"/>
    </row>
    <row r="153" spans="1:15" ht="30" x14ac:dyDescent="0.25">
      <c r="A153" s="2">
        <v>153</v>
      </c>
      <c r="B153" s="15" t="s">
        <v>287</v>
      </c>
      <c r="C153" s="3" t="str">
        <f t="shared" si="33"/>
        <v>A/S/W Family</v>
      </c>
      <c r="D153" s="3" t="s">
        <v>31</v>
      </c>
      <c r="E153" s="18" t="s">
        <v>11</v>
      </c>
      <c r="F153" s="5">
        <f t="shared" si="32"/>
        <v>0</v>
      </c>
      <c r="G153" s="8">
        <v>2.4965277777777781E-2</v>
      </c>
      <c r="H153" s="6">
        <f t="shared" si="34"/>
        <v>1.4814814814814829E-3</v>
      </c>
      <c r="I153" s="6">
        <f t="shared" si="16"/>
        <v>1.38888888888889E-3</v>
      </c>
      <c r="J153" s="12">
        <f ca="1">IF(I153="","",1-AVERAGE(OFFSET('Daily Data'!$F$2,0,0,COUNTA('Daily Data'!$F$2:$F$997),1)))</f>
        <v>0.81578947368421051</v>
      </c>
      <c r="K153" s="14" t="s">
        <v>267</v>
      </c>
      <c r="M153" s="2" t="s">
        <v>184</v>
      </c>
      <c r="N153" s="35"/>
      <c r="O153" s="36"/>
    </row>
    <row r="154" spans="1:15" ht="30" x14ac:dyDescent="0.25">
      <c r="A154" s="2">
        <v>154</v>
      </c>
      <c r="B154" s="15" t="s">
        <v>286</v>
      </c>
      <c r="C154" s="3" t="str">
        <f t="shared" si="33"/>
        <v>A/S/W Family</v>
      </c>
      <c r="D154" s="3" t="s">
        <v>31</v>
      </c>
      <c r="E154" s="18" t="s">
        <v>11</v>
      </c>
      <c r="F154" s="5">
        <f t="shared" si="32"/>
        <v>0</v>
      </c>
      <c r="G154" s="8">
        <v>2.6898148148148147E-2</v>
      </c>
      <c r="H154" s="6">
        <f t="shared" si="34"/>
        <v>1.932870370370366E-3</v>
      </c>
      <c r="I154" s="6">
        <f t="shared" si="16"/>
        <v>1.38888888888889E-3</v>
      </c>
      <c r="J154" s="12">
        <f ca="1">IF(I154="","",1-AVERAGE(OFFSET('Daily Data'!$F$2,0,0,COUNTA('Daily Data'!$F$2:$F$997),1)))</f>
        <v>0.81578947368421051</v>
      </c>
      <c r="K154" s="14" t="s">
        <v>267</v>
      </c>
      <c r="M154" s="2" t="s">
        <v>204</v>
      </c>
      <c r="N154" s="35"/>
      <c r="O154" s="36"/>
    </row>
    <row r="155" spans="1:15" ht="30" x14ac:dyDescent="0.25">
      <c r="A155" s="2">
        <v>155</v>
      </c>
      <c r="B155" s="15" t="s">
        <v>285</v>
      </c>
      <c r="C155" s="3" t="str">
        <f t="shared" si="33"/>
        <v>A/S/W Family</v>
      </c>
      <c r="D155" s="3" t="s">
        <v>31</v>
      </c>
      <c r="E155" s="18" t="s">
        <v>11</v>
      </c>
      <c r="F155" s="5">
        <f t="shared" si="32"/>
        <v>0</v>
      </c>
      <c r="G155" s="8">
        <v>2.7685185185185188E-2</v>
      </c>
      <c r="H155" s="6">
        <f t="shared" si="34"/>
        <v>7.8703703703704095E-4</v>
      </c>
      <c r="I155" s="6">
        <f t="shared" si="16"/>
        <v>1.38888888888889E-3</v>
      </c>
      <c r="J155" s="12">
        <f ca="1">IF(I155="","",1-AVERAGE(OFFSET('Daily Data'!$F$2,0,0,COUNTA('Daily Data'!$F$2:$F$997),1)))</f>
        <v>0.81578947368421051</v>
      </c>
      <c r="K155" s="14" t="s">
        <v>267</v>
      </c>
      <c r="M155" s="2" t="s">
        <v>182</v>
      </c>
      <c r="N155" s="35"/>
      <c r="O155" s="36"/>
    </row>
    <row r="156" spans="1:15" ht="30" x14ac:dyDescent="0.25">
      <c r="A156" s="2">
        <v>156</v>
      </c>
      <c r="B156" s="15" t="s">
        <v>284</v>
      </c>
      <c r="C156" s="3" t="str">
        <f t="shared" si="33"/>
        <v>A/S/W Family</v>
      </c>
      <c r="D156" s="3" t="s">
        <v>31</v>
      </c>
      <c r="E156" s="18" t="s">
        <v>11</v>
      </c>
      <c r="F156" s="5">
        <f t="shared" si="32"/>
        <v>0</v>
      </c>
      <c r="G156" s="8">
        <v>2.9247685185185186E-2</v>
      </c>
      <c r="H156" s="6">
        <f t="shared" si="34"/>
        <v>1.5624999999999979E-3</v>
      </c>
      <c r="I156" s="6">
        <f t="shared" si="16"/>
        <v>1.38888888888889E-3</v>
      </c>
      <c r="J156" s="12">
        <f ca="1">IF(I156="","",1-AVERAGE(OFFSET('Daily Data'!$F$2,0,0,COUNTA('Daily Data'!$F$2:$F$997),1)))</f>
        <v>0.81578947368421051</v>
      </c>
      <c r="K156" s="14" t="s">
        <v>267</v>
      </c>
      <c r="M156" s="2" t="s">
        <v>182</v>
      </c>
      <c r="N156" s="35"/>
      <c r="O156" s="36"/>
    </row>
    <row r="157" spans="1:15" ht="30" x14ac:dyDescent="0.25">
      <c r="A157" s="2">
        <v>157</v>
      </c>
      <c r="B157" s="15" t="s">
        <v>283</v>
      </c>
      <c r="C157" s="3" t="str">
        <f t="shared" si="33"/>
        <v>A/S/W Family</v>
      </c>
      <c r="D157" s="3" t="s">
        <v>31</v>
      </c>
      <c r="E157" s="18" t="s">
        <v>11</v>
      </c>
      <c r="F157" s="5">
        <f t="shared" si="32"/>
        <v>0</v>
      </c>
      <c r="G157" s="8">
        <v>3.1782407407407405E-2</v>
      </c>
      <c r="H157" s="6">
        <f t="shared" si="34"/>
        <v>2.5347222222222195E-3</v>
      </c>
      <c r="I157" s="6">
        <f t="shared" si="16"/>
        <v>1.38888888888889E-3</v>
      </c>
      <c r="J157" s="12">
        <f ca="1">IF(I157="","",1-AVERAGE(OFFSET('Daily Data'!$F$2,0,0,COUNTA('Daily Data'!$F$2:$F$997),1)))</f>
        <v>0.81578947368421051</v>
      </c>
      <c r="K157" s="14" t="s">
        <v>269</v>
      </c>
      <c r="M157" s="2" t="s">
        <v>204</v>
      </c>
      <c r="N157" s="35"/>
      <c r="O157" s="36"/>
    </row>
    <row r="158" spans="1:15" ht="30" x14ac:dyDescent="0.25">
      <c r="A158" s="2">
        <v>158</v>
      </c>
      <c r="B158" s="15" t="s">
        <v>282</v>
      </c>
      <c r="C158" s="3" t="str">
        <f t="shared" si="33"/>
        <v>A/S/W Family</v>
      </c>
      <c r="D158" s="3" t="s">
        <v>31</v>
      </c>
      <c r="E158" s="18" t="s">
        <v>11</v>
      </c>
      <c r="F158" s="5">
        <f t="shared" si="32"/>
        <v>0</v>
      </c>
      <c r="G158" s="8">
        <v>3.3692129629629627E-2</v>
      </c>
      <c r="H158" s="6">
        <f t="shared" si="34"/>
        <v>1.9097222222222224E-3</v>
      </c>
      <c r="I158" s="6">
        <f t="shared" si="16"/>
        <v>1.38888888888889E-3</v>
      </c>
      <c r="J158" s="12">
        <f ca="1">IF(I158="","",1-AVERAGE(OFFSET('Daily Data'!$F$2,0,0,COUNTA('Daily Data'!$F$2:$F$997),1)))</f>
        <v>0.81578947368421051</v>
      </c>
      <c r="K158" s="14" t="s">
        <v>269</v>
      </c>
      <c r="M158" s="2" t="s">
        <v>204</v>
      </c>
      <c r="N158" s="35"/>
      <c r="O158" s="36"/>
    </row>
    <row r="159" spans="1:15" ht="30" x14ac:dyDescent="0.25">
      <c r="A159" s="2">
        <v>159</v>
      </c>
      <c r="B159" s="15" t="s">
        <v>281</v>
      </c>
      <c r="C159" s="3" t="str">
        <f t="shared" si="33"/>
        <v>A/S/W Family</v>
      </c>
      <c r="D159" s="3" t="s">
        <v>31</v>
      </c>
      <c r="E159" s="18" t="s">
        <v>11</v>
      </c>
      <c r="F159" s="5">
        <f t="shared" si="32"/>
        <v>0</v>
      </c>
      <c r="G159" s="8">
        <v>3.5347222222222217E-2</v>
      </c>
      <c r="H159" s="6">
        <f t="shared" si="34"/>
        <v>1.65509259259259E-3</v>
      </c>
      <c r="I159" s="6">
        <f t="shared" si="16"/>
        <v>1.38888888888889E-3</v>
      </c>
      <c r="J159" s="12">
        <f ca="1">IF(I159="","",1-AVERAGE(OFFSET('Daily Data'!$F$2,0,0,COUNTA('Daily Data'!$F$2:$F$997),1)))</f>
        <v>0.81578947368421051</v>
      </c>
      <c r="K159" s="14" t="s">
        <v>269</v>
      </c>
      <c r="M159" s="2" t="s">
        <v>204</v>
      </c>
      <c r="N159" s="35"/>
      <c r="O159" s="36"/>
    </row>
    <row r="160" spans="1:15" ht="30" x14ac:dyDescent="0.25">
      <c r="A160" s="2">
        <v>160</v>
      </c>
      <c r="B160" s="15" t="s">
        <v>280</v>
      </c>
      <c r="C160" s="3" t="str">
        <f t="shared" si="33"/>
        <v>A/S/W Family</v>
      </c>
      <c r="D160" s="3" t="s">
        <v>31</v>
      </c>
      <c r="E160" s="18" t="s">
        <v>11</v>
      </c>
      <c r="F160" s="5">
        <f t="shared" si="32"/>
        <v>0</v>
      </c>
      <c r="G160" s="8">
        <v>3.6354166666666667E-2</v>
      </c>
      <c r="H160" s="6">
        <f t="shared" si="34"/>
        <v>1.0069444444444492E-3</v>
      </c>
      <c r="I160" s="6">
        <f t="shared" si="16"/>
        <v>1.38888888888889E-3</v>
      </c>
      <c r="J160" s="12">
        <f ca="1">IF(I160="","",1-AVERAGE(OFFSET('Daily Data'!$F$2,0,0,COUNTA('Daily Data'!$F$2:$F$997),1)))</f>
        <v>0.81578947368421051</v>
      </c>
      <c r="K160" s="14" t="s">
        <v>267</v>
      </c>
      <c r="M160" s="2" t="s">
        <v>182</v>
      </c>
      <c r="N160" s="35"/>
      <c r="O160" s="36"/>
    </row>
    <row r="161" spans="1:15" ht="30" x14ac:dyDescent="0.25">
      <c r="A161" s="2">
        <v>161</v>
      </c>
      <c r="B161" s="15" t="s">
        <v>279</v>
      </c>
      <c r="C161" s="3" t="str">
        <f t="shared" si="33"/>
        <v>A/S/W Family</v>
      </c>
      <c r="D161" s="3" t="s">
        <v>31</v>
      </c>
      <c r="E161" s="18" t="s">
        <v>11</v>
      </c>
      <c r="F161" s="5">
        <f t="shared" si="32"/>
        <v>0</v>
      </c>
      <c r="G161" s="8">
        <v>3.7349537037037035E-2</v>
      </c>
      <c r="H161" s="6">
        <f t="shared" si="34"/>
        <v>9.9537037037036868E-4</v>
      </c>
      <c r="I161" s="6">
        <f t="shared" si="16"/>
        <v>1.38888888888889E-3</v>
      </c>
      <c r="J161" s="12">
        <f ca="1">IF(I161="","",1-AVERAGE(OFFSET('Daily Data'!$F$2,0,0,COUNTA('Daily Data'!$F$2:$F$997),1)))</f>
        <v>0.81578947368421051</v>
      </c>
      <c r="K161" s="14" t="s">
        <v>267</v>
      </c>
      <c r="M161" s="2" t="s">
        <v>182</v>
      </c>
      <c r="N161" s="35"/>
      <c r="O161" s="36"/>
    </row>
    <row r="162" spans="1:15" ht="30" x14ac:dyDescent="0.25">
      <c r="A162" s="2">
        <v>162</v>
      </c>
      <c r="B162" s="15" t="s">
        <v>278</v>
      </c>
      <c r="C162" s="3" t="str">
        <f t="shared" si="33"/>
        <v>A/S/W Family</v>
      </c>
      <c r="D162" s="3" t="s">
        <v>31</v>
      </c>
      <c r="E162" s="18" t="s">
        <v>11</v>
      </c>
      <c r="F162" s="5">
        <f t="shared" si="32"/>
        <v>0</v>
      </c>
      <c r="G162" s="8">
        <v>3.9583333333333331E-2</v>
      </c>
      <c r="H162" s="6">
        <f t="shared" si="34"/>
        <v>2.2337962962962962E-3</v>
      </c>
      <c r="I162" s="6">
        <f t="shared" si="16"/>
        <v>1.38888888888889E-3</v>
      </c>
      <c r="J162" s="12">
        <f ca="1">IF(I162="","",1-AVERAGE(OFFSET('Daily Data'!$F$2,0,0,COUNTA('Daily Data'!$F$2:$F$997),1)))</f>
        <v>0.81578947368421051</v>
      </c>
      <c r="K162" s="14" t="s">
        <v>267</v>
      </c>
      <c r="M162" s="2" t="s">
        <v>204</v>
      </c>
      <c r="N162" s="35"/>
      <c r="O162" s="36"/>
    </row>
    <row r="163" spans="1:15" ht="30" x14ac:dyDescent="0.25">
      <c r="A163" s="2">
        <v>163</v>
      </c>
      <c r="B163" s="15" t="s">
        <v>277</v>
      </c>
      <c r="C163" s="3" t="str">
        <f t="shared" si="33"/>
        <v>A/S/W Family</v>
      </c>
      <c r="D163" s="3" t="s">
        <v>31</v>
      </c>
      <c r="E163" s="18" t="s">
        <v>11</v>
      </c>
      <c r="F163" s="5">
        <f t="shared" si="32"/>
        <v>0</v>
      </c>
      <c r="G163" s="8">
        <v>4.1689814814814818E-2</v>
      </c>
      <c r="H163" s="6">
        <f t="shared" si="34"/>
        <v>2.106481481481487E-3</v>
      </c>
      <c r="I163" s="6">
        <f t="shared" si="16"/>
        <v>1.38888888888889E-3</v>
      </c>
      <c r="J163" s="12">
        <f ca="1">IF(I163="","",1-AVERAGE(OFFSET('Daily Data'!$F$2,0,0,COUNTA('Daily Data'!$F$2:$F$997),1)))</f>
        <v>0.81578947368421051</v>
      </c>
      <c r="K163" s="14" t="s">
        <v>267</v>
      </c>
      <c r="M163" s="2" t="s">
        <v>198</v>
      </c>
      <c r="N163" s="37"/>
      <c r="O163" s="36"/>
    </row>
    <row r="164" spans="1:15" ht="30" x14ac:dyDescent="0.25">
      <c r="A164" s="2">
        <v>164</v>
      </c>
      <c r="B164" s="15" t="s">
        <v>276</v>
      </c>
      <c r="C164" s="3" t="str">
        <f t="shared" si="33"/>
        <v>A/S/W Family</v>
      </c>
      <c r="D164" s="3" t="s">
        <v>31</v>
      </c>
      <c r="E164" s="18" t="s">
        <v>11</v>
      </c>
      <c r="F164" s="5">
        <f t="shared" si="32"/>
        <v>0</v>
      </c>
      <c r="G164" s="8">
        <v>4.3634259259259262E-2</v>
      </c>
      <c r="H164" s="6">
        <f t="shared" si="34"/>
        <v>1.9444444444444431E-3</v>
      </c>
      <c r="I164" s="6">
        <f t="shared" si="16"/>
        <v>1.38888888888889E-3</v>
      </c>
      <c r="J164" s="12">
        <f ca="1">IF(I164="","",1-AVERAGE(OFFSET('Daily Data'!$F$2,0,0,COUNTA('Daily Data'!$F$2:$F$997),1)))</f>
        <v>0.81578947368421051</v>
      </c>
      <c r="K164" s="14" t="s">
        <v>267</v>
      </c>
      <c r="M164" s="2" t="s">
        <v>184</v>
      </c>
      <c r="N164" s="37"/>
      <c r="O164" s="36"/>
    </row>
    <row r="165" spans="1:15" ht="30" x14ac:dyDescent="0.25">
      <c r="A165" s="2">
        <v>165</v>
      </c>
      <c r="B165" s="15" t="s">
        <v>275</v>
      </c>
      <c r="C165" s="3" t="str">
        <f t="shared" si="33"/>
        <v>A/S/W Family</v>
      </c>
      <c r="D165" s="3" t="s">
        <v>31</v>
      </c>
      <c r="E165" s="18" t="s">
        <v>11</v>
      </c>
      <c r="F165" s="5">
        <f t="shared" si="32"/>
        <v>0</v>
      </c>
      <c r="G165" s="8">
        <v>4.5185185185185189E-2</v>
      </c>
      <c r="H165" s="6">
        <f t="shared" si="34"/>
        <v>1.5509259259259278E-3</v>
      </c>
      <c r="I165" s="6">
        <f t="shared" si="16"/>
        <v>1.38888888888889E-3</v>
      </c>
      <c r="J165" s="12">
        <f ca="1">IF(I165="","",1-AVERAGE(OFFSET('Daily Data'!$F$2,0,0,COUNTA('Daily Data'!$F$2:$F$997),1)))</f>
        <v>0.81578947368421051</v>
      </c>
      <c r="K165" s="14" t="s">
        <v>267</v>
      </c>
      <c r="M165" s="2" t="s">
        <v>184</v>
      </c>
      <c r="N165" s="37"/>
      <c r="O165" s="36"/>
    </row>
    <row r="166" spans="1:15" ht="30" x14ac:dyDescent="0.25">
      <c r="A166" s="2">
        <v>166</v>
      </c>
      <c r="B166" s="15" t="s">
        <v>274</v>
      </c>
      <c r="C166" s="3" t="str">
        <f t="shared" si="33"/>
        <v>A/S/W Family</v>
      </c>
      <c r="D166" s="3" t="s">
        <v>31</v>
      </c>
      <c r="E166" s="18" t="s">
        <v>11</v>
      </c>
      <c r="F166" s="5">
        <f t="shared" si="32"/>
        <v>0</v>
      </c>
      <c r="G166" s="8">
        <v>4.6921296296296294E-2</v>
      </c>
      <c r="H166" s="6">
        <f t="shared" si="34"/>
        <v>1.7361111111111049E-3</v>
      </c>
      <c r="I166" s="6">
        <f t="shared" si="16"/>
        <v>1.38888888888889E-3</v>
      </c>
      <c r="J166" s="12">
        <f ca="1">IF(I166="","",1-AVERAGE(OFFSET('Daily Data'!$F$2,0,0,COUNTA('Daily Data'!$F$2:$F$997),1)))</f>
        <v>0.81578947368421051</v>
      </c>
      <c r="K166" s="14" t="s">
        <v>267</v>
      </c>
      <c r="M166" s="2" t="s">
        <v>182</v>
      </c>
      <c r="N166" s="37"/>
      <c r="O166" s="36"/>
    </row>
    <row r="167" spans="1:15" ht="30" x14ac:dyDescent="0.25">
      <c r="A167" s="2">
        <v>167</v>
      </c>
      <c r="B167" s="15" t="s">
        <v>273</v>
      </c>
      <c r="C167" s="3" t="str">
        <f t="shared" si="33"/>
        <v>A/S/W Family</v>
      </c>
      <c r="D167" s="3" t="s">
        <v>31</v>
      </c>
      <c r="E167" s="18" t="s">
        <v>11</v>
      </c>
      <c r="F167" s="5">
        <f t="shared" si="32"/>
        <v>0</v>
      </c>
      <c r="G167" s="8">
        <v>4.9386574074074076E-2</v>
      </c>
      <c r="H167" s="6">
        <f t="shared" si="34"/>
        <v>2.4652777777777815E-3</v>
      </c>
      <c r="I167" s="6">
        <f t="shared" si="16"/>
        <v>1.38888888888889E-3</v>
      </c>
      <c r="J167" s="12">
        <f ca="1">IF(I167="","",1-AVERAGE(OFFSET('Daily Data'!$F$2,0,0,COUNTA('Daily Data'!$F$2:$F$997),1)))</f>
        <v>0.81578947368421051</v>
      </c>
      <c r="K167" s="14" t="s">
        <v>267</v>
      </c>
      <c r="M167" s="2" t="s">
        <v>182</v>
      </c>
      <c r="N167" s="37"/>
      <c r="O167" s="36"/>
    </row>
    <row r="168" spans="1:15" ht="30" x14ac:dyDescent="0.25">
      <c r="A168" s="2">
        <v>168</v>
      </c>
      <c r="B168" s="15" t="s">
        <v>271</v>
      </c>
      <c r="C168" s="3" t="str">
        <f t="shared" si="33"/>
        <v>A/S/W Family</v>
      </c>
      <c r="D168" s="3" t="s">
        <v>31</v>
      </c>
      <c r="E168" s="11" t="s">
        <v>32</v>
      </c>
      <c r="F168" s="5">
        <f t="shared" si="32"/>
        <v>1</v>
      </c>
      <c r="G168" s="8">
        <v>5.244212962962963E-2</v>
      </c>
      <c r="H168" s="6">
        <f t="shared" si="34"/>
        <v>3.0555555555555544E-3</v>
      </c>
      <c r="I168" s="6">
        <f t="shared" si="16"/>
        <v>1.38888888888889E-3</v>
      </c>
      <c r="J168" s="12">
        <f ca="1">IF(I168="","",1-AVERAGE(OFFSET('Daily Data'!$F$2,0,0,COUNTA('Daily Data'!$F$2:$F$997),1)))</f>
        <v>0.81578947368421051</v>
      </c>
      <c r="K168" s="16" t="s">
        <v>272</v>
      </c>
      <c r="L168" s="2" t="s">
        <v>138</v>
      </c>
      <c r="M168" s="2" t="s">
        <v>198</v>
      </c>
      <c r="N168" s="37"/>
      <c r="O168" s="36"/>
    </row>
    <row r="169" spans="1:15" ht="30" x14ac:dyDescent="0.25">
      <c r="A169" s="2">
        <v>169</v>
      </c>
      <c r="B169" s="15" t="s">
        <v>385</v>
      </c>
      <c r="C169" s="3" t="str">
        <f t="shared" ref="C169:C188" si="35">IF(OR(D169="Strengthen", D169="Weaken",  D169="Assumption", D169="Evaluate Argument", D169="If-true S/W"), "A/S/W Family", (IF(OR(D169="Bold Faced", D169="Describe the argument"), "Structure Family", IF(OR(D169="Conclusion", D169="Inference"), "Conclusion", IF(D169="Explains Discrepancy","Explain","Others")))))</f>
        <v>A/S/W Family</v>
      </c>
      <c r="D169" s="3" t="s">
        <v>31</v>
      </c>
      <c r="E169" s="18" t="s">
        <v>11</v>
      </c>
      <c r="F169" s="5">
        <f t="shared" si="32"/>
        <v>0</v>
      </c>
      <c r="G169" s="8">
        <v>2.0486111111111113E-3</v>
      </c>
      <c r="H169" s="6">
        <f>G169</f>
        <v>2.0486111111111113E-3</v>
      </c>
      <c r="I169" s="6">
        <f t="shared" si="16"/>
        <v>1.38888888888889E-3</v>
      </c>
      <c r="J169" s="12">
        <f ca="1">IF(I169="","",1-AVERAGE(OFFSET('Daily Data'!$F$2,0,0,COUNTA('Daily Data'!$F$2:$F$997),1)))</f>
        <v>0.81578947368421051</v>
      </c>
      <c r="K169" s="15"/>
      <c r="M169"/>
    </row>
    <row r="170" spans="1:15" ht="30" x14ac:dyDescent="0.25">
      <c r="A170" s="2">
        <v>170</v>
      </c>
      <c r="B170" s="15" t="s">
        <v>384</v>
      </c>
      <c r="C170" s="3" t="str">
        <f t="shared" si="35"/>
        <v>A/S/W Family</v>
      </c>
      <c r="D170" s="3" t="s">
        <v>31</v>
      </c>
      <c r="E170" s="18" t="s">
        <v>11</v>
      </c>
      <c r="F170" s="5">
        <f t="shared" si="32"/>
        <v>0</v>
      </c>
      <c r="G170" s="8">
        <v>3.0787037037037037E-3</v>
      </c>
      <c r="H170" s="6">
        <f>G170-G169</f>
        <v>1.0300925925925924E-3</v>
      </c>
      <c r="I170" s="6">
        <f t="shared" si="16"/>
        <v>1.38888888888889E-3</v>
      </c>
      <c r="J170" s="12">
        <f ca="1">IF(I170="","",1-AVERAGE(OFFSET('Daily Data'!$F$2,0,0,COUNTA('Daily Data'!$F$2:$F$997),1)))</f>
        <v>0.81578947368421051</v>
      </c>
      <c r="K170" s="15"/>
      <c r="M170"/>
    </row>
    <row r="171" spans="1:15" ht="30" x14ac:dyDescent="0.25">
      <c r="A171" s="2">
        <v>171</v>
      </c>
      <c r="B171" s="15" t="s">
        <v>383</v>
      </c>
      <c r="C171" s="3" t="str">
        <f t="shared" si="35"/>
        <v>A/S/W Family</v>
      </c>
      <c r="D171" s="3" t="s">
        <v>31</v>
      </c>
      <c r="E171" s="18" t="s">
        <v>11</v>
      </c>
      <c r="F171" s="5">
        <f t="shared" si="32"/>
        <v>0</v>
      </c>
      <c r="G171" s="8">
        <v>4.0740740740740746E-3</v>
      </c>
      <c r="H171" s="6">
        <f t="shared" ref="H171:H188" si="36">G171-G170</f>
        <v>9.9537037037037085E-4</v>
      </c>
      <c r="I171" s="6">
        <f t="shared" si="16"/>
        <v>1.38888888888889E-3</v>
      </c>
      <c r="J171" s="12">
        <f ca="1">IF(I171="","",1-AVERAGE(OFFSET('Daily Data'!$F$2,0,0,COUNTA('Daily Data'!$F$2:$F$997),1)))</f>
        <v>0.81578947368421051</v>
      </c>
      <c r="K171" s="15"/>
      <c r="M171"/>
    </row>
    <row r="172" spans="1:15" ht="30" x14ac:dyDescent="0.25">
      <c r="A172" s="2">
        <v>172</v>
      </c>
      <c r="B172" s="15" t="s">
        <v>382</v>
      </c>
      <c r="C172" s="3" t="str">
        <f t="shared" si="35"/>
        <v>A/S/W Family</v>
      </c>
      <c r="D172" s="3" t="s">
        <v>31</v>
      </c>
      <c r="E172" s="18" t="s">
        <v>11</v>
      </c>
      <c r="F172" s="5">
        <f t="shared" si="32"/>
        <v>0</v>
      </c>
      <c r="G172" s="8">
        <v>7.3032407407407412E-3</v>
      </c>
      <c r="H172" s="6">
        <f t="shared" si="36"/>
        <v>3.2291666666666666E-3</v>
      </c>
      <c r="I172" s="6">
        <f t="shared" si="16"/>
        <v>1.38888888888889E-3</v>
      </c>
      <c r="J172" s="12">
        <f ca="1">IF(I172="","",1-AVERAGE(OFFSET('Daily Data'!$F$2,0,0,COUNTA('Daily Data'!$F$2:$F$997),1)))</f>
        <v>0.81578947368421051</v>
      </c>
      <c r="K172" s="15"/>
      <c r="M172"/>
    </row>
    <row r="173" spans="1:15" ht="30" x14ac:dyDescent="0.25">
      <c r="A173" s="2">
        <v>173</v>
      </c>
      <c r="B173" s="15" t="s">
        <v>381</v>
      </c>
      <c r="C173" s="3" t="str">
        <f t="shared" si="35"/>
        <v>A/S/W Family</v>
      </c>
      <c r="D173" s="3" t="s">
        <v>31</v>
      </c>
      <c r="E173" s="18" t="s">
        <v>11</v>
      </c>
      <c r="F173" s="5">
        <f t="shared" si="32"/>
        <v>0</v>
      </c>
      <c r="G173" s="8">
        <v>9.3402777777777772E-3</v>
      </c>
      <c r="H173" s="6">
        <f t="shared" si="36"/>
        <v>2.037037037037036E-3</v>
      </c>
      <c r="I173" s="6">
        <f t="shared" si="16"/>
        <v>1.38888888888889E-3</v>
      </c>
      <c r="J173" s="12">
        <f ca="1">IF(I173="","",1-AVERAGE(OFFSET('Daily Data'!$F$2,0,0,COUNTA('Daily Data'!$F$2:$F$997),1)))</f>
        <v>0.81578947368421051</v>
      </c>
      <c r="K173" s="15"/>
      <c r="M173"/>
    </row>
    <row r="174" spans="1:15" ht="30" x14ac:dyDescent="0.25">
      <c r="A174" s="2">
        <v>174</v>
      </c>
      <c r="B174" s="15" t="s">
        <v>380</v>
      </c>
      <c r="C174" s="3" t="str">
        <f t="shared" si="35"/>
        <v>A/S/W Family</v>
      </c>
      <c r="D174" s="3" t="s">
        <v>31</v>
      </c>
      <c r="E174" s="18" t="s">
        <v>11</v>
      </c>
      <c r="F174" s="5">
        <f t="shared" si="32"/>
        <v>0</v>
      </c>
      <c r="G174" s="8">
        <v>1.1666666666666667E-2</v>
      </c>
      <c r="H174" s="6">
        <f t="shared" si="36"/>
        <v>2.32638888888889E-3</v>
      </c>
      <c r="I174" s="6">
        <f t="shared" si="16"/>
        <v>1.38888888888889E-3</v>
      </c>
      <c r="J174" s="12">
        <f ca="1">IF(I174="","",1-AVERAGE(OFFSET('Daily Data'!$F$2,0,0,COUNTA('Daily Data'!$F$2:$F$997),1)))</f>
        <v>0.81578947368421051</v>
      </c>
      <c r="K174" s="15"/>
      <c r="M174"/>
    </row>
    <row r="175" spans="1:15" ht="30" x14ac:dyDescent="0.25">
      <c r="A175" s="2">
        <v>175</v>
      </c>
      <c r="B175" s="15" t="s">
        <v>379</v>
      </c>
      <c r="C175" s="3" t="str">
        <f t="shared" si="35"/>
        <v>A/S/W Family</v>
      </c>
      <c r="D175" s="3" t="s">
        <v>31</v>
      </c>
      <c r="E175" s="18" t="s">
        <v>11</v>
      </c>
      <c r="F175" s="5">
        <f t="shared" si="32"/>
        <v>0</v>
      </c>
      <c r="G175" s="8">
        <v>1.3391203703703704E-2</v>
      </c>
      <c r="H175" s="6">
        <f t="shared" si="36"/>
        <v>1.7245370370370366E-3</v>
      </c>
      <c r="I175" s="6">
        <f t="shared" si="16"/>
        <v>1.38888888888889E-3</v>
      </c>
      <c r="J175" s="12">
        <f ca="1">IF(I175="","",1-AVERAGE(OFFSET('Daily Data'!$F$2,0,0,COUNTA('Daily Data'!$F$2:$F$997),1)))</f>
        <v>0.81578947368421051</v>
      </c>
      <c r="K175" s="15"/>
      <c r="M175"/>
    </row>
    <row r="176" spans="1:15" ht="30" x14ac:dyDescent="0.25">
      <c r="A176" s="2">
        <v>176</v>
      </c>
      <c r="B176" s="15" t="s">
        <v>378</v>
      </c>
      <c r="C176" s="3" t="str">
        <f t="shared" si="35"/>
        <v>A/S/W Family</v>
      </c>
      <c r="D176" s="3" t="s">
        <v>31</v>
      </c>
      <c r="E176" s="18" t="s">
        <v>11</v>
      </c>
      <c r="F176" s="5">
        <f t="shared" si="32"/>
        <v>0</v>
      </c>
      <c r="G176" s="8">
        <v>1.5011574074074075E-2</v>
      </c>
      <c r="H176" s="6">
        <f t="shared" si="36"/>
        <v>1.620370370370371E-3</v>
      </c>
      <c r="I176" s="6">
        <f t="shared" si="16"/>
        <v>1.38888888888889E-3</v>
      </c>
      <c r="J176" s="12">
        <f ca="1">IF(I176="","",1-AVERAGE(OFFSET('Daily Data'!$F$2,0,0,COUNTA('Daily Data'!$F$2:$F$997),1)))</f>
        <v>0.81578947368421051</v>
      </c>
      <c r="K176" s="15"/>
      <c r="M176"/>
    </row>
    <row r="177" spans="1:13" ht="30" x14ac:dyDescent="0.25">
      <c r="A177" s="2">
        <v>177</v>
      </c>
      <c r="B177" s="15" t="s">
        <v>377</v>
      </c>
      <c r="C177" s="3" t="str">
        <f t="shared" si="35"/>
        <v>A/S/W Family</v>
      </c>
      <c r="D177" s="3" t="s">
        <v>31</v>
      </c>
      <c r="E177" s="18" t="s">
        <v>11</v>
      </c>
      <c r="F177" s="5">
        <f t="shared" si="32"/>
        <v>0</v>
      </c>
      <c r="G177" s="8">
        <v>1.653935185185185E-2</v>
      </c>
      <c r="H177" s="6">
        <f t="shared" si="36"/>
        <v>1.5277777777777755E-3</v>
      </c>
      <c r="I177" s="6">
        <f t="shared" si="16"/>
        <v>1.38888888888889E-3</v>
      </c>
      <c r="J177" s="12">
        <f ca="1">IF(I177="","",1-AVERAGE(OFFSET('Daily Data'!$F$2,0,0,COUNTA('Daily Data'!$F$2:$F$997),1)))</f>
        <v>0.81578947368421051</v>
      </c>
      <c r="K177" s="15"/>
      <c r="M177"/>
    </row>
    <row r="178" spans="1:13" ht="30" x14ac:dyDescent="0.25">
      <c r="A178" s="2">
        <v>178</v>
      </c>
      <c r="B178" s="15" t="s">
        <v>376</v>
      </c>
      <c r="C178" s="3" t="str">
        <f t="shared" si="35"/>
        <v>A/S/W Family</v>
      </c>
      <c r="D178" s="3" t="s">
        <v>31</v>
      </c>
      <c r="E178" s="18" t="s">
        <v>11</v>
      </c>
      <c r="F178" s="5">
        <f t="shared" si="32"/>
        <v>0</v>
      </c>
      <c r="G178" s="8">
        <v>1.8854166666666665E-2</v>
      </c>
      <c r="H178" s="6">
        <f t="shared" si="36"/>
        <v>2.3148148148148147E-3</v>
      </c>
      <c r="I178" s="6">
        <f t="shared" si="16"/>
        <v>1.38888888888889E-3</v>
      </c>
      <c r="J178" s="12">
        <f ca="1">IF(I178="","",1-AVERAGE(OFFSET('Daily Data'!$F$2,0,0,COUNTA('Daily Data'!$F$2:$F$997),1)))</f>
        <v>0.81578947368421051</v>
      </c>
      <c r="K178" s="15"/>
      <c r="M178"/>
    </row>
    <row r="179" spans="1:13" ht="30" x14ac:dyDescent="0.25">
      <c r="A179" s="2">
        <v>179</v>
      </c>
      <c r="B179" s="15" t="s">
        <v>375</v>
      </c>
      <c r="C179" s="3" t="str">
        <f t="shared" si="35"/>
        <v>A/S/W Family</v>
      </c>
      <c r="D179" s="3" t="s">
        <v>31</v>
      </c>
      <c r="E179" s="11" t="s">
        <v>32</v>
      </c>
      <c r="F179" s="5">
        <f t="shared" si="32"/>
        <v>1</v>
      </c>
      <c r="G179" s="8">
        <v>2.1006944444444443E-2</v>
      </c>
      <c r="H179" s="6">
        <f t="shared" si="36"/>
        <v>2.1527777777777778E-3</v>
      </c>
      <c r="I179" s="6">
        <f t="shared" si="16"/>
        <v>1.38888888888889E-3</v>
      </c>
      <c r="J179" s="12">
        <f ca="1">IF(I179="","",1-AVERAGE(OFFSET('Daily Data'!$F$2,0,0,COUNTA('Daily Data'!$F$2:$F$997),1)))</f>
        <v>0.81578947368421051</v>
      </c>
      <c r="K179" s="45" t="s">
        <v>386</v>
      </c>
      <c r="M179" t="s">
        <v>204</v>
      </c>
    </row>
    <row r="180" spans="1:13" ht="30" x14ac:dyDescent="0.25">
      <c r="A180" s="2">
        <v>180</v>
      </c>
      <c r="B180" s="15" t="s">
        <v>374</v>
      </c>
      <c r="C180" s="3" t="str">
        <f t="shared" si="35"/>
        <v>A/S/W Family</v>
      </c>
      <c r="D180" s="3" t="s">
        <v>31</v>
      </c>
      <c r="E180" s="18" t="s">
        <v>11</v>
      </c>
      <c r="F180" s="5">
        <f t="shared" si="32"/>
        <v>0</v>
      </c>
      <c r="G180" s="8">
        <v>2.3703703703703703E-2</v>
      </c>
      <c r="H180" s="6">
        <f t="shared" si="36"/>
        <v>2.6967592592592599E-3</v>
      </c>
      <c r="I180" s="6">
        <f t="shared" si="16"/>
        <v>1.38888888888889E-3</v>
      </c>
      <c r="J180" s="12">
        <f ca="1">IF(I180="","",1-AVERAGE(OFFSET('Daily Data'!$F$2,0,0,COUNTA('Daily Data'!$F$2:$F$997),1)))</f>
        <v>0.81578947368421051</v>
      </c>
      <c r="K180" s="15"/>
      <c r="M180"/>
    </row>
    <row r="181" spans="1:13" ht="30" x14ac:dyDescent="0.25">
      <c r="A181" s="2">
        <v>181</v>
      </c>
      <c r="B181" s="15" t="s">
        <v>373</v>
      </c>
      <c r="C181" s="3" t="str">
        <f t="shared" si="35"/>
        <v>A/S/W Family</v>
      </c>
      <c r="D181" s="3" t="s">
        <v>31</v>
      </c>
      <c r="E181" s="18" t="s">
        <v>11</v>
      </c>
      <c r="F181" s="5">
        <f t="shared" si="32"/>
        <v>0</v>
      </c>
      <c r="G181" s="8">
        <v>2.5775462962962962E-2</v>
      </c>
      <c r="H181" s="6">
        <f t="shared" si="36"/>
        <v>2.0717592592592593E-3</v>
      </c>
      <c r="I181" s="6">
        <f t="shared" si="16"/>
        <v>1.38888888888889E-3</v>
      </c>
      <c r="J181" s="12">
        <f ca="1">IF(I181="","",1-AVERAGE(OFFSET('Daily Data'!$F$2,0,0,COUNTA('Daily Data'!$F$2:$F$997),1)))</f>
        <v>0.81578947368421051</v>
      </c>
      <c r="K181" s="15"/>
      <c r="M181"/>
    </row>
    <row r="182" spans="1:13" ht="30" x14ac:dyDescent="0.25">
      <c r="A182" s="2">
        <v>182</v>
      </c>
      <c r="B182" s="15" t="s">
        <v>372</v>
      </c>
      <c r="C182" s="3" t="str">
        <f t="shared" si="35"/>
        <v>A/S/W Family</v>
      </c>
      <c r="D182" s="3" t="s">
        <v>31</v>
      </c>
      <c r="E182" s="18" t="s">
        <v>11</v>
      </c>
      <c r="F182" s="5">
        <f t="shared" si="32"/>
        <v>0</v>
      </c>
      <c r="G182" s="8">
        <v>2.7337962962962963E-2</v>
      </c>
      <c r="H182" s="6">
        <f t="shared" si="36"/>
        <v>1.5625000000000014E-3</v>
      </c>
      <c r="I182" s="6">
        <f t="shared" si="16"/>
        <v>1.38888888888889E-3</v>
      </c>
      <c r="J182" s="12">
        <f ca="1">IF(I182="","",1-AVERAGE(OFFSET('Daily Data'!$F$2,0,0,COUNTA('Daily Data'!$F$2:$F$997),1)))</f>
        <v>0.81578947368421051</v>
      </c>
      <c r="K182" s="15"/>
      <c r="M182"/>
    </row>
    <row r="183" spans="1:13" ht="30" x14ac:dyDescent="0.25">
      <c r="A183" s="2">
        <v>183</v>
      </c>
      <c r="B183" s="15" t="s">
        <v>371</v>
      </c>
      <c r="C183" s="3" t="str">
        <f t="shared" si="35"/>
        <v>A/S/W Family</v>
      </c>
      <c r="D183" s="3" t="s">
        <v>31</v>
      </c>
      <c r="E183" s="18" t="s">
        <v>11</v>
      </c>
      <c r="F183" s="5">
        <f t="shared" si="32"/>
        <v>0</v>
      </c>
      <c r="G183" s="8">
        <v>2.9456018518518517E-2</v>
      </c>
      <c r="H183" s="6">
        <f t="shared" si="36"/>
        <v>2.1180555555555536E-3</v>
      </c>
      <c r="I183" s="6">
        <f t="shared" si="16"/>
        <v>1.38888888888889E-3</v>
      </c>
      <c r="J183" s="12">
        <f ca="1">IF(I183="","",1-AVERAGE(OFFSET('Daily Data'!$F$2,0,0,COUNTA('Daily Data'!$F$2:$F$997),1)))</f>
        <v>0.81578947368421051</v>
      </c>
      <c r="K183" s="15"/>
      <c r="M183"/>
    </row>
    <row r="184" spans="1:13" ht="30" x14ac:dyDescent="0.25">
      <c r="A184" s="2">
        <v>184</v>
      </c>
      <c r="B184" s="15" t="s">
        <v>370</v>
      </c>
      <c r="C184" s="3" t="str">
        <f t="shared" si="35"/>
        <v>A/S/W Family</v>
      </c>
      <c r="D184" s="3" t="s">
        <v>31</v>
      </c>
      <c r="E184" s="18" t="s">
        <v>11</v>
      </c>
      <c r="F184" s="5">
        <f t="shared" si="32"/>
        <v>0</v>
      </c>
      <c r="G184" s="8">
        <v>3.0648148148148147E-2</v>
      </c>
      <c r="H184" s="6">
        <f t="shared" si="36"/>
        <v>1.1921296296296298E-3</v>
      </c>
      <c r="I184" s="6">
        <f t="shared" si="16"/>
        <v>1.38888888888889E-3</v>
      </c>
      <c r="J184" s="12">
        <f ca="1">IF(I184="","",1-AVERAGE(OFFSET('Daily Data'!$F$2,0,0,COUNTA('Daily Data'!$F$2:$F$997),1)))</f>
        <v>0.81578947368421051</v>
      </c>
      <c r="K184" s="15"/>
      <c r="M184"/>
    </row>
    <row r="185" spans="1:13" ht="30" x14ac:dyDescent="0.25">
      <c r="A185" s="2">
        <v>185</v>
      </c>
      <c r="B185" s="15" t="s">
        <v>369</v>
      </c>
      <c r="C185" s="3" t="str">
        <f t="shared" si="35"/>
        <v>A/S/W Family</v>
      </c>
      <c r="D185" s="3" t="s">
        <v>31</v>
      </c>
      <c r="E185" s="18" t="s">
        <v>11</v>
      </c>
      <c r="F185" s="5">
        <f t="shared" si="32"/>
        <v>0</v>
      </c>
      <c r="G185" s="8">
        <v>3.2280092592592589E-2</v>
      </c>
      <c r="H185" s="6">
        <f t="shared" si="36"/>
        <v>1.6319444444444428E-3</v>
      </c>
      <c r="I185" s="6">
        <f t="shared" si="16"/>
        <v>1.38888888888889E-3</v>
      </c>
      <c r="J185" s="12">
        <f ca="1">IF(I185="","",1-AVERAGE(OFFSET('Daily Data'!$F$2,0,0,COUNTA('Daily Data'!$F$2:$F$997),1)))</f>
        <v>0.81578947368421051</v>
      </c>
      <c r="K185" s="15"/>
      <c r="M185"/>
    </row>
    <row r="186" spans="1:13" ht="30" x14ac:dyDescent="0.25">
      <c r="A186" s="2">
        <v>186</v>
      </c>
      <c r="B186" s="15" t="s">
        <v>366</v>
      </c>
      <c r="C186" s="3" t="str">
        <f t="shared" si="35"/>
        <v>A/S/W Family</v>
      </c>
      <c r="D186" s="3" t="s">
        <v>31</v>
      </c>
      <c r="E186" s="11" t="s">
        <v>32</v>
      </c>
      <c r="F186" s="5">
        <f t="shared" si="32"/>
        <v>1</v>
      </c>
      <c r="G186" s="8">
        <v>3.363425925925926E-2</v>
      </c>
      <c r="H186" s="6">
        <f t="shared" si="36"/>
        <v>1.3541666666666702E-3</v>
      </c>
      <c r="I186" s="6">
        <f t="shared" si="16"/>
        <v>1.38888888888889E-3</v>
      </c>
      <c r="J186" s="12">
        <f ca="1">IF(I186="","",1-AVERAGE(OFFSET('Daily Data'!$F$2,0,0,COUNTA('Daily Data'!$F$2:$F$997),1)))</f>
        <v>0.81578947368421051</v>
      </c>
      <c r="K186" s="45" t="s">
        <v>368</v>
      </c>
      <c r="L186" s="4" t="s">
        <v>138</v>
      </c>
      <c r="M186" t="s">
        <v>184</v>
      </c>
    </row>
    <row r="187" spans="1:13" ht="30" x14ac:dyDescent="0.25">
      <c r="A187" s="2">
        <v>187</v>
      </c>
      <c r="B187" s="15" t="s">
        <v>365</v>
      </c>
      <c r="C187" s="3" t="str">
        <f t="shared" si="35"/>
        <v>A/S/W Family</v>
      </c>
      <c r="D187" s="3" t="s">
        <v>31</v>
      </c>
      <c r="E187" s="11" t="s">
        <v>32</v>
      </c>
      <c r="F187" s="5">
        <f t="shared" si="32"/>
        <v>1</v>
      </c>
      <c r="G187" s="8">
        <v>3.5914351851851857E-2</v>
      </c>
      <c r="H187" s="6">
        <f t="shared" si="36"/>
        <v>2.2800925925925974E-3</v>
      </c>
      <c r="I187" s="6">
        <f t="shared" si="16"/>
        <v>1.38888888888889E-3</v>
      </c>
      <c r="J187" s="12">
        <f ca="1">IF(I187="","",1-AVERAGE(OFFSET('Daily Data'!$F$2,0,0,COUNTA('Daily Data'!$F$2:$F$997),1)))</f>
        <v>0.81578947368421051</v>
      </c>
      <c r="K187" s="45" t="s">
        <v>367</v>
      </c>
      <c r="L187" s="4" t="s">
        <v>178</v>
      </c>
      <c r="M187" t="s">
        <v>198</v>
      </c>
    </row>
    <row r="188" spans="1:13" ht="30" x14ac:dyDescent="0.25">
      <c r="A188" s="2">
        <v>188</v>
      </c>
      <c r="B188" s="15" t="s">
        <v>364</v>
      </c>
      <c r="C188" s="3" t="str">
        <f t="shared" si="35"/>
        <v>A/S/W Family</v>
      </c>
      <c r="D188" s="3" t="s">
        <v>31</v>
      </c>
      <c r="E188" s="18" t="s">
        <v>11</v>
      </c>
      <c r="F188" s="5">
        <f t="shared" si="32"/>
        <v>0</v>
      </c>
      <c r="G188" s="8">
        <v>3.695601851851852E-2</v>
      </c>
      <c r="H188" s="6">
        <f t="shared" si="36"/>
        <v>1.041666666666663E-3</v>
      </c>
      <c r="I188" s="6">
        <f t="shared" si="16"/>
        <v>1.38888888888889E-3</v>
      </c>
      <c r="J188" s="12">
        <f ca="1">IF(I188="","",1-AVERAGE(OFFSET('Daily Data'!$F$2,0,0,COUNTA('Daily Data'!$F$2:$F$997),1)))</f>
        <v>0.81578947368421051</v>
      </c>
      <c r="K188" s="15"/>
    </row>
    <row r="189" spans="1:13" ht="30" x14ac:dyDescent="0.25">
      <c r="A189" s="38">
        <v>189</v>
      </c>
      <c r="B189" s="39" t="s">
        <v>363</v>
      </c>
      <c r="C189" s="1" t="str">
        <f>IF(OR(D189="Strengthen", D189="Weaken",  D189="Assumption", D189="Evaluate Argument", D189="If-true S", D189="If-true W"), "A/S/W Family", (IF(OR(D189="Bold Faced", D189="Describe the argument"), "Structure Family", IF(OR(D189="Conclusion", D189="Inference"), "Conclusion", IF(D189="Explains Discrepancy","Explain","Others")))))</f>
        <v>A/S/W Family</v>
      </c>
      <c r="D189" s="1" t="s">
        <v>303</v>
      </c>
      <c r="E189" s="40" t="s">
        <v>11</v>
      </c>
      <c r="F189" s="41">
        <f t="shared" si="32"/>
        <v>0</v>
      </c>
      <c r="G189" s="42">
        <v>1.1458333333333333E-3</v>
      </c>
      <c r="H189" s="42">
        <f>G189</f>
        <v>1.1458333333333333E-3</v>
      </c>
      <c r="I189" s="42">
        <f t="shared" si="16"/>
        <v>1.38888888888889E-3</v>
      </c>
      <c r="J189" s="49">
        <f ca="1">IF(I189="","",1-AVERAGE(OFFSET('Daily Data'!$F$2,0,0,COUNTA('Daily Data'!$F$2:$F$997),1)))</f>
        <v>0.81578947368421051</v>
      </c>
      <c r="K189" s="39"/>
      <c r="M189" s="38" t="s">
        <v>204</v>
      </c>
    </row>
    <row r="190" spans="1:13" ht="30" x14ac:dyDescent="0.25">
      <c r="A190" s="2">
        <v>190</v>
      </c>
      <c r="B190" s="15" t="s">
        <v>362</v>
      </c>
      <c r="C190" s="43" t="str">
        <f t="shared" ref="C190:C236" si="37">IF(OR(D190="Strengthen/TS", D190="Weaken",  D190="Assumption", D190="Evaluate Argument", D190="If-true S", D190="If-true W"), "A/S/W Family", (IF(OR(D190="Bold Faced", D190="Describe the argument"), "Structure Family", IF(OR(D190="Conclusion", D190="Inference"), "Conclusion", IF(D190="Explains Discrepancy","Explain","Others")))))</f>
        <v>A/S/W Family</v>
      </c>
      <c r="D190" s="43" t="s">
        <v>303</v>
      </c>
      <c r="E190" s="18" t="s">
        <v>11</v>
      </c>
      <c r="F190" s="5">
        <f t="shared" si="32"/>
        <v>0</v>
      </c>
      <c r="G190" s="8">
        <v>2.2916666666666667E-3</v>
      </c>
      <c r="H190" s="6">
        <f>G190-G189</f>
        <v>1.1458333333333333E-3</v>
      </c>
      <c r="I190" s="6">
        <f t="shared" si="16"/>
        <v>1.38888888888889E-3</v>
      </c>
      <c r="J190" s="12">
        <f ca="1">IF(I190="","",1-AVERAGE(OFFSET('Daily Data'!$F$2,0,0,COUNTA('Daily Data'!$F$2:$F$997),1)))</f>
        <v>0.81578947368421051</v>
      </c>
      <c r="K190" s="15"/>
      <c r="M190" s="2" t="s">
        <v>184</v>
      </c>
    </row>
    <row r="191" spans="1:13" ht="30" x14ac:dyDescent="0.25">
      <c r="A191" s="2">
        <v>191</v>
      </c>
      <c r="B191" s="15" t="s">
        <v>361</v>
      </c>
      <c r="C191" s="43" t="str">
        <f t="shared" si="37"/>
        <v>A/S/W Family</v>
      </c>
      <c r="D191" s="43" t="s">
        <v>303</v>
      </c>
      <c r="E191" s="18" t="s">
        <v>11</v>
      </c>
      <c r="F191" s="5">
        <f t="shared" si="32"/>
        <v>0</v>
      </c>
      <c r="G191" s="8">
        <v>3.472222222222222E-3</v>
      </c>
      <c r="H191" s="6">
        <f t="shared" ref="H191:H239" si="38">G191-G190</f>
        <v>1.1805555555555554E-3</v>
      </c>
      <c r="I191" s="6">
        <f t="shared" ref="I191:I254" si="39">IF(H191="","",I190)</f>
        <v>1.38888888888889E-3</v>
      </c>
      <c r="J191" s="12">
        <f ca="1">IF(I191="","",1-AVERAGE(OFFSET('Daily Data'!$F$2,0,0,COUNTA('Daily Data'!$F$2:$F$997),1)))</f>
        <v>0.81578947368421051</v>
      </c>
      <c r="K191" s="15"/>
      <c r="M191" s="2" t="s">
        <v>184</v>
      </c>
    </row>
    <row r="192" spans="1:13" ht="30" x14ac:dyDescent="0.25">
      <c r="A192" s="2">
        <v>192</v>
      </c>
      <c r="B192" s="15" t="s">
        <v>359</v>
      </c>
      <c r="C192" s="43" t="str">
        <f t="shared" si="37"/>
        <v>A/S/W Family</v>
      </c>
      <c r="D192" s="43" t="s">
        <v>307</v>
      </c>
      <c r="E192" s="11" t="s">
        <v>32</v>
      </c>
      <c r="F192" s="5">
        <f t="shared" si="32"/>
        <v>1</v>
      </c>
      <c r="G192" s="8">
        <v>4.8379629629629632E-3</v>
      </c>
      <c r="H192" s="6">
        <f t="shared" si="38"/>
        <v>1.3657407407407412E-3</v>
      </c>
      <c r="I192" s="6">
        <f t="shared" si="39"/>
        <v>1.38888888888889E-3</v>
      </c>
      <c r="J192" s="12">
        <f ca="1">IF(I192="","",1-AVERAGE(OFFSET('Daily Data'!$F$2,0,0,COUNTA('Daily Data'!$F$2:$F$997),1)))</f>
        <v>0.81578947368421051</v>
      </c>
      <c r="K192" s="45" t="s">
        <v>360</v>
      </c>
      <c r="L192" s="2" t="s">
        <v>177</v>
      </c>
      <c r="M192" s="4" t="s">
        <v>204</v>
      </c>
    </row>
    <row r="193" spans="1:13" ht="30" x14ac:dyDescent="0.25">
      <c r="A193" s="2">
        <v>193</v>
      </c>
      <c r="B193" s="15" t="s">
        <v>358</v>
      </c>
      <c r="C193" s="43" t="str">
        <f t="shared" si="37"/>
        <v>A/S/W Family</v>
      </c>
      <c r="D193" s="43" t="s">
        <v>307</v>
      </c>
      <c r="E193" s="18" t="s">
        <v>11</v>
      </c>
      <c r="F193" s="5">
        <f t="shared" si="32"/>
        <v>0</v>
      </c>
      <c r="G193" s="8">
        <v>7.0949074074074074E-3</v>
      </c>
      <c r="H193" s="6">
        <f t="shared" si="38"/>
        <v>2.2569444444444442E-3</v>
      </c>
      <c r="I193" s="6">
        <f t="shared" si="39"/>
        <v>1.38888888888889E-3</v>
      </c>
      <c r="J193" s="12">
        <f ca="1">IF(I193="","",1-AVERAGE(OFFSET('Daily Data'!$F$2,0,0,COUNTA('Daily Data'!$F$2:$F$997),1)))</f>
        <v>0.81578947368421051</v>
      </c>
      <c r="K193" s="15"/>
      <c r="M193" s="2" t="s">
        <v>184</v>
      </c>
    </row>
    <row r="194" spans="1:13" ht="30" x14ac:dyDescent="0.25">
      <c r="A194" s="2">
        <v>194</v>
      </c>
      <c r="B194" s="15" t="s">
        <v>357</v>
      </c>
      <c r="C194" s="43" t="str">
        <f t="shared" si="37"/>
        <v>A/S/W Family</v>
      </c>
      <c r="D194" s="43" t="s">
        <v>307</v>
      </c>
      <c r="E194" s="18" t="s">
        <v>11</v>
      </c>
      <c r="F194" s="5">
        <f t="shared" si="32"/>
        <v>0</v>
      </c>
      <c r="G194" s="8">
        <v>8.3449074074074085E-3</v>
      </c>
      <c r="H194" s="6">
        <f t="shared" si="38"/>
        <v>1.2500000000000011E-3</v>
      </c>
      <c r="I194" s="6">
        <f t="shared" si="39"/>
        <v>1.38888888888889E-3</v>
      </c>
      <c r="J194" s="12">
        <f ca="1">IF(I194="","",1-AVERAGE(OFFSET('Daily Data'!$F$2,0,0,COUNTA('Daily Data'!$F$2:$F$997),1)))</f>
        <v>0.81578947368421051</v>
      </c>
      <c r="K194" s="15"/>
      <c r="M194" s="2" t="s">
        <v>182</v>
      </c>
    </row>
    <row r="195" spans="1:13" ht="30" x14ac:dyDescent="0.25">
      <c r="A195" s="2">
        <v>195</v>
      </c>
      <c r="B195" s="15" t="s">
        <v>356</v>
      </c>
      <c r="C195" s="43" t="str">
        <f t="shared" si="37"/>
        <v>A/S/W Family</v>
      </c>
      <c r="D195" s="43" t="s">
        <v>307</v>
      </c>
      <c r="E195" s="18" t="s">
        <v>11</v>
      </c>
      <c r="F195" s="5">
        <f t="shared" si="32"/>
        <v>0</v>
      </c>
      <c r="G195" s="8">
        <v>9.1898148148148139E-3</v>
      </c>
      <c r="H195" s="6">
        <f t="shared" si="38"/>
        <v>8.4490740740740533E-4</v>
      </c>
      <c r="I195" s="6">
        <f t="shared" si="39"/>
        <v>1.38888888888889E-3</v>
      </c>
      <c r="J195" s="12">
        <f ca="1">IF(I195="","",1-AVERAGE(OFFSET('Daily Data'!$F$2,0,0,COUNTA('Daily Data'!$F$2:$F$997),1)))</f>
        <v>0.81578947368421051</v>
      </c>
      <c r="K195" s="15"/>
      <c r="M195" s="2" t="s">
        <v>204</v>
      </c>
    </row>
    <row r="196" spans="1:13" ht="30" x14ac:dyDescent="0.25">
      <c r="A196" s="2">
        <v>196</v>
      </c>
      <c r="B196" s="15" t="s">
        <v>354</v>
      </c>
      <c r="C196" s="43" t="str">
        <f t="shared" si="37"/>
        <v>A/S/W Family</v>
      </c>
      <c r="D196" s="43" t="s">
        <v>307</v>
      </c>
      <c r="E196" s="11" t="s">
        <v>32</v>
      </c>
      <c r="F196" s="5">
        <f t="shared" si="32"/>
        <v>1</v>
      </c>
      <c r="G196" s="8">
        <v>1.1018518518518518E-2</v>
      </c>
      <c r="H196" s="6">
        <f t="shared" si="38"/>
        <v>1.8287037037037039E-3</v>
      </c>
      <c r="I196" s="6">
        <f t="shared" si="39"/>
        <v>1.38888888888889E-3</v>
      </c>
      <c r="J196" s="12">
        <f ca="1">IF(I196="","",1-AVERAGE(OFFSET('Daily Data'!$F$2,0,0,COUNTA('Daily Data'!$F$2:$F$997),1)))</f>
        <v>0.81578947368421051</v>
      </c>
      <c r="K196" s="45" t="s">
        <v>355</v>
      </c>
      <c r="L196" s="2" t="s">
        <v>178</v>
      </c>
      <c r="M196" s="2" t="s">
        <v>198</v>
      </c>
    </row>
    <row r="197" spans="1:13" ht="30" x14ac:dyDescent="0.25">
      <c r="A197" s="2">
        <v>197</v>
      </c>
      <c r="B197" s="15" t="s">
        <v>352</v>
      </c>
      <c r="C197" s="43" t="str">
        <f t="shared" si="37"/>
        <v>A/S/W Family</v>
      </c>
      <c r="D197" s="43" t="s">
        <v>303</v>
      </c>
      <c r="E197" s="11" t="s">
        <v>32</v>
      </c>
      <c r="F197" s="5">
        <f t="shared" si="32"/>
        <v>1</v>
      </c>
      <c r="G197" s="8">
        <v>1.3055555555555556E-2</v>
      </c>
      <c r="H197" s="6">
        <f t="shared" si="38"/>
        <v>2.0370370370370386E-3</v>
      </c>
      <c r="I197" s="6">
        <f t="shared" si="39"/>
        <v>1.38888888888889E-3</v>
      </c>
      <c r="J197" s="12">
        <f ca="1">IF(I197="","",1-AVERAGE(OFFSET('Daily Data'!$F$2,0,0,COUNTA('Daily Data'!$F$2:$F$997),1)))</f>
        <v>0.81578947368421051</v>
      </c>
      <c r="K197" s="45" t="s">
        <v>353</v>
      </c>
      <c r="L197" s="2" t="s">
        <v>177</v>
      </c>
      <c r="M197" s="4" t="s">
        <v>204</v>
      </c>
    </row>
    <row r="198" spans="1:13" ht="30" x14ac:dyDescent="0.25">
      <c r="A198" s="2">
        <v>198</v>
      </c>
      <c r="B198" s="15" t="s">
        <v>351</v>
      </c>
      <c r="C198" s="43" t="str">
        <f t="shared" si="37"/>
        <v>A/S/W Family</v>
      </c>
      <c r="D198" s="43" t="s">
        <v>307</v>
      </c>
      <c r="E198" s="18" t="s">
        <v>11</v>
      </c>
      <c r="F198" s="5">
        <f t="shared" si="32"/>
        <v>0</v>
      </c>
      <c r="G198" s="8">
        <v>1.4236111111111111E-2</v>
      </c>
      <c r="H198" s="6">
        <f t="shared" si="38"/>
        <v>1.1805555555555545E-3</v>
      </c>
      <c r="I198" s="6">
        <f t="shared" si="39"/>
        <v>1.38888888888889E-3</v>
      </c>
      <c r="J198" s="12">
        <f ca="1">IF(I198="","",1-AVERAGE(OFFSET('Daily Data'!$F$2,0,0,COUNTA('Daily Data'!$F$2:$F$997),1)))</f>
        <v>0.81578947368421051</v>
      </c>
      <c r="K198" s="15"/>
      <c r="M198" s="4" t="s">
        <v>198</v>
      </c>
    </row>
    <row r="199" spans="1:13" ht="30" x14ac:dyDescent="0.25">
      <c r="A199" s="2">
        <v>199</v>
      </c>
      <c r="B199" s="15" t="s">
        <v>350</v>
      </c>
      <c r="C199" s="43" t="str">
        <f t="shared" si="37"/>
        <v>A/S/W Family</v>
      </c>
      <c r="D199" s="43" t="s">
        <v>307</v>
      </c>
      <c r="E199" s="18" t="s">
        <v>11</v>
      </c>
      <c r="F199" s="5">
        <f t="shared" si="32"/>
        <v>0</v>
      </c>
      <c r="G199" s="8">
        <v>1.638888888888889E-2</v>
      </c>
      <c r="H199" s="6">
        <f t="shared" si="38"/>
        <v>2.1527777777777795E-3</v>
      </c>
      <c r="I199" s="6">
        <f t="shared" si="39"/>
        <v>1.38888888888889E-3</v>
      </c>
      <c r="J199" s="12">
        <f ca="1">IF(I199="","",1-AVERAGE(OFFSET('Daily Data'!$F$2,0,0,COUNTA('Daily Data'!$F$2:$F$997),1)))</f>
        <v>0.81578947368421051</v>
      </c>
      <c r="K199" s="15"/>
      <c r="M199" s="2" t="s">
        <v>184</v>
      </c>
    </row>
    <row r="200" spans="1:13" ht="30" x14ac:dyDescent="0.25">
      <c r="A200" s="2">
        <v>200</v>
      </c>
      <c r="B200" s="15" t="s">
        <v>349</v>
      </c>
      <c r="C200" s="43" t="str">
        <f t="shared" si="37"/>
        <v>A/S/W Family</v>
      </c>
      <c r="D200" s="43" t="s">
        <v>303</v>
      </c>
      <c r="E200" s="18" t="s">
        <v>11</v>
      </c>
      <c r="F200" s="5">
        <f t="shared" si="32"/>
        <v>0</v>
      </c>
      <c r="G200" s="8">
        <v>1.7499999999999998E-2</v>
      </c>
      <c r="H200" s="6">
        <f t="shared" si="38"/>
        <v>1.1111111111111079E-3</v>
      </c>
      <c r="I200" s="6">
        <f t="shared" si="39"/>
        <v>1.38888888888889E-3</v>
      </c>
      <c r="J200" s="12">
        <f ca="1">IF(I200="","",1-AVERAGE(OFFSET('Daily Data'!$F$2,0,0,COUNTA('Daily Data'!$F$2:$F$997),1)))</f>
        <v>0.81578947368421051</v>
      </c>
      <c r="K200" s="15"/>
      <c r="M200" s="2" t="s">
        <v>184</v>
      </c>
    </row>
    <row r="201" spans="1:13" ht="30" x14ac:dyDescent="0.25">
      <c r="A201" s="2">
        <v>201</v>
      </c>
      <c r="B201" s="15" t="s">
        <v>348</v>
      </c>
      <c r="C201" s="43" t="str">
        <f t="shared" si="37"/>
        <v>A/S/W Family</v>
      </c>
      <c r="D201" s="43" t="s">
        <v>307</v>
      </c>
      <c r="E201" s="18" t="s">
        <v>11</v>
      </c>
      <c r="F201" s="5">
        <f t="shared" si="32"/>
        <v>0</v>
      </c>
      <c r="G201" s="8">
        <v>1.9224537037037037E-2</v>
      </c>
      <c r="H201" s="6">
        <f t="shared" si="38"/>
        <v>1.7245370370370383E-3</v>
      </c>
      <c r="I201" s="6">
        <f t="shared" si="39"/>
        <v>1.38888888888889E-3</v>
      </c>
      <c r="J201" s="12">
        <f ca="1">IF(I201="","",1-AVERAGE(OFFSET('Daily Data'!$F$2,0,0,COUNTA('Daily Data'!$F$2:$F$997),1)))</f>
        <v>0.81578947368421051</v>
      </c>
      <c r="K201" s="15"/>
      <c r="M201" s="2" t="s">
        <v>204</v>
      </c>
    </row>
    <row r="202" spans="1:13" ht="30" x14ac:dyDescent="0.25">
      <c r="A202" s="2">
        <v>202</v>
      </c>
      <c r="B202" s="15" t="s">
        <v>347</v>
      </c>
      <c r="C202" s="43" t="str">
        <f t="shared" si="37"/>
        <v>A/S/W Family</v>
      </c>
      <c r="D202" s="43" t="s">
        <v>303</v>
      </c>
      <c r="E202" s="18" t="s">
        <v>11</v>
      </c>
      <c r="F202" s="5">
        <f t="shared" ref="F202:F239" si="40">IF(E202="","",IF(E202="Correct",0,1))</f>
        <v>0</v>
      </c>
      <c r="G202" s="8">
        <v>2.0104166666666666E-2</v>
      </c>
      <c r="H202" s="6">
        <f t="shared" si="38"/>
        <v>8.7962962962962951E-4</v>
      </c>
      <c r="I202" s="6">
        <f t="shared" si="39"/>
        <v>1.38888888888889E-3</v>
      </c>
      <c r="J202" s="12">
        <f ca="1">IF(I202="","",1-AVERAGE(OFFSET('Daily Data'!$F$2,0,0,COUNTA('Daily Data'!$F$2:$F$997),1)))</f>
        <v>0.81578947368421051</v>
      </c>
      <c r="K202" s="15"/>
      <c r="M202" s="2" t="s">
        <v>182</v>
      </c>
    </row>
    <row r="203" spans="1:13" ht="30" x14ac:dyDescent="0.25">
      <c r="A203" s="2">
        <v>203</v>
      </c>
      <c r="B203" s="15" t="s">
        <v>346</v>
      </c>
      <c r="C203" s="43" t="str">
        <f t="shared" si="37"/>
        <v>A/S/W Family</v>
      </c>
      <c r="D203" s="43" t="s">
        <v>303</v>
      </c>
      <c r="E203" s="18" t="s">
        <v>11</v>
      </c>
      <c r="F203" s="5">
        <f t="shared" si="40"/>
        <v>0</v>
      </c>
      <c r="G203" s="8">
        <v>2.1284722222222222E-2</v>
      </c>
      <c r="H203" s="6">
        <f t="shared" si="38"/>
        <v>1.1805555555555562E-3</v>
      </c>
      <c r="I203" s="6">
        <f t="shared" si="39"/>
        <v>1.38888888888889E-3</v>
      </c>
      <c r="J203" s="12">
        <f ca="1">IF(I203="","",1-AVERAGE(OFFSET('Daily Data'!$F$2,0,0,COUNTA('Daily Data'!$F$2:$F$997),1)))</f>
        <v>0.81578947368421051</v>
      </c>
      <c r="K203" s="15"/>
      <c r="M203" s="2" t="s">
        <v>182</v>
      </c>
    </row>
    <row r="204" spans="1:13" ht="30" x14ac:dyDescent="0.25">
      <c r="A204" s="2">
        <v>204</v>
      </c>
      <c r="B204" s="15" t="s">
        <v>345</v>
      </c>
      <c r="C204" s="43" t="str">
        <f t="shared" si="37"/>
        <v>A/S/W Family</v>
      </c>
      <c r="D204" s="43" t="s">
        <v>303</v>
      </c>
      <c r="E204" s="18" t="s">
        <v>11</v>
      </c>
      <c r="F204" s="5">
        <f t="shared" si="40"/>
        <v>0</v>
      </c>
      <c r="G204" s="8">
        <v>2.2569444444444444E-2</v>
      </c>
      <c r="H204" s="6">
        <f t="shared" si="38"/>
        <v>1.2847222222222218E-3</v>
      </c>
      <c r="I204" s="6">
        <f t="shared" si="39"/>
        <v>1.38888888888889E-3</v>
      </c>
      <c r="J204" s="12">
        <f ca="1">IF(I204="","",1-AVERAGE(OFFSET('Daily Data'!$F$2,0,0,COUNTA('Daily Data'!$F$2:$F$997),1)))</f>
        <v>0.81578947368421051</v>
      </c>
      <c r="K204" s="15"/>
      <c r="M204" s="2" t="s">
        <v>184</v>
      </c>
    </row>
    <row r="205" spans="1:13" ht="30" x14ac:dyDescent="0.25">
      <c r="A205" s="2">
        <v>205</v>
      </c>
      <c r="B205" s="15" t="s">
        <v>343</v>
      </c>
      <c r="C205" s="43" t="str">
        <f t="shared" si="37"/>
        <v>A/S/W Family</v>
      </c>
      <c r="D205" s="43" t="s">
        <v>303</v>
      </c>
      <c r="E205" s="18" t="s">
        <v>11</v>
      </c>
      <c r="F205" s="5">
        <f t="shared" si="40"/>
        <v>0</v>
      </c>
      <c r="G205" s="8">
        <v>2.631944444444444E-2</v>
      </c>
      <c r="H205" s="48">
        <f t="shared" si="38"/>
        <v>3.7499999999999964E-3</v>
      </c>
      <c r="I205" s="6">
        <f t="shared" si="39"/>
        <v>1.38888888888889E-3</v>
      </c>
      <c r="J205" s="12">
        <f ca="1">IF(I205="","",1-AVERAGE(OFFSET('Daily Data'!$F$2,0,0,COUNTA('Daily Data'!$F$2:$F$997),1)))</f>
        <v>0.81578947368421051</v>
      </c>
      <c r="K205" s="45" t="s">
        <v>344</v>
      </c>
      <c r="M205" s="4" t="s">
        <v>198</v>
      </c>
    </row>
    <row r="206" spans="1:13" ht="30" x14ac:dyDescent="0.25">
      <c r="A206" s="2">
        <v>206</v>
      </c>
      <c r="B206" s="15" t="s">
        <v>342</v>
      </c>
      <c r="C206" s="43" t="str">
        <f t="shared" si="37"/>
        <v>A/S/W Family</v>
      </c>
      <c r="D206" s="43" t="s">
        <v>307</v>
      </c>
      <c r="E206" s="18" t="s">
        <v>11</v>
      </c>
      <c r="F206" s="5">
        <f t="shared" si="40"/>
        <v>0</v>
      </c>
      <c r="G206" s="8">
        <v>2.7118055555555552E-2</v>
      </c>
      <c r="H206" s="6">
        <f t="shared" si="38"/>
        <v>7.9861111111111105E-4</v>
      </c>
      <c r="I206" s="6">
        <f t="shared" si="39"/>
        <v>1.38888888888889E-3</v>
      </c>
      <c r="J206" s="12">
        <f ca="1">IF(I206="","",1-AVERAGE(OFFSET('Daily Data'!$F$2,0,0,COUNTA('Daily Data'!$F$2:$F$997),1)))</f>
        <v>0.81578947368421051</v>
      </c>
      <c r="K206" s="15"/>
      <c r="M206" s="2" t="s">
        <v>182</v>
      </c>
    </row>
    <row r="207" spans="1:13" ht="30" x14ac:dyDescent="0.25">
      <c r="A207" s="2">
        <v>207</v>
      </c>
      <c r="B207" s="15" t="s">
        <v>341</v>
      </c>
      <c r="C207" s="43" t="str">
        <f t="shared" si="37"/>
        <v>A/S/W Family</v>
      </c>
      <c r="D207" s="43" t="s">
        <v>307</v>
      </c>
      <c r="E207" s="18" t="s">
        <v>11</v>
      </c>
      <c r="F207" s="5">
        <f t="shared" si="40"/>
        <v>0</v>
      </c>
      <c r="G207" s="8">
        <v>2.8298611111111111E-2</v>
      </c>
      <c r="H207" s="6">
        <f t="shared" si="38"/>
        <v>1.1805555555555597E-3</v>
      </c>
      <c r="I207" s="6">
        <f t="shared" si="39"/>
        <v>1.38888888888889E-3</v>
      </c>
      <c r="J207" s="12">
        <f ca="1">IF(I207="","",1-AVERAGE(OFFSET('Daily Data'!$F$2,0,0,COUNTA('Daily Data'!$F$2:$F$997),1)))</f>
        <v>0.81578947368421051</v>
      </c>
      <c r="K207" s="15"/>
      <c r="M207" s="2" t="s">
        <v>182</v>
      </c>
    </row>
    <row r="208" spans="1:13" ht="30" x14ac:dyDescent="0.25">
      <c r="A208" s="2">
        <v>208</v>
      </c>
      <c r="B208" s="15" t="s">
        <v>340</v>
      </c>
      <c r="C208" s="43" t="str">
        <f t="shared" si="37"/>
        <v>A/S/W Family</v>
      </c>
      <c r="D208" s="43" t="s">
        <v>303</v>
      </c>
      <c r="E208" s="18" t="s">
        <v>11</v>
      </c>
      <c r="F208" s="5">
        <f t="shared" si="40"/>
        <v>0</v>
      </c>
      <c r="G208" s="8">
        <v>2.9108796296296296E-2</v>
      </c>
      <c r="H208" s="6">
        <f t="shared" si="38"/>
        <v>8.1018518518518462E-4</v>
      </c>
      <c r="I208" s="6">
        <f t="shared" si="39"/>
        <v>1.38888888888889E-3</v>
      </c>
      <c r="J208" s="12">
        <f ca="1">IF(I208="","",1-AVERAGE(OFFSET('Daily Data'!$F$2,0,0,COUNTA('Daily Data'!$F$2:$F$997),1)))</f>
        <v>0.81578947368421051</v>
      </c>
      <c r="K208" s="15"/>
      <c r="M208" s="2" t="s">
        <v>182</v>
      </c>
    </row>
    <row r="209" spans="1:13" ht="30" x14ac:dyDescent="0.25">
      <c r="A209" s="2">
        <v>209</v>
      </c>
      <c r="B209" s="15" t="s">
        <v>339</v>
      </c>
      <c r="C209" s="43" t="str">
        <f t="shared" si="37"/>
        <v>A/S/W Family</v>
      </c>
      <c r="D209" s="43" t="s">
        <v>303</v>
      </c>
      <c r="E209" s="18" t="s">
        <v>11</v>
      </c>
      <c r="F209" s="5">
        <f t="shared" si="40"/>
        <v>0</v>
      </c>
      <c r="G209" s="8">
        <v>3.037037037037037E-2</v>
      </c>
      <c r="H209" s="6">
        <f t="shared" si="38"/>
        <v>1.2615740740740747E-3</v>
      </c>
      <c r="I209" s="6">
        <f t="shared" si="39"/>
        <v>1.38888888888889E-3</v>
      </c>
      <c r="J209" s="12">
        <f ca="1">IF(I209="","",1-AVERAGE(OFFSET('Daily Data'!$F$2,0,0,COUNTA('Daily Data'!$F$2:$F$997),1)))</f>
        <v>0.81578947368421051</v>
      </c>
      <c r="K209" s="15"/>
      <c r="M209" s="2" t="s">
        <v>204</v>
      </c>
    </row>
    <row r="210" spans="1:13" ht="30" x14ac:dyDescent="0.25">
      <c r="A210" s="2">
        <v>210</v>
      </c>
      <c r="B210" s="15" t="s">
        <v>338</v>
      </c>
      <c r="C210" s="43" t="str">
        <f t="shared" si="37"/>
        <v>A/S/W Family</v>
      </c>
      <c r="D210" s="43" t="s">
        <v>303</v>
      </c>
      <c r="E210" s="47" t="s">
        <v>11</v>
      </c>
      <c r="F210" s="5">
        <f t="shared" si="40"/>
        <v>0</v>
      </c>
      <c r="G210" s="8">
        <v>3.2199074074074074E-2</v>
      </c>
      <c r="H210" s="6">
        <f t="shared" si="38"/>
        <v>1.8287037037037039E-3</v>
      </c>
      <c r="I210" s="6">
        <f t="shared" si="39"/>
        <v>1.38888888888889E-3</v>
      </c>
      <c r="J210" s="12">
        <f ca="1">IF(I210="","",1-AVERAGE(OFFSET('Daily Data'!$F$2,0,0,COUNTA('Daily Data'!$F$2:$F$997),1)))</f>
        <v>0.81578947368421051</v>
      </c>
      <c r="K210" s="15"/>
      <c r="M210" s="2" t="s">
        <v>198</v>
      </c>
    </row>
    <row r="211" spans="1:13" ht="45" x14ac:dyDescent="0.25">
      <c r="A211" s="2">
        <v>211</v>
      </c>
      <c r="B211" s="15" t="s">
        <v>336</v>
      </c>
      <c r="C211" s="43" t="str">
        <f t="shared" si="37"/>
        <v>A/S/W Family</v>
      </c>
      <c r="D211" s="43" t="s">
        <v>303</v>
      </c>
      <c r="E211" s="11" t="s">
        <v>32</v>
      </c>
      <c r="F211" s="5">
        <f t="shared" si="40"/>
        <v>1</v>
      </c>
      <c r="G211" s="8">
        <v>3.4166666666666672E-2</v>
      </c>
      <c r="H211" s="6">
        <f t="shared" si="38"/>
        <v>1.9675925925925972E-3</v>
      </c>
      <c r="I211" s="6">
        <f t="shared" si="39"/>
        <v>1.38888888888889E-3</v>
      </c>
      <c r="J211" s="12">
        <f ca="1">IF(I211="","",1-AVERAGE(OFFSET('Daily Data'!$F$2,0,0,COUNTA('Daily Data'!$F$2:$F$997),1)))</f>
        <v>0.81578947368421051</v>
      </c>
      <c r="K211" s="45" t="s">
        <v>337</v>
      </c>
      <c r="L211" s="2" t="s">
        <v>177</v>
      </c>
      <c r="M211" s="4" t="s">
        <v>198</v>
      </c>
    </row>
    <row r="212" spans="1:13" ht="45" x14ac:dyDescent="0.25">
      <c r="A212" s="2">
        <v>212</v>
      </c>
      <c r="B212" s="15" t="s">
        <v>335</v>
      </c>
      <c r="C212" s="43" t="str">
        <f t="shared" si="37"/>
        <v>A/S/W Family</v>
      </c>
      <c r="D212" s="43" t="s">
        <v>303</v>
      </c>
      <c r="E212" s="18" t="s">
        <v>11</v>
      </c>
      <c r="F212" s="5">
        <f t="shared" si="40"/>
        <v>0</v>
      </c>
      <c r="G212" s="8">
        <v>3.5451388888888886E-2</v>
      </c>
      <c r="H212" s="6">
        <f t="shared" si="38"/>
        <v>1.2847222222222149E-3</v>
      </c>
      <c r="I212" s="6">
        <f t="shared" si="39"/>
        <v>1.38888888888889E-3</v>
      </c>
      <c r="J212" s="12">
        <f ca="1">IF(I212="","",1-AVERAGE(OFFSET('Daily Data'!$F$2,0,0,COUNTA('Daily Data'!$F$2:$F$997),1)))</f>
        <v>0.81578947368421051</v>
      </c>
      <c r="K212" s="15" t="s">
        <v>189</v>
      </c>
      <c r="M212" s="2" t="s">
        <v>182</v>
      </c>
    </row>
    <row r="213" spans="1:13" ht="30" x14ac:dyDescent="0.25">
      <c r="A213" s="2">
        <v>213</v>
      </c>
      <c r="B213" s="15" t="s">
        <v>334</v>
      </c>
      <c r="C213" s="43" t="str">
        <f t="shared" si="37"/>
        <v>A/S/W Family</v>
      </c>
      <c r="D213" s="43" t="s">
        <v>307</v>
      </c>
      <c r="E213" s="18" t="s">
        <v>11</v>
      </c>
      <c r="F213" s="5">
        <f t="shared" si="40"/>
        <v>0</v>
      </c>
      <c r="G213" s="8">
        <v>3.7118055555555557E-2</v>
      </c>
      <c r="H213" s="6">
        <f t="shared" si="38"/>
        <v>1.6666666666666705E-3</v>
      </c>
      <c r="I213" s="6">
        <f t="shared" si="39"/>
        <v>1.38888888888889E-3</v>
      </c>
      <c r="J213" s="12">
        <f ca="1">IF(I213="","",1-AVERAGE(OFFSET('Daily Data'!$F$2,0,0,COUNTA('Daily Data'!$F$2:$F$997),1)))</f>
        <v>0.81578947368421051</v>
      </c>
      <c r="K213" s="15"/>
      <c r="M213" s="2" t="s">
        <v>182</v>
      </c>
    </row>
    <row r="214" spans="1:13" ht="30" x14ac:dyDescent="0.25">
      <c r="A214" s="2">
        <v>214</v>
      </c>
      <c r="B214" s="15" t="s">
        <v>333</v>
      </c>
      <c r="C214" s="43" t="str">
        <f t="shared" si="37"/>
        <v>A/S/W Family</v>
      </c>
      <c r="D214" s="43" t="s">
        <v>303</v>
      </c>
      <c r="E214" s="18" t="s">
        <v>11</v>
      </c>
      <c r="F214" s="5">
        <f t="shared" si="40"/>
        <v>0</v>
      </c>
      <c r="G214" s="8">
        <v>3.8287037037037036E-2</v>
      </c>
      <c r="H214" s="6">
        <f t="shared" si="38"/>
        <v>1.1689814814814792E-3</v>
      </c>
      <c r="I214" s="6">
        <f t="shared" si="39"/>
        <v>1.38888888888889E-3</v>
      </c>
      <c r="J214" s="12">
        <f ca="1">IF(I214="","",1-AVERAGE(OFFSET('Daily Data'!$F$2,0,0,COUNTA('Daily Data'!$F$2:$F$997),1)))</f>
        <v>0.81578947368421051</v>
      </c>
      <c r="K214" s="15"/>
      <c r="M214" s="2" t="s">
        <v>182</v>
      </c>
    </row>
    <row r="215" spans="1:13" ht="30" x14ac:dyDescent="0.25">
      <c r="A215" s="2">
        <v>215</v>
      </c>
      <c r="B215" s="15" t="s">
        <v>332</v>
      </c>
      <c r="C215" s="43" t="str">
        <f t="shared" si="37"/>
        <v>A/S/W Family</v>
      </c>
      <c r="D215" s="43" t="s">
        <v>307</v>
      </c>
      <c r="E215" s="18" t="s">
        <v>11</v>
      </c>
      <c r="F215" s="5">
        <f t="shared" si="40"/>
        <v>0</v>
      </c>
      <c r="G215" s="8">
        <v>3.936342592592592E-2</v>
      </c>
      <c r="H215" s="6">
        <f t="shared" si="38"/>
        <v>1.0763888888888837E-3</v>
      </c>
      <c r="I215" s="6">
        <f t="shared" si="39"/>
        <v>1.38888888888889E-3</v>
      </c>
      <c r="J215" s="12">
        <f ca="1">IF(I215="","",1-AVERAGE(OFFSET('Daily Data'!$F$2,0,0,COUNTA('Daily Data'!$F$2:$F$997),1)))</f>
        <v>0.81578947368421051</v>
      </c>
      <c r="K215" s="15" t="s">
        <v>189</v>
      </c>
      <c r="M215" s="2" t="s">
        <v>182</v>
      </c>
    </row>
    <row r="216" spans="1:13" ht="30" x14ac:dyDescent="0.25">
      <c r="A216" s="2">
        <v>216</v>
      </c>
      <c r="B216" s="15" t="s">
        <v>331</v>
      </c>
      <c r="C216" s="43" t="str">
        <f t="shared" si="37"/>
        <v>A/S/W Family</v>
      </c>
      <c r="D216" s="43" t="s">
        <v>303</v>
      </c>
      <c r="E216" s="18" t="s">
        <v>11</v>
      </c>
      <c r="F216" s="5">
        <f t="shared" si="40"/>
        <v>0</v>
      </c>
      <c r="G216" s="8">
        <v>4.1319444444444443E-2</v>
      </c>
      <c r="H216" s="6">
        <f t="shared" si="38"/>
        <v>1.9560185185185236E-3</v>
      </c>
      <c r="I216" s="6">
        <f t="shared" si="39"/>
        <v>1.38888888888889E-3</v>
      </c>
      <c r="J216" s="12">
        <f ca="1">IF(I216="","",1-AVERAGE(OFFSET('Daily Data'!$F$2,0,0,COUNTA('Daily Data'!$F$2:$F$997),1)))</f>
        <v>0.81578947368421051</v>
      </c>
      <c r="K216" s="15"/>
      <c r="M216" s="2" t="s">
        <v>204</v>
      </c>
    </row>
    <row r="217" spans="1:13" ht="30" x14ac:dyDescent="0.25">
      <c r="A217" s="2">
        <v>217</v>
      </c>
      <c r="B217" s="15" t="s">
        <v>330</v>
      </c>
      <c r="C217" s="43" t="str">
        <f t="shared" si="37"/>
        <v>A/S/W Family</v>
      </c>
      <c r="D217" s="43" t="s">
        <v>303</v>
      </c>
      <c r="E217" s="18" t="s">
        <v>11</v>
      </c>
      <c r="F217" s="5">
        <f t="shared" si="40"/>
        <v>0</v>
      </c>
      <c r="G217" s="8">
        <v>4.2951388888888886E-2</v>
      </c>
      <c r="H217" s="6">
        <f t="shared" si="38"/>
        <v>1.6319444444444428E-3</v>
      </c>
      <c r="I217" s="6">
        <f t="shared" si="39"/>
        <v>1.38888888888889E-3</v>
      </c>
      <c r="J217" s="12">
        <f ca="1">IF(I217="","",1-AVERAGE(OFFSET('Daily Data'!$F$2,0,0,COUNTA('Daily Data'!$F$2:$F$997),1)))</f>
        <v>0.81578947368421051</v>
      </c>
      <c r="K217" s="15" t="s">
        <v>189</v>
      </c>
      <c r="M217" s="2" t="s">
        <v>182</v>
      </c>
    </row>
    <row r="218" spans="1:13" ht="30" x14ac:dyDescent="0.25">
      <c r="A218" s="2">
        <v>218</v>
      </c>
      <c r="B218" s="15" t="s">
        <v>329</v>
      </c>
      <c r="C218" s="43" t="str">
        <f t="shared" si="37"/>
        <v>A/S/W Family</v>
      </c>
      <c r="D218" s="43" t="s">
        <v>303</v>
      </c>
      <c r="E218" s="18" t="s">
        <v>11</v>
      </c>
      <c r="F218" s="5">
        <f t="shared" si="40"/>
        <v>0</v>
      </c>
      <c r="G218" s="8">
        <v>4.4548611111111108E-2</v>
      </c>
      <c r="H218" s="6">
        <f t="shared" si="38"/>
        <v>1.5972222222222221E-3</v>
      </c>
      <c r="I218" s="6">
        <f t="shared" si="39"/>
        <v>1.38888888888889E-3</v>
      </c>
      <c r="J218" s="12">
        <f ca="1">IF(I218="","",1-AVERAGE(OFFSET('Daily Data'!$F$2,0,0,COUNTA('Daily Data'!$F$2:$F$997),1)))</f>
        <v>0.81578947368421051</v>
      </c>
      <c r="K218" s="15"/>
      <c r="M218" s="2" t="s">
        <v>204</v>
      </c>
    </row>
    <row r="219" spans="1:13" ht="30" x14ac:dyDescent="0.25">
      <c r="A219" s="2">
        <v>219</v>
      </c>
      <c r="B219" s="15" t="s">
        <v>327</v>
      </c>
      <c r="C219" s="43" t="str">
        <f t="shared" si="37"/>
        <v>A/S/W Family</v>
      </c>
      <c r="D219" s="43" t="s">
        <v>303</v>
      </c>
      <c r="E219" s="11" t="s">
        <v>32</v>
      </c>
      <c r="F219" s="5">
        <f t="shared" si="40"/>
        <v>1</v>
      </c>
      <c r="G219" s="8">
        <v>4.7094907407407405E-2</v>
      </c>
      <c r="H219" s="6">
        <f t="shared" si="38"/>
        <v>2.5462962962962965E-3</v>
      </c>
      <c r="I219" s="6">
        <f t="shared" si="39"/>
        <v>1.38888888888889E-3</v>
      </c>
      <c r="J219" s="12">
        <f ca="1">IF(I219="","",1-AVERAGE(OFFSET('Daily Data'!$F$2,0,0,COUNTA('Daily Data'!$F$2:$F$997),1)))</f>
        <v>0.81578947368421051</v>
      </c>
      <c r="K219" s="46" t="s">
        <v>328</v>
      </c>
      <c r="L219" s="2" t="s">
        <v>115</v>
      </c>
      <c r="M219" s="2" t="s">
        <v>198</v>
      </c>
    </row>
    <row r="220" spans="1:13" ht="30" x14ac:dyDescent="0.25">
      <c r="A220" s="2">
        <v>220</v>
      </c>
      <c r="B220" s="15" t="s">
        <v>326</v>
      </c>
      <c r="C220" s="43" t="str">
        <f t="shared" si="37"/>
        <v>A/S/W Family</v>
      </c>
      <c r="D220" s="43" t="s">
        <v>303</v>
      </c>
      <c r="E220" s="18" t="s">
        <v>11</v>
      </c>
      <c r="F220" s="5">
        <f t="shared" si="40"/>
        <v>0</v>
      </c>
      <c r="G220" s="8">
        <v>4.8611111111111112E-2</v>
      </c>
      <c r="H220" s="6">
        <f t="shared" si="38"/>
        <v>1.5162037037037071E-3</v>
      </c>
      <c r="I220" s="6">
        <f t="shared" si="39"/>
        <v>1.38888888888889E-3</v>
      </c>
      <c r="J220" s="12">
        <f ca="1">IF(I220="","",1-AVERAGE(OFFSET('Daily Data'!$F$2,0,0,COUNTA('Daily Data'!$F$2:$F$997),1)))</f>
        <v>0.81578947368421051</v>
      </c>
      <c r="K220" s="15"/>
      <c r="M220" s="2" t="s">
        <v>204</v>
      </c>
    </row>
    <row r="221" spans="1:13" ht="30" x14ac:dyDescent="0.25">
      <c r="A221" s="2">
        <v>221</v>
      </c>
      <c r="B221" s="15" t="s">
        <v>325</v>
      </c>
      <c r="C221" s="43" t="str">
        <f t="shared" si="37"/>
        <v>A/S/W Family</v>
      </c>
      <c r="D221" s="43" t="s">
        <v>307</v>
      </c>
      <c r="E221" s="18" t="s">
        <v>11</v>
      </c>
      <c r="F221" s="5">
        <f t="shared" si="40"/>
        <v>0</v>
      </c>
      <c r="G221" s="8">
        <v>5.0127314814814812E-2</v>
      </c>
      <c r="H221" s="6">
        <f t="shared" si="38"/>
        <v>1.5162037037037002E-3</v>
      </c>
      <c r="I221" s="6">
        <f t="shared" si="39"/>
        <v>1.38888888888889E-3</v>
      </c>
      <c r="J221" s="12">
        <f ca="1">IF(I221="","",1-AVERAGE(OFFSET('Daily Data'!$F$2,0,0,COUNTA('Daily Data'!$F$2:$F$997),1)))</f>
        <v>0.81578947368421051</v>
      </c>
      <c r="K221" s="15"/>
      <c r="M221" s="2" t="s">
        <v>184</v>
      </c>
    </row>
    <row r="222" spans="1:13" ht="30" x14ac:dyDescent="0.25">
      <c r="A222" s="2">
        <v>222</v>
      </c>
      <c r="B222" s="15" t="s">
        <v>324</v>
      </c>
      <c r="C222" s="43" t="str">
        <f t="shared" si="37"/>
        <v>A/S/W Family</v>
      </c>
      <c r="D222" s="43" t="s">
        <v>303</v>
      </c>
      <c r="E222" s="18" t="s">
        <v>11</v>
      </c>
      <c r="F222" s="5">
        <f t="shared" si="40"/>
        <v>0</v>
      </c>
      <c r="G222" s="8">
        <v>5.1493055555555556E-2</v>
      </c>
      <c r="H222" s="6">
        <f t="shared" si="38"/>
        <v>1.3657407407407438E-3</v>
      </c>
      <c r="I222" s="6">
        <f t="shared" si="39"/>
        <v>1.38888888888889E-3</v>
      </c>
      <c r="J222" s="12">
        <f ca="1">IF(I222="","",1-AVERAGE(OFFSET('Daily Data'!$F$2,0,0,COUNTA('Daily Data'!$F$2:$F$997),1)))</f>
        <v>0.81578947368421051</v>
      </c>
      <c r="K222" s="15"/>
      <c r="M222" s="2" t="s">
        <v>182</v>
      </c>
    </row>
    <row r="223" spans="1:13" ht="30" x14ac:dyDescent="0.25">
      <c r="A223" s="2">
        <v>223</v>
      </c>
      <c r="B223" s="15" t="s">
        <v>323</v>
      </c>
      <c r="C223" s="43" t="str">
        <f t="shared" si="37"/>
        <v>A/S/W Family</v>
      </c>
      <c r="D223" s="43" t="s">
        <v>303</v>
      </c>
      <c r="E223" s="18" t="s">
        <v>11</v>
      </c>
      <c r="F223" s="5">
        <f t="shared" si="40"/>
        <v>0</v>
      </c>
      <c r="G223" s="8">
        <v>5.2685185185185189E-2</v>
      </c>
      <c r="H223" s="6">
        <f t="shared" si="38"/>
        <v>1.1921296296296333E-3</v>
      </c>
      <c r="I223" s="6">
        <f t="shared" si="39"/>
        <v>1.38888888888889E-3</v>
      </c>
      <c r="J223" s="12">
        <f ca="1">IF(I223="","",1-AVERAGE(OFFSET('Daily Data'!$F$2,0,0,COUNTA('Daily Data'!$F$2:$F$997),1)))</f>
        <v>0.81578947368421051</v>
      </c>
      <c r="K223" s="15"/>
      <c r="M223" s="2" t="s">
        <v>182</v>
      </c>
    </row>
    <row r="224" spans="1:13" ht="30" x14ac:dyDescent="0.25">
      <c r="A224" s="2">
        <v>224</v>
      </c>
      <c r="B224" s="15" t="s">
        <v>322</v>
      </c>
      <c r="C224" s="43" t="str">
        <f t="shared" si="37"/>
        <v>A/S/W Family</v>
      </c>
      <c r="D224" s="43" t="s">
        <v>303</v>
      </c>
      <c r="E224" s="18" t="s">
        <v>11</v>
      </c>
      <c r="F224" s="5">
        <f t="shared" si="40"/>
        <v>0</v>
      </c>
      <c r="G224" s="8">
        <v>5.4849537037037037E-2</v>
      </c>
      <c r="H224" s="6">
        <f t="shared" si="38"/>
        <v>2.1643518518518479E-3</v>
      </c>
      <c r="I224" s="6">
        <f t="shared" si="39"/>
        <v>1.38888888888889E-3</v>
      </c>
      <c r="J224" s="12">
        <f ca="1">IF(I224="","",1-AVERAGE(OFFSET('Daily Data'!$F$2,0,0,COUNTA('Daily Data'!$F$2:$F$997),1)))</f>
        <v>0.81578947368421051</v>
      </c>
      <c r="K224" s="15"/>
      <c r="M224" s="2" t="s">
        <v>204</v>
      </c>
    </row>
    <row r="225" spans="1:13" ht="30" x14ac:dyDescent="0.25">
      <c r="A225" s="2">
        <v>225</v>
      </c>
      <c r="B225" s="15" t="s">
        <v>321</v>
      </c>
      <c r="C225" s="43" t="str">
        <f t="shared" si="37"/>
        <v>A/S/W Family</v>
      </c>
      <c r="D225" s="43" t="s">
        <v>303</v>
      </c>
      <c r="E225" s="18" t="s">
        <v>11</v>
      </c>
      <c r="F225" s="5">
        <f t="shared" si="40"/>
        <v>0</v>
      </c>
      <c r="G225" s="8">
        <v>5.6111111111111112E-2</v>
      </c>
      <c r="H225" s="6">
        <f t="shared" si="38"/>
        <v>1.2615740740740747E-3</v>
      </c>
      <c r="I225" s="6">
        <f t="shared" si="39"/>
        <v>1.38888888888889E-3</v>
      </c>
      <c r="J225" s="12">
        <f ca="1">IF(I225="","",1-AVERAGE(OFFSET('Daily Data'!$F$2,0,0,COUNTA('Daily Data'!$F$2:$F$997),1)))</f>
        <v>0.81578947368421051</v>
      </c>
      <c r="K225" s="15"/>
      <c r="M225" s="2" t="s">
        <v>182</v>
      </c>
    </row>
    <row r="226" spans="1:13" ht="30" x14ac:dyDescent="0.25">
      <c r="A226" s="2">
        <v>226</v>
      </c>
      <c r="B226" s="15" t="s">
        <v>320</v>
      </c>
      <c r="C226" s="43" t="str">
        <f t="shared" si="37"/>
        <v>A/S/W Family</v>
      </c>
      <c r="D226" s="43" t="s">
        <v>303</v>
      </c>
      <c r="E226" s="18" t="s">
        <v>11</v>
      </c>
      <c r="F226" s="5">
        <f t="shared" si="40"/>
        <v>0</v>
      </c>
      <c r="G226" s="8">
        <v>5.6944444444444443E-2</v>
      </c>
      <c r="H226" s="6">
        <f t="shared" si="38"/>
        <v>8.3333333333333176E-4</v>
      </c>
      <c r="I226" s="6">
        <f t="shared" si="39"/>
        <v>1.38888888888889E-3</v>
      </c>
      <c r="J226" s="12">
        <f ca="1">IF(I226="","",1-AVERAGE(OFFSET('Daily Data'!$F$2,0,0,COUNTA('Daily Data'!$F$2:$F$997),1)))</f>
        <v>0.81578947368421051</v>
      </c>
      <c r="K226" s="15"/>
      <c r="M226" s="2" t="s">
        <v>182</v>
      </c>
    </row>
    <row r="227" spans="1:13" ht="30" x14ac:dyDescent="0.25">
      <c r="A227" s="2">
        <v>227</v>
      </c>
      <c r="B227" s="15" t="s">
        <v>319</v>
      </c>
      <c r="C227" s="43" t="str">
        <f t="shared" si="37"/>
        <v>A/S/W Family</v>
      </c>
      <c r="D227" s="43" t="s">
        <v>303</v>
      </c>
      <c r="E227" s="18" t="s">
        <v>11</v>
      </c>
      <c r="F227" s="5">
        <f t="shared" si="40"/>
        <v>0</v>
      </c>
      <c r="G227" s="8">
        <v>5.903935185185185E-2</v>
      </c>
      <c r="H227" s="6">
        <f t="shared" si="38"/>
        <v>2.0949074074074064E-3</v>
      </c>
      <c r="I227" s="6">
        <f t="shared" si="39"/>
        <v>1.38888888888889E-3</v>
      </c>
      <c r="J227" s="12">
        <f ca="1">IF(I227="","",1-AVERAGE(OFFSET('Daily Data'!$F$2,0,0,COUNTA('Daily Data'!$F$2:$F$997),1)))</f>
        <v>0.81578947368421051</v>
      </c>
      <c r="K227" s="15"/>
      <c r="M227" s="2" t="s">
        <v>184</v>
      </c>
    </row>
    <row r="228" spans="1:13" ht="30" x14ac:dyDescent="0.25">
      <c r="A228" s="2">
        <v>228</v>
      </c>
      <c r="B228" s="15" t="s">
        <v>318</v>
      </c>
      <c r="C228" s="43" t="str">
        <f t="shared" si="37"/>
        <v>A/S/W Family</v>
      </c>
      <c r="D228" s="43" t="s">
        <v>307</v>
      </c>
      <c r="E228" s="18" t="s">
        <v>11</v>
      </c>
      <c r="F228" s="5">
        <f t="shared" si="40"/>
        <v>0</v>
      </c>
      <c r="G228" s="8">
        <v>6.0752314814814821E-2</v>
      </c>
      <c r="H228" s="6">
        <f t="shared" si="38"/>
        <v>1.7129629629629717E-3</v>
      </c>
      <c r="I228" s="6">
        <f t="shared" si="39"/>
        <v>1.38888888888889E-3</v>
      </c>
      <c r="J228" s="12">
        <f ca="1">IF(I228="","",1-AVERAGE(OFFSET('Daily Data'!$F$2,0,0,COUNTA('Daily Data'!$F$2:$F$997),1)))</f>
        <v>0.81578947368421051</v>
      </c>
      <c r="K228" s="15"/>
      <c r="M228" s="2" t="s">
        <v>204</v>
      </c>
    </row>
    <row r="229" spans="1:13" ht="30" x14ac:dyDescent="0.25">
      <c r="A229" s="2">
        <v>229</v>
      </c>
      <c r="B229" s="15" t="s">
        <v>316</v>
      </c>
      <c r="C229" s="43" t="str">
        <f t="shared" si="37"/>
        <v>A/S/W Family</v>
      </c>
      <c r="D229" s="43" t="s">
        <v>307</v>
      </c>
      <c r="E229" s="11" t="s">
        <v>32</v>
      </c>
      <c r="F229" s="5">
        <f t="shared" si="40"/>
        <v>1</v>
      </c>
      <c r="G229" s="8">
        <v>6.1875000000000006E-2</v>
      </c>
      <c r="H229" s="6">
        <f t="shared" si="38"/>
        <v>1.1226851851851849E-3</v>
      </c>
      <c r="I229" s="6">
        <f t="shared" si="39"/>
        <v>1.38888888888889E-3</v>
      </c>
      <c r="J229" s="12">
        <f ca="1">IF(I229="","",1-AVERAGE(OFFSET('Daily Data'!$F$2,0,0,COUNTA('Daily Data'!$F$2:$F$997),1)))</f>
        <v>0.81578947368421051</v>
      </c>
      <c r="K229" s="45" t="s">
        <v>317</v>
      </c>
      <c r="L229" s="2" t="s">
        <v>116</v>
      </c>
      <c r="M229" s="2" t="s">
        <v>204</v>
      </c>
    </row>
    <row r="230" spans="1:13" ht="60" x14ac:dyDescent="0.25">
      <c r="A230" s="2">
        <v>230</v>
      </c>
      <c r="B230" s="15" t="s">
        <v>315</v>
      </c>
      <c r="C230" s="43" t="str">
        <f t="shared" si="37"/>
        <v>A/S/W Family</v>
      </c>
      <c r="D230" s="43" t="s">
        <v>307</v>
      </c>
      <c r="E230" s="18" t="s">
        <v>11</v>
      </c>
      <c r="F230" s="5">
        <f t="shared" si="40"/>
        <v>0</v>
      </c>
      <c r="G230" s="8">
        <v>6.3356481481481486E-2</v>
      </c>
      <c r="H230" s="6">
        <f t="shared" si="38"/>
        <v>1.4814814814814795E-3</v>
      </c>
      <c r="I230" s="6">
        <f t="shared" si="39"/>
        <v>1.38888888888889E-3</v>
      </c>
      <c r="J230" s="12">
        <f ca="1">IF(I230="","",1-AVERAGE(OFFSET('Daily Data'!$F$2,0,0,COUNTA('Daily Data'!$F$2:$F$997),1)))</f>
        <v>0.81578947368421051</v>
      </c>
      <c r="K230" s="15" t="s">
        <v>312</v>
      </c>
      <c r="M230" s="2" t="s">
        <v>204</v>
      </c>
    </row>
    <row r="231" spans="1:13" ht="30" x14ac:dyDescent="0.25">
      <c r="A231" s="2">
        <v>231</v>
      </c>
      <c r="B231" s="15" t="s">
        <v>314</v>
      </c>
      <c r="C231" s="43" t="str">
        <f t="shared" si="37"/>
        <v>A/S/W Family</v>
      </c>
      <c r="D231" s="43" t="s">
        <v>303</v>
      </c>
      <c r="E231" s="18" t="s">
        <v>11</v>
      </c>
      <c r="F231" s="5">
        <f t="shared" si="40"/>
        <v>0</v>
      </c>
      <c r="G231" s="8">
        <v>6.4733796296296289E-2</v>
      </c>
      <c r="H231" s="6">
        <f t="shared" si="38"/>
        <v>1.3773148148148034E-3</v>
      </c>
      <c r="I231" s="6">
        <f t="shared" si="39"/>
        <v>1.38888888888889E-3</v>
      </c>
      <c r="J231" s="12">
        <f ca="1">IF(I231="","",1-AVERAGE(OFFSET('Daily Data'!$F$2,0,0,COUNTA('Daily Data'!$F$2:$F$997),1)))</f>
        <v>0.81578947368421051</v>
      </c>
      <c r="K231" s="15"/>
      <c r="M231" s="2" t="s">
        <v>182</v>
      </c>
    </row>
    <row r="232" spans="1:13" ht="30" x14ac:dyDescent="0.25">
      <c r="A232" s="2">
        <v>232</v>
      </c>
      <c r="B232" s="15" t="s">
        <v>313</v>
      </c>
      <c r="C232" s="43" t="str">
        <f t="shared" si="37"/>
        <v>A/S/W Family</v>
      </c>
      <c r="D232" s="43" t="s">
        <v>307</v>
      </c>
      <c r="E232" s="18" t="s">
        <v>11</v>
      </c>
      <c r="F232" s="5">
        <f t="shared" si="40"/>
        <v>0</v>
      </c>
      <c r="G232" s="8">
        <v>6.5902777777777768E-2</v>
      </c>
      <c r="H232" s="6">
        <f t="shared" si="38"/>
        <v>1.1689814814814792E-3</v>
      </c>
      <c r="I232" s="6">
        <f t="shared" si="39"/>
        <v>1.38888888888889E-3</v>
      </c>
      <c r="J232" s="12">
        <f ca="1">IF(I232="","",1-AVERAGE(OFFSET('Daily Data'!$F$2,0,0,COUNTA('Daily Data'!$F$2:$F$997),1)))</f>
        <v>0.81578947368421051</v>
      </c>
      <c r="K232" s="15"/>
      <c r="M232" s="2" t="s">
        <v>182</v>
      </c>
    </row>
    <row r="233" spans="1:13" ht="60" x14ac:dyDescent="0.25">
      <c r="A233" s="2">
        <v>233</v>
      </c>
      <c r="B233" s="15" t="s">
        <v>311</v>
      </c>
      <c r="C233" s="43" t="str">
        <f t="shared" si="37"/>
        <v>A/S/W Family</v>
      </c>
      <c r="D233" s="43" t="s">
        <v>307</v>
      </c>
      <c r="E233" s="18" t="s">
        <v>11</v>
      </c>
      <c r="F233" s="5">
        <f t="shared" si="40"/>
        <v>0</v>
      </c>
      <c r="G233" s="8">
        <v>6.7152777777777783E-2</v>
      </c>
      <c r="H233" s="6">
        <f t="shared" si="38"/>
        <v>1.250000000000015E-3</v>
      </c>
      <c r="I233" s="6">
        <f t="shared" si="39"/>
        <v>1.38888888888889E-3</v>
      </c>
      <c r="J233" s="12">
        <f ca="1">IF(I233="","",1-AVERAGE(OFFSET('Daily Data'!$F$2,0,0,COUNTA('Daily Data'!$F$2:$F$997),1)))</f>
        <v>0.81578947368421051</v>
      </c>
      <c r="K233" s="15" t="s">
        <v>312</v>
      </c>
      <c r="M233" s="2" t="s">
        <v>204</v>
      </c>
    </row>
    <row r="234" spans="1:13" ht="30" x14ac:dyDescent="0.25">
      <c r="A234" s="2">
        <v>234</v>
      </c>
      <c r="B234" s="15" t="s">
        <v>310</v>
      </c>
      <c r="C234" s="43" t="str">
        <f t="shared" si="37"/>
        <v>A/S/W Family</v>
      </c>
      <c r="D234" s="43" t="s">
        <v>307</v>
      </c>
      <c r="E234" s="18" t="s">
        <v>11</v>
      </c>
      <c r="F234" s="5">
        <f t="shared" si="40"/>
        <v>0</v>
      </c>
      <c r="G234" s="8">
        <v>7.0219907407407411E-2</v>
      </c>
      <c r="H234" s="6">
        <f t="shared" si="38"/>
        <v>3.067129629629628E-3</v>
      </c>
      <c r="I234" s="6">
        <f t="shared" si="39"/>
        <v>1.38888888888889E-3</v>
      </c>
      <c r="J234" s="12">
        <f ca="1">IF(I234="","",1-AVERAGE(OFFSET('Daily Data'!$F$2,0,0,COUNTA('Daily Data'!$F$2:$F$997),1)))</f>
        <v>0.81578947368421051</v>
      </c>
      <c r="K234" s="15"/>
      <c r="M234" s="2" t="s">
        <v>182</v>
      </c>
    </row>
    <row r="235" spans="1:13" ht="30" x14ac:dyDescent="0.25">
      <c r="A235" s="2">
        <v>235</v>
      </c>
      <c r="B235" s="15" t="s">
        <v>309</v>
      </c>
      <c r="C235" s="43" t="str">
        <f t="shared" si="37"/>
        <v>A/S/W Family</v>
      </c>
      <c r="D235" s="43" t="s">
        <v>307</v>
      </c>
      <c r="E235" s="18" t="s">
        <v>11</v>
      </c>
      <c r="F235" s="5">
        <f t="shared" si="40"/>
        <v>0</v>
      </c>
      <c r="G235" s="8">
        <v>7.1215277777777766E-2</v>
      </c>
      <c r="H235" s="6">
        <f t="shared" si="38"/>
        <v>9.9537037037035481E-4</v>
      </c>
      <c r="I235" s="6">
        <f t="shared" si="39"/>
        <v>1.38888888888889E-3</v>
      </c>
      <c r="J235" s="12">
        <f ca="1">IF(I235="","",1-AVERAGE(OFFSET('Daily Data'!$F$2,0,0,COUNTA('Daily Data'!$F$2:$F$997),1)))</f>
        <v>0.81578947368421051</v>
      </c>
      <c r="K235" s="15"/>
      <c r="M235" s="2" t="s">
        <v>204</v>
      </c>
    </row>
    <row r="236" spans="1:13" ht="30" x14ac:dyDescent="0.25">
      <c r="A236" s="2">
        <v>236</v>
      </c>
      <c r="B236" s="15" t="s">
        <v>308</v>
      </c>
      <c r="C236" s="43" t="str">
        <f t="shared" si="37"/>
        <v>A/S/W Family</v>
      </c>
      <c r="D236" s="43" t="s">
        <v>303</v>
      </c>
      <c r="E236" s="18" t="s">
        <v>11</v>
      </c>
      <c r="F236" s="5">
        <f t="shared" si="40"/>
        <v>0</v>
      </c>
      <c r="G236" s="8">
        <v>7.3784722222222224E-2</v>
      </c>
      <c r="H236" s="6">
        <f t="shared" si="38"/>
        <v>2.5694444444444575E-3</v>
      </c>
      <c r="I236" s="6">
        <f t="shared" si="39"/>
        <v>1.38888888888889E-3</v>
      </c>
      <c r="J236" s="12">
        <f ca="1">IF(I236="","",1-AVERAGE(OFFSET('Daily Data'!$F$2,0,0,COUNTA('Daily Data'!$F$2:$F$997),1)))</f>
        <v>0.81578947368421051</v>
      </c>
      <c r="K236" s="15"/>
      <c r="M236" s="2" t="s">
        <v>182</v>
      </c>
    </row>
    <row r="237" spans="1:13" ht="30" x14ac:dyDescent="0.25">
      <c r="A237" s="2">
        <v>237</v>
      </c>
      <c r="B237" s="15" t="s">
        <v>306</v>
      </c>
      <c r="C237" s="43" t="str">
        <f>IF(OR(D237="Strengthen/TS", D237="Weaken",  D237="Assumption", D237="Evaluate Argument", D237="If-true S", D237="If-true W"), "A/S/W Family", (IF(OR(D237="Bold Faced", D237="Describe the argument"), "Structure Family", IF(OR(D237="Conclusion", D237="Inference"), "Conclusion", IF(D237="Explains Discrepancy","Explain","Others")))))</f>
        <v>A/S/W Family</v>
      </c>
      <c r="D237" s="43" t="s">
        <v>307</v>
      </c>
      <c r="E237" s="18" t="s">
        <v>11</v>
      </c>
      <c r="F237" s="5">
        <f t="shared" si="40"/>
        <v>0</v>
      </c>
      <c r="G237" s="8">
        <v>7.4872685185185181E-2</v>
      </c>
      <c r="H237" s="6">
        <f t="shared" si="38"/>
        <v>1.0879629629629572E-3</v>
      </c>
      <c r="I237" s="6">
        <f t="shared" si="39"/>
        <v>1.38888888888889E-3</v>
      </c>
      <c r="J237" s="12">
        <f ca="1">IF(I237="","",1-AVERAGE(OFFSET('Daily Data'!$F$2,0,0,COUNTA('Daily Data'!$F$2:$F$997),1)))</f>
        <v>0.81578947368421051</v>
      </c>
      <c r="K237" s="15"/>
      <c r="M237" s="2" t="s">
        <v>204</v>
      </c>
    </row>
    <row r="238" spans="1:13" ht="45" x14ac:dyDescent="0.25">
      <c r="A238" s="2">
        <v>238</v>
      </c>
      <c r="B238" s="15" t="s">
        <v>305</v>
      </c>
      <c r="C238" s="43" t="str">
        <f t="shared" ref="C238:C267" si="41">IF(OR(D238="Strengthen/TS", D238="Weaken",  D238="Assumption", D238="Evaluate Argument", D238="If-true S", D238="If-true W"), "A/S/W Family", (IF(OR(D238="Bold Faced", D238="Describe the argument"), "Structure Family", IF(OR(D238="Conclusion", D238="Inference"), "Conclusion", IF(D238="Explains Discrepancy","Explain","Others")))))</f>
        <v>A/S/W Family</v>
      </c>
      <c r="D238" s="43" t="s">
        <v>307</v>
      </c>
      <c r="E238" s="18" t="s">
        <v>11</v>
      </c>
      <c r="F238" s="5">
        <f t="shared" si="40"/>
        <v>0</v>
      </c>
      <c r="G238" s="8">
        <v>7.6574074074074072E-2</v>
      </c>
      <c r="H238" s="6">
        <f t="shared" si="38"/>
        <v>1.7013888888888912E-3</v>
      </c>
      <c r="I238" s="6">
        <f t="shared" si="39"/>
        <v>1.38888888888889E-3</v>
      </c>
      <c r="J238" s="12">
        <f ca="1">IF(I238="","",1-AVERAGE(OFFSET('Daily Data'!$F$2,0,0,COUNTA('Daily Data'!$F$2:$F$997),1)))</f>
        <v>0.81578947368421051</v>
      </c>
      <c r="K238" s="15"/>
      <c r="M238" s="2" t="s">
        <v>198</v>
      </c>
    </row>
    <row r="239" spans="1:13" ht="30" x14ac:dyDescent="0.25">
      <c r="A239" s="2">
        <v>239</v>
      </c>
      <c r="B239" s="15" t="s">
        <v>302</v>
      </c>
      <c r="C239" s="43" t="str">
        <f t="shared" si="41"/>
        <v>A/S/W Family</v>
      </c>
      <c r="D239" s="43" t="s">
        <v>307</v>
      </c>
      <c r="E239" s="18" t="s">
        <v>11</v>
      </c>
      <c r="F239" s="5">
        <f t="shared" si="40"/>
        <v>0</v>
      </c>
      <c r="G239" s="8">
        <v>7.7488425925925933E-2</v>
      </c>
      <c r="H239" s="6">
        <f t="shared" si="38"/>
        <v>9.1435185185186063E-4</v>
      </c>
      <c r="I239" s="6">
        <f t="shared" si="39"/>
        <v>1.38888888888889E-3</v>
      </c>
      <c r="J239" s="53">
        <f ca="1">IF(I239="","",1-AVERAGE(OFFSET('Daily Data'!$F$2,0,0,COUNTA('Daily Data'!$F$2:$F$997),1)))</f>
        <v>0.81578947368421051</v>
      </c>
      <c r="K239" s="15"/>
      <c r="M239" s="2" t="s">
        <v>184</v>
      </c>
    </row>
    <row r="240" spans="1:13" ht="30" x14ac:dyDescent="0.25">
      <c r="A240" s="2">
        <v>240</v>
      </c>
      <c r="B240" s="24" t="s">
        <v>414</v>
      </c>
      <c r="C240" s="43" t="str">
        <f t="shared" si="41"/>
        <v>A/S/W Family</v>
      </c>
      <c r="D240" s="43" t="s">
        <v>31</v>
      </c>
      <c r="E240" s="18" t="s">
        <v>11</v>
      </c>
      <c r="F240" s="5">
        <f t="shared" ref="F240:F267" si="42">IF(E240="","",IF(E240="Correct",0,1))</f>
        <v>0</v>
      </c>
      <c r="G240" s="8">
        <v>1.9907407407407408E-3</v>
      </c>
      <c r="H240" s="42">
        <f>G240</f>
        <v>1.9907407407407408E-3</v>
      </c>
      <c r="I240" s="6">
        <f t="shared" si="39"/>
        <v>1.38888888888889E-3</v>
      </c>
      <c r="J240" s="53">
        <f ca="1">IF(I240="","",1-AVERAGE(OFFSET('Daily Data'!$F$2,0,0,COUNTA('Daily Data'!$F$2:$F$997),1)))</f>
        <v>0.81578947368421051</v>
      </c>
      <c r="K240"/>
      <c r="M240" s="2" t="s">
        <v>204</v>
      </c>
    </row>
    <row r="241" spans="1:13" ht="45" x14ac:dyDescent="0.25">
      <c r="A241" s="2">
        <v>241</v>
      </c>
      <c r="B241" s="24" t="s">
        <v>413</v>
      </c>
      <c r="C241" s="43" t="str">
        <f t="shared" si="41"/>
        <v>A/S/W Family</v>
      </c>
      <c r="D241" s="43" t="s">
        <v>10</v>
      </c>
      <c r="E241" s="18" t="s">
        <v>11</v>
      </c>
      <c r="F241" s="5">
        <f t="shared" si="42"/>
        <v>0</v>
      </c>
      <c r="G241" s="8">
        <v>4.6180555555555558E-3</v>
      </c>
      <c r="H241" s="6">
        <f>G241-G240</f>
        <v>2.627314814814815E-3</v>
      </c>
      <c r="I241" s="6">
        <f t="shared" si="39"/>
        <v>1.38888888888889E-3</v>
      </c>
      <c r="J241" s="53">
        <f ca="1">IF(I241="","",1-AVERAGE(OFFSET('Daily Data'!$F$2,0,0,COUNTA('Daily Data'!$F$2:$F$997),1)))</f>
        <v>0.81578947368421051</v>
      </c>
      <c r="K241"/>
      <c r="M241"/>
    </row>
    <row r="242" spans="1:13" ht="30" x14ac:dyDescent="0.25">
      <c r="A242" s="2">
        <v>242</v>
      </c>
      <c r="B242" s="24" t="s">
        <v>412</v>
      </c>
      <c r="C242" s="43" t="str">
        <f t="shared" si="41"/>
        <v>A/S/W Family</v>
      </c>
      <c r="D242" s="43" t="s">
        <v>10</v>
      </c>
      <c r="E242" s="18" t="s">
        <v>11</v>
      </c>
      <c r="F242" s="5">
        <f t="shared" si="42"/>
        <v>0</v>
      </c>
      <c r="G242" s="8">
        <v>6.3425925925925915E-3</v>
      </c>
      <c r="H242" s="6">
        <f t="shared" ref="H242:H267" si="43">G242-G241</f>
        <v>1.7245370370370357E-3</v>
      </c>
      <c r="I242" s="6">
        <f t="shared" si="39"/>
        <v>1.38888888888889E-3</v>
      </c>
      <c r="J242" s="53">
        <f ca="1">IF(I242="","",1-AVERAGE(OFFSET('Daily Data'!$F$2,0,0,COUNTA('Daily Data'!$F$2:$F$997),1)))</f>
        <v>0.81578947368421051</v>
      </c>
      <c r="K242"/>
      <c r="M242"/>
    </row>
    <row r="243" spans="1:13" ht="30" x14ac:dyDescent="0.25">
      <c r="A243" s="2">
        <v>243</v>
      </c>
      <c r="B243" s="24" t="s">
        <v>411</v>
      </c>
      <c r="C243" s="43" t="str">
        <f t="shared" si="41"/>
        <v>A/S/W Family</v>
      </c>
      <c r="D243" s="43" t="s">
        <v>49</v>
      </c>
      <c r="E243" s="18" t="s">
        <v>11</v>
      </c>
      <c r="F243" s="5">
        <f t="shared" si="42"/>
        <v>0</v>
      </c>
      <c r="G243" s="8">
        <v>7.8472222222222224E-3</v>
      </c>
      <c r="H243" s="6">
        <f t="shared" si="43"/>
        <v>1.5046296296296309E-3</v>
      </c>
      <c r="I243" s="6">
        <f t="shared" si="39"/>
        <v>1.38888888888889E-3</v>
      </c>
      <c r="J243" s="53">
        <f ca="1">IF(I243="","",1-AVERAGE(OFFSET('Daily Data'!$F$2,0,0,COUNTA('Daily Data'!$F$2:$F$997),1)))</f>
        <v>0.81578947368421051</v>
      </c>
      <c r="K243"/>
      <c r="M243"/>
    </row>
    <row r="244" spans="1:13" ht="30" x14ac:dyDescent="0.25">
      <c r="A244" s="2">
        <v>244</v>
      </c>
      <c r="B244" s="24" t="s">
        <v>410</v>
      </c>
      <c r="C244" s="43" t="str">
        <f t="shared" si="41"/>
        <v>A/S/W Family</v>
      </c>
      <c r="D244" s="43" t="s">
        <v>10</v>
      </c>
      <c r="E244" s="18" t="s">
        <v>11</v>
      </c>
      <c r="F244" s="5">
        <f t="shared" si="42"/>
        <v>0</v>
      </c>
      <c r="G244" s="8">
        <v>9.780092592592592E-3</v>
      </c>
      <c r="H244" s="6">
        <f t="shared" si="43"/>
        <v>1.9328703703703695E-3</v>
      </c>
      <c r="I244" s="6">
        <f t="shared" si="39"/>
        <v>1.38888888888889E-3</v>
      </c>
      <c r="J244" s="53">
        <f ca="1">IF(I244="","",1-AVERAGE(OFFSET('Daily Data'!$F$2,0,0,COUNTA('Daily Data'!$F$2:$F$997),1)))</f>
        <v>0.81578947368421051</v>
      </c>
      <c r="K244"/>
      <c r="M244"/>
    </row>
    <row r="245" spans="1:13" ht="30" x14ac:dyDescent="0.25">
      <c r="A245" s="2">
        <v>245</v>
      </c>
      <c r="B245" s="24" t="s">
        <v>409</v>
      </c>
      <c r="C245" s="43" t="str">
        <f t="shared" si="41"/>
        <v>A/S/W Family</v>
      </c>
      <c r="D245" s="43" t="s">
        <v>49</v>
      </c>
      <c r="E245" s="11" t="s">
        <v>32</v>
      </c>
      <c r="F245" s="5">
        <f t="shared" si="42"/>
        <v>1</v>
      </c>
      <c r="G245" s="8">
        <v>1.2638888888888889E-2</v>
      </c>
      <c r="H245" s="6">
        <f t="shared" si="43"/>
        <v>2.8587962962962968E-3</v>
      </c>
      <c r="I245" s="6">
        <f t="shared" si="39"/>
        <v>1.38888888888889E-3</v>
      </c>
      <c r="J245" s="53">
        <f ca="1">IF(I245="","",1-AVERAGE(OFFSET('Daily Data'!$F$2,0,0,COUNTA('Daily Data'!$F$2:$F$997),1)))</f>
        <v>0.81578947368421051</v>
      </c>
      <c r="K245"/>
      <c r="M245"/>
    </row>
    <row r="246" spans="1:13" ht="30" x14ac:dyDescent="0.25">
      <c r="A246" s="2">
        <v>246</v>
      </c>
      <c r="B246" s="24" t="s">
        <v>408</v>
      </c>
      <c r="C246" s="43" t="str">
        <f t="shared" si="41"/>
        <v>A/S/W Family</v>
      </c>
      <c r="D246" s="43" t="s">
        <v>10</v>
      </c>
      <c r="E246" s="18" t="s">
        <v>11</v>
      </c>
      <c r="F246" s="5">
        <f t="shared" si="42"/>
        <v>0</v>
      </c>
      <c r="G246" s="8">
        <v>1.4050925925925927E-2</v>
      </c>
      <c r="H246" s="6">
        <f t="shared" si="43"/>
        <v>1.412037037037038E-3</v>
      </c>
      <c r="I246" s="6">
        <f t="shared" si="39"/>
        <v>1.38888888888889E-3</v>
      </c>
      <c r="J246" s="53">
        <f ca="1">IF(I246="","",1-AVERAGE(OFFSET('Daily Data'!$F$2,0,0,COUNTA('Daily Data'!$F$2:$F$997),1)))</f>
        <v>0.81578947368421051</v>
      </c>
      <c r="K246"/>
      <c r="M246"/>
    </row>
    <row r="247" spans="1:13" ht="30" x14ac:dyDescent="0.25">
      <c r="A247" s="2">
        <v>247</v>
      </c>
      <c r="B247" s="24" t="s">
        <v>407</v>
      </c>
      <c r="C247" s="43" t="str">
        <f t="shared" si="41"/>
        <v>A/S/W Family</v>
      </c>
      <c r="D247" s="43" t="s">
        <v>303</v>
      </c>
      <c r="E247" s="11" t="s">
        <v>32</v>
      </c>
      <c r="F247" s="5">
        <f t="shared" si="42"/>
        <v>1</v>
      </c>
      <c r="G247" s="8">
        <v>1.6087962962962964E-2</v>
      </c>
      <c r="H247" s="6">
        <f t="shared" si="43"/>
        <v>2.0370370370370369E-3</v>
      </c>
      <c r="I247" s="6">
        <f t="shared" si="39"/>
        <v>1.38888888888889E-3</v>
      </c>
      <c r="J247" s="53">
        <f ca="1">IF(I247="","",1-AVERAGE(OFFSET('Daily Data'!$F$2,0,0,COUNTA('Daily Data'!$F$2:$F$997),1)))</f>
        <v>0.81578947368421051</v>
      </c>
      <c r="K247"/>
      <c r="M247"/>
    </row>
    <row r="248" spans="1:13" ht="30" x14ac:dyDescent="0.25">
      <c r="A248" s="2">
        <v>248</v>
      </c>
      <c r="B248" s="24" t="s">
        <v>406</v>
      </c>
      <c r="C248" s="43" t="str">
        <f t="shared" si="41"/>
        <v>Explain</v>
      </c>
      <c r="D248" s="43" t="s">
        <v>75</v>
      </c>
      <c r="E248" s="18" t="s">
        <v>11</v>
      </c>
      <c r="F248" s="5">
        <f t="shared" si="42"/>
        <v>0</v>
      </c>
      <c r="G248" s="8">
        <v>1.7638888888888888E-2</v>
      </c>
      <c r="H248" s="6">
        <f t="shared" si="43"/>
        <v>1.5509259259259243E-3</v>
      </c>
      <c r="I248" s="6">
        <f t="shared" si="39"/>
        <v>1.38888888888889E-3</v>
      </c>
      <c r="J248" s="53">
        <f ca="1">IF(I248="","",1-AVERAGE(OFFSET('Daily Data'!$F$2,0,0,COUNTA('Daily Data'!$F$2:$F$997),1)))</f>
        <v>0.81578947368421051</v>
      </c>
      <c r="K248"/>
      <c r="M248"/>
    </row>
    <row r="249" spans="1:13" ht="30" x14ac:dyDescent="0.25">
      <c r="A249" s="2">
        <v>249</v>
      </c>
      <c r="B249" s="24" t="s">
        <v>405</v>
      </c>
      <c r="C249" s="43" t="str">
        <f t="shared" si="41"/>
        <v>Conclusion</v>
      </c>
      <c r="D249" s="43" t="s">
        <v>73</v>
      </c>
      <c r="E249" s="18" t="s">
        <v>11</v>
      </c>
      <c r="F249" s="5">
        <f t="shared" si="42"/>
        <v>0</v>
      </c>
      <c r="G249" s="8">
        <v>1.8912037037037036E-2</v>
      </c>
      <c r="H249" s="6">
        <f t="shared" si="43"/>
        <v>1.2731481481481483E-3</v>
      </c>
      <c r="I249" s="6">
        <f t="shared" si="39"/>
        <v>1.38888888888889E-3</v>
      </c>
      <c r="J249" s="53">
        <f ca="1">IF(I249="","",1-AVERAGE(OFFSET('Daily Data'!$F$2,0,0,COUNTA('Daily Data'!$F$2:$F$997),1)))</f>
        <v>0.81578947368421051</v>
      </c>
      <c r="K249"/>
      <c r="M249"/>
    </row>
    <row r="250" spans="1:13" ht="30" x14ac:dyDescent="0.25">
      <c r="A250" s="2">
        <v>250</v>
      </c>
      <c r="B250" s="24" t="s">
        <v>404</v>
      </c>
      <c r="C250" s="43" t="str">
        <f t="shared" si="41"/>
        <v>Explain</v>
      </c>
      <c r="D250" s="43" t="s">
        <v>75</v>
      </c>
      <c r="E250" s="18" t="s">
        <v>11</v>
      </c>
      <c r="F250" s="5">
        <f t="shared" si="42"/>
        <v>0</v>
      </c>
      <c r="G250" s="8">
        <v>2.0648148148148148E-2</v>
      </c>
      <c r="H250" s="6">
        <f t="shared" si="43"/>
        <v>1.7361111111111119E-3</v>
      </c>
      <c r="I250" s="6">
        <f t="shared" si="39"/>
        <v>1.38888888888889E-3</v>
      </c>
      <c r="J250" s="53">
        <f ca="1">IF(I250="","",1-AVERAGE(OFFSET('Daily Data'!$F$2,0,0,COUNTA('Daily Data'!$F$2:$F$997),1)))</f>
        <v>0.81578947368421051</v>
      </c>
      <c r="K250"/>
      <c r="M250"/>
    </row>
    <row r="251" spans="1:13" ht="30" x14ac:dyDescent="0.25">
      <c r="A251" s="2">
        <v>251</v>
      </c>
      <c r="B251" s="24" t="s">
        <v>403</v>
      </c>
      <c r="C251" s="43" t="str">
        <f t="shared" si="41"/>
        <v>Explain</v>
      </c>
      <c r="D251" s="43" t="s">
        <v>75</v>
      </c>
      <c r="E251" s="18" t="s">
        <v>11</v>
      </c>
      <c r="F251" s="5">
        <f t="shared" si="42"/>
        <v>0</v>
      </c>
      <c r="G251" s="8">
        <v>2.1898148148148149E-2</v>
      </c>
      <c r="H251" s="6">
        <f t="shared" si="43"/>
        <v>1.2500000000000011E-3</v>
      </c>
      <c r="I251" s="6">
        <f t="shared" si="39"/>
        <v>1.38888888888889E-3</v>
      </c>
      <c r="J251" s="53">
        <f ca="1">IF(I251="","",1-AVERAGE(OFFSET('Daily Data'!$F$2,0,0,COUNTA('Daily Data'!$F$2:$F$997),1)))</f>
        <v>0.81578947368421051</v>
      </c>
      <c r="K251"/>
      <c r="M251"/>
    </row>
    <row r="252" spans="1:13" ht="30" x14ac:dyDescent="0.25">
      <c r="A252" s="2">
        <v>252</v>
      </c>
      <c r="B252" s="24" t="s">
        <v>402</v>
      </c>
      <c r="C252" s="43" t="str">
        <f t="shared" si="41"/>
        <v>Explain</v>
      </c>
      <c r="D252" s="43" t="s">
        <v>75</v>
      </c>
      <c r="E252" s="18" t="s">
        <v>11</v>
      </c>
      <c r="F252" s="5">
        <f t="shared" si="42"/>
        <v>0</v>
      </c>
      <c r="G252" s="8">
        <v>2.327546296296296E-2</v>
      </c>
      <c r="H252" s="6">
        <f t="shared" si="43"/>
        <v>1.3773148148148104E-3</v>
      </c>
      <c r="I252" s="6">
        <f t="shared" si="39"/>
        <v>1.38888888888889E-3</v>
      </c>
      <c r="J252" s="53">
        <f ca="1">IF(I252="","",1-AVERAGE(OFFSET('Daily Data'!$F$2,0,0,COUNTA('Daily Data'!$F$2:$F$997),1)))</f>
        <v>0.81578947368421051</v>
      </c>
      <c r="K252"/>
      <c r="M252"/>
    </row>
    <row r="253" spans="1:13" ht="30" x14ac:dyDescent="0.25">
      <c r="A253" s="2">
        <v>253</v>
      </c>
      <c r="B253" s="24" t="s">
        <v>401</v>
      </c>
      <c r="C253" s="43" t="str">
        <f t="shared" si="41"/>
        <v>Structure Family</v>
      </c>
      <c r="D253" s="43" t="s">
        <v>35</v>
      </c>
      <c r="E253" s="18" t="s">
        <v>11</v>
      </c>
      <c r="F253" s="5">
        <f t="shared" si="42"/>
        <v>0</v>
      </c>
      <c r="G253" s="51">
        <v>2.5636574074074072E-2</v>
      </c>
      <c r="H253" s="52">
        <v>1.9675925925925868E-3</v>
      </c>
      <c r="I253" s="6">
        <f t="shared" si="39"/>
        <v>1.38888888888889E-3</v>
      </c>
      <c r="J253" s="53">
        <f ca="1">IF(I253="","",1-AVERAGE(OFFSET('Daily Data'!$F$2,0,0,COUNTA('Daily Data'!$F$2:$F$997),1)))</f>
        <v>0.81578947368421051</v>
      </c>
      <c r="K253"/>
      <c r="M253"/>
    </row>
    <row r="254" spans="1:13" ht="30" x14ac:dyDescent="0.25">
      <c r="A254" s="2">
        <v>254</v>
      </c>
      <c r="B254" s="24" t="s">
        <v>400</v>
      </c>
      <c r="C254" s="43" t="str">
        <f t="shared" si="41"/>
        <v>A/S/W Family</v>
      </c>
      <c r="D254" s="43" t="s">
        <v>49</v>
      </c>
      <c r="E254" s="11" t="s">
        <v>32</v>
      </c>
      <c r="F254" s="5">
        <f t="shared" si="42"/>
        <v>1</v>
      </c>
      <c r="G254" s="8">
        <v>2.8506944444444442E-2</v>
      </c>
      <c r="H254" s="6">
        <f t="shared" si="43"/>
        <v>2.8703703703703703E-3</v>
      </c>
      <c r="I254" s="6">
        <f t="shared" si="39"/>
        <v>1.38888888888889E-3</v>
      </c>
      <c r="J254" s="53">
        <f ca="1">IF(I254="","",1-AVERAGE(OFFSET('Daily Data'!$F$2,0,0,COUNTA('Daily Data'!$F$2:$F$997),1)))</f>
        <v>0.81578947368421051</v>
      </c>
      <c r="K254"/>
      <c r="M254"/>
    </row>
    <row r="255" spans="1:13" ht="30" x14ac:dyDescent="0.25">
      <c r="A255" s="2">
        <v>255</v>
      </c>
      <c r="B255" s="24" t="s">
        <v>399</v>
      </c>
      <c r="C255" s="43" t="str">
        <f t="shared" si="41"/>
        <v>A/S/W Family</v>
      </c>
      <c r="D255" s="43" t="s">
        <v>10</v>
      </c>
      <c r="E255" s="11" t="s">
        <v>32</v>
      </c>
      <c r="F255" s="5">
        <f t="shared" si="42"/>
        <v>1</v>
      </c>
      <c r="G255" s="8">
        <v>2.9872685185185183E-2</v>
      </c>
      <c r="H255" s="6">
        <f t="shared" si="43"/>
        <v>1.3657407407407403E-3</v>
      </c>
      <c r="I255" s="6">
        <f t="shared" ref="I255:I267" si="44">IF(H255="","",I254)</f>
        <v>1.38888888888889E-3</v>
      </c>
      <c r="J255" s="53">
        <f ca="1">IF(I255="","",1-AVERAGE(OFFSET('Daily Data'!$F$2,0,0,COUNTA('Daily Data'!$F$2:$F$997),1)))</f>
        <v>0.81578947368421051</v>
      </c>
      <c r="K255"/>
      <c r="M255"/>
    </row>
    <row r="256" spans="1:13" ht="30" x14ac:dyDescent="0.25">
      <c r="A256" s="2">
        <v>256</v>
      </c>
      <c r="B256" s="24" t="s">
        <v>398</v>
      </c>
      <c r="C256" s="43" t="str">
        <f t="shared" si="41"/>
        <v>A/S/W Family</v>
      </c>
      <c r="D256" s="43" t="s">
        <v>49</v>
      </c>
      <c r="E256" s="11" t="s">
        <v>32</v>
      </c>
      <c r="F256" s="5">
        <f t="shared" si="42"/>
        <v>1</v>
      </c>
      <c r="G256" s="8">
        <v>3.0868055555555555E-2</v>
      </c>
      <c r="H256" s="6">
        <f t="shared" si="43"/>
        <v>9.9537037037037215E-4</v>
      </c>
      <c r="I256" s="6">
        <f t="shared" si="44"/>
        <v>1.38888888888889E-3</v>
      </c>
      <c r="J256" s="53">
        <f ca="1">IF(I256="","",1-AVERAGE(OFFSET('Daily Data'!$F$2,0,0,COUNTA('Daily Data'!$F$2:$F$997),1)))</f>
        <v>0.81578947368421051</v>
      </c>
      <c r="K256"/>
      <c r="M256"/>
    </row>
    <row r="257" spans="1:13" ht="30" x14ac:dyDescent="0.25">
      <c r="A257" s="2">
        <v>257</v>
      </c>
      <c r="B257" s="24" t="s">
        <v>397</v>
      </c>
      <c r="C257" s="43" t="str">
        <f t="shared" si="41"/>
        <v>Explain</v>
      </c>
      <c r="D257" s="43" t="s">
        <v>75</v>
      </c>
      <c r="E257" s="18" t="s">
        <v>11</v>
      </c>
      <c r="F257" s="5">
        <f t="shared" si="42"/>
        <v>0</v>
      </c>
      <c r="G257" s="8">
        <v>3.1851851851851853E-2</v>
      </c>
      <c r="H257" s="6">
        <f t="shared" si="43"/>
        <v>9.8379629629629858E-4</v>
      </c>
      <c r="I257" s="6">
        <f t="shared" si="44"/>
        <v>1.38888888888889E-3</v>
      </c>
      <c r="J257" s="53">
        <f ca="1">IF(I257="","",1-AVERAGE(OFFSET('Daily Data'!$F$2,0,0,COUNTA('Daily Data'!$F$2:$F$997),1)))</f>
        <v>0.81578947368421051</v>
      </c>
      <c r="K257"/>
      <c r="M257"/>
    </row>
    <row r="258" spans="1:13" ht="30" x14ac:dyDescent="0.25">
      <c r="A258" s="2">
        <v>258</v>
      </c>
      <c r="B258" s="24" t="s">
        <v>396</v>
      </c>
      <c r="C258" s="43" t="str">
        <f t="shared" si="41"/>
        <v>A/S/W Family</v>
      </c>
      <c r="D258" s="43" t="s">
        <v>303</v>
      </c>
      <c r="E258" s="18" t="s">
        <v>11</v>
      </c>
      <c r="F258" s="5">
        <f t="shared" si="42"/>
        <v>0</v>
      </c>
      <c r="G258" s="51">
        <v>3.4201388888888885E-2</v>
      </c>
      <c r="H258" s="52">
        <f t="shared" si="43"/>
        <v>2.3495370370370319E-3</v>
      </c>
      <c r="I258" s="6">
        <f t="shared" si="44"/>
        <v>1.38888888888889E-3</v>
      </c>
      <c r="J258" s="53">
        <f ca="1">IF(I258="","",1-AVERAGE(OFFSET('Daily Data'!$F$2,0,0,COUNTA('Daily Data'!$F$2:$F$997),1)))</f>
        <v>0.81578947368421051</v>
      </c>
      <c r="K258"/>
      <c r="M258"/>
    </row>
    <row r="259" spans="1:13" ht="30" x14ac:dyDescent="0.25">
      <c r="A259" s="2">
        <v>259</v>
      </c>
      <c r="B259" s="24" t="s">
        <v>395</v>
      </c>
      <c r="C259" s="43" t="str">
        <f t="shared" si="41"/>
        <v>Conclusion</v>
      </c>
      <c r="D259" s="43" t="s">
        <v>73</v>
      </c>
      <c r="E259" s="18" t="s">
        <v>11</v>
      </c>
      <c r="F259" s="5">
        <f t="shared" si="42"/>
        <v>0</v>
      </c>
      <c r="G259" s="51">
        <v>3.5590277777777776E-2</v>
      </c>
      <c r="H259" s="52">
        <f>G259-G258</f>
        <v>1.3888888888888909E-3</v>
      </c>
      <c r="I259" s="6">
        <f t="shared" si="44"/>
        <v>1.38888888888889E-3</v>
      </c>
      <c r="J259" s="53">
        <f ca="1">IF(I259="","",1-AVERAGE(OFFSET('Daily Data'!$F$2,0,0,COUNTA('Daily Data'!$F$2:$F$997),1)))</f>
        <v>0.81578947368421051</v>
      </c>
      <c r="K259"/>
      <c r="M259"/>
    </row>
    <row r="260" spans="1:13" ht="30" x14ac:dyDescent="0.25">
      <c r="A260" s="2">
        <v>260</v>
      </c>
      <c r="B260" s="24" t="s">
        <v>394</v>
      </c>
      <c r="C260" s="43" t="str">
        <f t="shared" si="41"/>
        <v>Conclusion</v>
      </c>
      <c r="D260" s="43" t="s">
        <v>73</v>
      </c>
      <c r="E260" s="18" t="s">
        <v>11</v>
      </c>
      <c r="F260" s="5">
        <f t="shared" si="42"/>
        <v>0</v>
      </c>
      <c r="G260" s="51">
        <v>3.681712962962963E-2</v>
      </c>
      <c r="H260" s="52">
        <f t="shared" si="43"/>
        <v>1.226851851851854E-3</v>
      </c>
      <c r="I260" s="6">
        <f t="shared" si="44"/>
        <v>1.38888888888889E-3</v>
      </c>
      <c r="J260" s="53">
        <f ca="1">IF(I260="","",1-AVERAGE(OFFSET('Daily Data'!$F$2,0,0,COUNTA('Daily Data'!$F$2:$F$997),1)))</f>
        <v>0.81578947368421051</v>
      </c>
      <c r="K260"/>
      <c r="M260"/>
    </row>
    <row r="261" spans="1:13" ht="30" x14ac:dyDescent="0.25">
      <c r="A261" s="2">
        <v>261</v>
      </c>
      <c r="B261" s="24" t="s">
        <v>393</v>
      </c>
      <c r="C261" s="43" t="str">
        <f t="shared" si="41"/>
        <v>Conclusion</v>
      </c>
      <c r="D261" s="43" t="s">
        <v>73</v>
      </c>
      <c r="E261" s="18" t="s">
        <v>11</v>
      </c>
      <c r="F261" s="5">
        <f t="shared" si="42"/>
        <v>0</v>
      </c>
      <c r="G261" s="8">
        <v>3.8067129629629631E-2</v>
      </c>
      <c r="H261" s="6">
        <f t="shared" si="43"/>
        <v>1.2500000000000011E-3</v>
      </c>
      <c r="I261" s="6">
        <f t="shared" si="44"/>
        <v>1.38888888888889E-3</v>
      </c>
      <c r="J261" s="53">
        <f ca="1">IF(I261="","",1-AVERAGE(OFFSET('Daily Data'!$F$2,0,0,COUNTA('Daily Data'!$F$2:$F$997),1)))</f>
        <v>0.81578947368421051</v>
      </c>
      <c r="K261"/>
      <c r="M261"/>
    </row>
    <row r="262" spans="1:13" ht="30" x14ac:dyDescent="0.25">
      <c r="A262" s="2">
        <v>262</v>
      </c>
      <c r="B262" s="24" t="s">
        <v>392</v>
      </c>
      <c r="C262" s="43" t="str">
        <f t="shared" si="41"/>
        <v>A/S/W Family</v>
      </c>
      <c r="D262" s="43" t="s">
        <v>10</v>
      </c>
      <c r="E262" s="11" t="s">
        <v>32</v>
      </c>
      <c r="F262" s="5">
        <f t="shared" si="42"/>
        <v>1</v>
      </c>
      <c r="G262" s="8">
        <v>4.0312499999999994E-2</v>
      </c>
      <c r="H262" s="6">
        <f t="shared" si="43"/>
        <v>2.2453703703703629E-3</v>
      </c>
      <c r="I262" s="6">
        <f t="shared" si="44"/>
        <v>1.38888888888889E-3</v>
      </c>
      <c r="J262" s="53">
        <f ca="1">IF(I262="","",1-AVERAGE(OFFSET('Daily Data'!$F$2,0,0,COUNTA('Daily Data'!$F$2:$F$997),1)))</f>
        <v>0.81578947368421051</v>
      </c>
      <c r="K262"/>
      <c r="M262"/>
    </row>
    <row r="263" spans="1:13" ht="30" x14ac:dyDescent="0.25">
      <c r="A263" s="2">
        <v>263</v>
      </c>
      <c r="B263" s="24" t="s">
        <v>391</v>
      </c>
      <c r="C263" s="43" t="str">
        <f t="shared" si="41"/>
        <v>Conclusion</v>
      </c>
      <c r="D263" s="43" t="s">
        <v>73</v>
      </c>
      <c r="E263" s="11" t="s">
        <v>32</v>
      </c>
      <c r="F263" s="5">
        <f t="shared" si="42"/>
        <v>1</v>
      </c>
      <c r="G263" s="8">
        <v>4.297453703703704E-2</v>
      </c>
      <c r="H263" s="6">
        <f t="shared" si="43"/>
        <v>2.6620370370370461E-3</v>
      </c>
      <c r="I263" s="6">
        <f t="shared" si="44"/>
        <v>1.38888888888889E-3</v>
      </c>
      <c r="J263" s="53">
        <f ca="1">IF(I263="","",1-AVERAGE(OFFSET('Daily Data'!$F$2,0,0,COUNTA('Daily Data'!$F$2:$F$997),1)))</f>
        <v>0.81578947368421051</v>
      </c>
      <c r="K263"/>
      <c r="M263"/>
    </row>
    <row r="264" spans="1:13" ht="30" x14ac:dyDescent="0.25">
      <c r="A264" s="2">
        <v>264</v>
      </c>
      <c r="B264" s="24" t="s">
        <v>390</v>
      </c>
      <c r="C264" s="43" t="str">
        <f t="shared" si="41"/>
        <v>Conclusion</v>
      </c>
      <c r="D264" s="43" t="s">
        <v>73</v>
      </c>
      <c r="E264" s="18" t="s">
        <v>11</v>
      </c>
      <c r="F264" s="5">
        <f t="shared" si="42"/>
        <v>0</v>
      </c>
      <c r="G264" s="8">
        <v>4.4270833333333336E-2</v>
      </c>
      <c r="H264" s="6">
        <f t="shared" si="43"/>
        <v>1.2962962962962954E-3</v>
      </c>
      <c r="I264" s="6">
        <f t="shared" si="44"/>
        <v>1.38888888888889E-3</v>
      </c>
      <c r="J264" s="53">
        <f ca="1">IF(I264="","",1-AVERAGE(OFFSET('Daily Data'!$F$2,0,0,COUNTA('Daily Data'!$F$2:$F$997),1)))</f>
        <v>0.81578947368421051</v>
      </c>
      <c r="K264"/>
      <c r="M264"/>
    </row>
    <row r="265" spans="1:13" ht="30" x14ac:dyDescent="0.25">
      <c r="A265" s="2">
        <v>265</v>
      </c>
      <c r="B265" s="24" t="s">
        <v>389</v>
      </c>
      <c r="C265" s="43" t="str">
        <f t="shared" si="41"/>
        <v>A/S/W Family</v>
      </c>
      <c r="D265" s="43" t="s">
        <v>49</v>
      </c>
      <c r="E265" s="18" t="s">
        <v>11</v>
      </c>
      <c r="F265" s="5">
        <f t="shared" si="42"/>
        <v>0</v>
      </c>
      <c r="G265" s="8">
        <v>4.5682870370370367E-2</v>
      </c>
      <c r="H265" s="6">
        <f t="shared" si="43"/>
        <v>1.4120370370370311E-3</v>
      </c>
      <c r="I265" s="6">
        <f t="shared" si="44"/>
        <v>1.38888888888889E-3</v>
      </c>
      <c r="J265" s="53">
        <f ca="1">IF(I265="","",1-AVERAGE(OFFSET('Daily Data'!$F$2,0,0,COUNTA('Daily Data'!$F$2:$F$997),1)))</f>
        <v>0.81578947368421051</v>
      </c>
      <c r="K265"/>
      <c r="M265"/>
    </row>
    <row r="266" spans="1:13" ht="30" x14ac:dyDescent="0.25">
      <c r="A266" s="2">
        <v>266</v>
      </c>
      <c r="B266" s="24" t="s">
        <v>388</v>
      </c>
      <c r="C266" s="43" t="str">
        <f t="shared" si="41"/>
        <v>Structure Family</v>
      </c>
      <c r="D266" s="43" t="s">
        <v>35</v>
      </c>
      <c r="E266" s="18" t="s">
        <v>11</v>
      </c>
      <c r="F266" s="5">
        <f t="shared" si="42"/>
        <v>0</v>
      </c>
      <c r="G266" s="8">
        <v>4.746527777777778E-2</v>
      </c>
      <c r="H266" s="6">
        <f t="shared" si="43"/>
        <v>1.7824074074074131E-3</v>
      </c>
      <c r="I266" s="6">
        <f t="shared" si="44"/>
        <v>1.38888888888889E-3</v>
      </c>
      <c r="J266" s="53">
        <f ca="1">IF(I266="","",1-AVERAGE(OFFSET('Daily Data'!$F$2,0,0,COUNTA('Daily Data'!$F$2:$F$997),1)))</f>
        <v>0.81578947368421051</v>
      </c>
      <c r="K266"/>
      <c r="M266"/>
    </row>
    <row r="267" spans="1:13" ht="30" x14ac:dyDescent="0.25">
      <c r="A267" s="2">
        <v>267</v>
      </c>
      <c r="B267" s="24" t="s">
        <v>387</v>
      </c>
      <c r="C267" s="43" t="str">
        <f t="shared" si="41"/>
        <v>Structure Family</v>
      </c>
      <c r="D267" s="43" t="s">
        <v>35</v>
      </c>
      <c r="E267" s="18" t="s">
        <v>11</v>
      </c>
      <c r="F267" s="5">
        <f t="shared" si="42"/>
        <v>0</v>
      </c>
      <c r="G267" s="8">
        <v>4.9930555555555554E-2</v>
      </c>
      <c r="H267" s="6">
        <f t="shared" si="43"/>
        <v>2.4652777777777746E-3</v>
      </c>
      <c r="I267" s="6">
        <f t="shared" si="44"/>
        <v>1.38888888888889E-3</v>
      </c>
      <c r="J267" s="53">
        <f ca="1">IF(I267="","",1-AVERAGE(OFFSET('Daily Data'!$F$2,0,0,COUNTA('Daily Data'!$F$2:$F$997),1)))</f>
        <v>0.81578947368421051</v>
      </c>
      <c r="K267"/>
      <c r="M267"/>
    </row>
    <row r="268" spans="1:13" x14ac:dyDescent="0.25">
      <c r="D268"/>
      <c r="F268"/>
      <c r="J268"/>
      <c r="K268"/>
      <c r="M268"/>
    </row>
    <row r="269" spans="1:13" x14ac:dyDescent="0.25">
      <c r="D269"/>
      <c r="F269"/>
      <c r="J269"/>
      <c r="K269"/>
      <c r="M269"/>
    </row>
    <row r="270" spans="1:13" x14ac:dyDescent="0.25">
      <c r="D270"/>
      <c r="F270"/>
      <c r="J270"/>
      <c r="K270"/>
      <c r="M270"/>
    </row>
    <row r="271" spans="1:13" x14ac:dyDescent="0.25">
      <c r="D271"/>
      <c r="F271"/>
      <c r="J271"/>
      <c r="K271"/>
      <c r="M271"/>
    </row>
    <row r="272" spans="1:13" x14ac:dyDescent="0.25">
      <c r="D272"/>
      <c r="F272"/>
      <c r="J272"/>
      <c r="K272"/>
      <c r="M272"/>
    </row>
    <row r="273" spans="4:13" x14ac:dyDescent="0.25">
      <c r="D273"/>
      <c r="F273"/>
      <c r="J273"/>
      <c r="K273"/>
      <c r="M273"/>
    </row>
    <row r="274" spans="4:13" x14ac:dyDescent="0.25">
      <c r="D274"/>
      <c r="F274"/>
      <c r="J274"/>
      <c r="K274"/>
      <c r="M274"/>
    </row>
    <row r="275" spans="4:13" x14ac:dyDescent="0.25">
      <c r="D275"/>
      <c r="F275"/>
      <c r="J275"/>
      <c r="K275"/>
      <c r="M275"/>
    </row>
    <row r="276" spans="4:13" x14ac:dyDescent="0.25">
      <c r="D276"/>
      <c r="F276"/>
      <c r="J276"/>
      <c r="K276"/>
      <c r="M276"/>
    </row>
    <row r="277" spans="4:13" x14ac:dyDescent="0.25">
      <c r="D277"/>
      <c r="F277"/>
      <c r="J277"/>
      <c r="K277"/>
      <c r="M277"/>
    </row>
    <row r="278" spans="4:13" x14ac:dyDescent="0.25">
      <c r="D278"/>
      <c r="F278"/>
      <c r="J278"/>
      <c r="K278"/>
      <c r="M278"/>
    </row>
    <row r="279" spans="4:13" x14ac:dyDescent="0.25">
      <c r="D279"/>
      <c r="F279"/>
      <c r="J279"/>
      <c r="K279"/>
      <c r="M279"/>
    </row>
    <row r="280" spans="4:13" x14ac:dyDescent="0.25">
      <c r="D280"/>
      <c r="F280"/>
      <c r="J280"/>
      <c r="K280"/>
      <c r="M280"/>
    </row>
    <row r="281" spans="4:13" x14ac:dyDescent="0.25">
      <c r="D281"/>
      <c r="F281"/>
      <c r="J281"/>
      <c r="K281"/>
      <c r="M281"/>
    </row>
    <row r="282" spans="4:13" x14ac:dyDescent="0.25">
      <c r="D282"/>
      <c r="F282"/>
      <c r="J282"/>
      <c r="K282"/>
      <c r="M282"/>
    </row>
    <row r="283" spans="4:13" x14ac:dyDescent="0.25">
      <c r="D283"/>
      <c r="F283"/>
      <c r="J283"/>
      <c r="K283"/>
      <c r="M283"/>
    </row>
    <row r="284" spans="4:13" x14ac:dyDescent="0.25">
      <c r="D284"/>
      <c r="F284"/>
      <c r="J284"/>
      <c r="K284"/>
      <c r="M284"/>
    </row>
    <row r="285" spans="4:13" x14ac:dyDescent="0.25">
      <c r="D285"/>
      <c r="F285"/>
      <c r="J285"/>
      <c r="K285"/>
      <c r="M285"/>
    </row>
    <row r="286" spans="4:13" x14ac:dyDescent="0.25">
      <c r="D286"/>
      <c r="F286"/>
      <c r="J286"/>
      <c r="K286"/>
      <c r="M286"/>
    </row>
    <row r="287" spans="4:13" x14ac:dyDescent="0.25">
      <c r="D287"/>
      <c r="F287"/>
      <c r="J287"/>
      <c r="K287"/>
      <c r="M287"/>
    </row>
    <row r="288" spans="4:13" x14ac:dyDescent="0.25">
      <c r="D288"/>
      <c r="F288"/>
      <c r="J288"/>
      <c r="K288"/>
      <c r="M288"/>
    </row>
    <row r="289" spans="4:13" x14ac:dyDescent="0.25">
      <c r="D289"/>
      <c r="F289"/>
      <c r="J289"/>
      <c r="K289"/>
      <c r="M289"/>
    </row>
    <row r="290" spans="4:13" x14ac:dyDescent="0.25">
      <c r="D290"/>
      <c r="F290"/>
      <c r="J290"/>
      <c r="K290"/>
      <c r="M290"/>
    </row>
    <row r="291" spans="4:13" x14ac:dyDescent="0.25">
      <c r="D291"/>
      <c r="F291"/>
      <c r="J291"/>
      <c r="K291"/>
      <c r="M291"/>
    </row>
    <row r="292" spans="4:13" x14ac:dyDescent="0.25">
      <c r="D292"/>
      <c r="F292"/>
      <c r="J292"/>
      <c r="K292"/>
      <c r="M292"/>
    </row>
    <row r="293" spans="4:13" x14ac:dyDescent="0.25">
      <c r="D293"/>
      <c r="F293"/>
      <c r="J293"/>
      <c r="K293"/>
      <c r="M293"/>
    </row>
    <row r="294" spans="4:13" x14ac:dyDescent="0.25">
      <c r="D294"/>
      <c r="F294"/>
      <c r="J294"/>
      <c r="K294"/>
      <c r="M294"/>
    </row>
    <row r="295" spans="4:13" x14ac:dyDescent="0.25">
      <c r="D295"/>
      <c r="F295"/>
      <c r="J295"/>
      <c r="K295"/>
      <c r="M295"/>
    </row>
    <row r="296" spans="4:13" x14ac:dyDescent="0.25">
      <c r="D296"/>
      <c r="F296"/>
      <c r="J296"/>
      <c r="K296"/>
      <c r="M296"/>
    </row>
    <row r="297" spans="4:13" x14ac:dyDescent="0.25">
      <c r="D297"/>
      <c r="F297"/>
      <c r="J297"/>
      <c r="K297"/>
      <c r="M297"/>
    </row>
    <row r="298" spans="4:13" x14ac:dyDescent="0.25">
      <c r="D298"/>
      <c r="F298"/>
      <c r="J298"/>
      <c r="K298"/>
      <c r="M298"/>
    </row>
    <row r="299" spans="4:13" x14ac:dyDescent="0.25">
      <c r="D299"/>
      <c r="F299"/>
      <c r="J299"/>
      <c r="K299"/>
      <c r="M299"/>
    </row>
    <row r="300" spans="4:13" x14ac:dyDescent="0.25">
      <c r="D300"/>
      <c r="F300"/>
      <c r="J300"/>
      <c r="K300"/>
      <c r="M300"/>
    </row>
    <row r="301" spans="4:13" x14ac:dyDescent="0.25">
      <c r="D301"/>
      <c r="F301"/>
      <c r="J301"/>
      <c r="K301"/>
      <c r="M301"/>
    </row>
    <row r="302" spans="4:13" x14ac:dyDescent="0.25">
      <c r="D302"/>
      <c r="F302"/>
      <c r="J302"/>
      <c r="K302"/>
      <c r="M302"/>
    </row>
    <row r="303" spans="4:13" x14ac:dyDescent="0.25">
      <c r="D303"/>
      <c r="F303"/>
      <c r="J303"/>
      <c r="K303"/>
      <c r="M303"/>
    </row>
    <row r="304" spans="4:13" x14ac:dyDescent="0.25">
      <c r="D304"/>
      <c r="F304"/>
      <c r="J304"/>
      <c r="K304"/>
      <c r="M304"/>
    </row>
    <row r="305" spans="4:13" x14ac:dyDescent="0.25">
      <c r="D305"/>
      <c r="F305"/>
      <c r="J305"/>
      <c r="K305"/>
      <c r="M305"/>
    </row>
    <row r="306" spans="4:13" x14ac:dyDescent="0.25">
      <c r="D306"/>
      <c r="F306"/>
      <c r="J306"/>
      <c r="K306"/>
      <c r="M306"/>
    </row>
    <row r="307" spans="4:13" x14ac:dyDescent="0.25">
      <c r="D307"/>
      <c r="F307"/>
      <c r="J307"/>
      <c r="K307"/>
      <c r="M307"/>
    </row>
    <row r="308" spans="4:13" x14ac:dyDescent="0.25">
      <c r="D308"/>
      <c r="F308"/>
      <c r="J308"/>
      <c r="K308"/>
      <c r="M308"/>
    </row>
    <row r="309" spans="4:13" x14ac:dyDescent="0.25">
      <c r="D309"/>
      <c r="F309"/>
      <c r="J309"/>
      <c r="K309"/>
      <c r="M309"/>
    </row>
    <row r="310" spans="4:13" x14ac:dyDescent="0.25">
      <c r="D310"/>
      <c r="F310"/>
      <c r="J310"/>
      <c r="K310"/>
      <c r="M310"/>
    </row>
    <row r="311" spans="4:13" x14ac:dyDescent="0.25">
      <c r="D311"/>
      <c r="F311"/>
      <c r="J311"/>
      <c r="K311"/>
      <c r="M311"/>
    </row>
    <row r="312" spans="4:13" x14ac:dyDescent="0.25">
      <c r="D312"/>
      <c r="F312"/>
      <c r="J312"/>
      <c r="K312"/>
      <c r="M312"/>
    </row>
    <row r="313" spans="4:13" x14ac:dyDescent="0.25">
      <c r="D313"/>
      <c r="F313"/>
      <c r="J313"/>
      <c r="K313"/>
      <c r="M313"/>
    </row>
    <row r="314" spans="4:13" x14ac:dyDescent="0.25">
      <c r="D314"/>
      <c r="F314"/>
      <c r="J314"/>
      <c r="K314"/>
      <c r="M314"/>
    </row>
    <row r="315" spans="4:13" x14ac:dyDescent="0.25">
      <c r="D315"/>
      <c r="F315"/>
      <c r="J315"/>
      <c r="K315"/>
      <c r="M315"/>
    </row>
    <row r="316" spans="4:13" x14ac:dyDescent="0.25">
      <c r="D316"/>
      <c r="F316"/>
      <c r="J316"/>
      <c r="K316"/>
      <c r="M316"/>
    </row>
    <row r="317" spans="4:13" x14ac:dyDescent="0.25">
      <c r="D317"/>
      <c r="F317"/>
      <c r="J317"/>
      <c r="K317"/>
      <c r="M317"/>
    </row>
    <row r="318" spans="4:13" x14ac:dyDescent="0.25">
      <c r="D318"/>
      <c r="F318"/>
      <c r="J318"/>
      <c r="K318"/>
      <c r="M318"/>
    </row>
    <row r="319" spans="4:13" x14ac:dyDescent="0.25">
      <c r="D319"/>
      <c r="F319"/>
      <c r="J319"/>
      <c r="K319"/>
      <c r="M319"/>
    </row>
    <row r="320" spans="4:13" x14ac:dyDescent="0.25">
      <c r="D320"/>
      <c r="F320"/>
      <c r="J320"/>
      <c r="K320"/>
      <c r="M320"/>
    </row>
    <row r="321" spans="4:13" x14ac:dyDescent="0.25">
      <c r="D321"/>
      <c r="F321"/>
      <c r="J321"/>
      <c r="K321"/>
      <c r="M321"/>
    </row>
    <row r="322" spans="4:13" x14ac:dyDescent="0.25">
      <c r="D322"/>
      <c r="F322"/>
      <c r="J322"/>
      <c r="K322"/>
      <c r="M322"/>
    </row>
    <row r="323" spans="4:13" x14ac:dyDescent="0.25">
      <c r="D323"/>
      <c r="F323"/>
      <c r="J323"/>
      <c r="K323"/>
      <c r="M323"/>
    </row>
    <row r="324" spans="4:13" x14ac:dyDescent="0.25">
      <c r="D324"/>
      <c r="F324"/>
      <c r="J324"/>
      <c r="K324"/>
      <c r="M324"/>
    </row>
    <row r="325" spans="4:13" x14ac:dyDescent="0.25">
      <c r="D325"/>
      <c r="F325"/>
      <c r="J325"/>
      <c r="K325"/>
      <c r="M325"/>
    </row>
    <row r="326" spans="4:13" x14ac:dyDescent="0.25">
      <c r="D326"/>
      <c r="F326"/>
      <c r="J326"/>
      <c r="K326"/>
      <c r="M326"/>
    </row>
    <row r="327" spans="4:13" x14ac:dyDescent="0.25">
      <c r="D327"/>
      <c r="F327"/>
      <c r="J327"/>
      <c r="K327"/>
      <c r="M327"/>
    </row>
    <row r="328" spans="4:13" x14ac:dyDescent="0.25">
      <c r="D328"/>
      <c r="F328"/>
      <c r="J328"/>
      <c r="K328"/>
      <c r="M328"/>
    </row>
    <row r="329" spans="4:13" x14ac:dyDescent="0.25">
      <c r="D329"/>
      <c r="F329"/>
      <c r="J329"/>
      <c r="K329"/>
      <c r="M329"/>
    </row>
    <row r="330" spans="4:13" x14ac:dyDescent="0.25">
      <c r="D330"/>
      <c r="F330"/>
      <c r="J330"/>
      <c r="K330"/>
      <c r="M330"/>
    </row>
    <row r="331" spans="4:13" x14ac:dyDescent="0.25">
      <c r="D331"/>
      <c r="F331"/>
      <c r="J331"/>
      <c r="K331"/>
      <c r="M331"/>
    </row>
    <row r="332" spans="4:13" x14ac:dyDescent="0.25">
      <c r="D332"/>
      <c r="F332"/>
      <c r="J332"/>
      <c r="K332"/>
      <c r="M332"/>
    </row>
    <row r="333" spans="4:13" x14ac:dyDescent="0.25">
      <c r="D333"/>
      <c r="F333"/>
      <c r="J333"/>
      <c r="K333"/>
      <c r="M333"/>
    </row>
    <row r="334" spans="4:13" x14ac:dyDescent="0.25">
      <c r="D334"/>
      <c r="F334"/>
      <c r="J334"/>
      <c r="K334"/>
      <c r="M334"/>
    </row>
    <row r="335" spans="4:13" x14ac:dyDescent="0.25">
      <c r="D335"/>
      <c r="F335"/>
      <c r="J335"/>
      <c r="K335"/>
      <c r="M335"/>
    </row>
    <row r="336" spans="4:13" x14ac:dyDescent="0.25">
      <c r="D336"/>
      <c r="F336"/>
      <c r="J336"/>
      <c r="K336"/>
      <c r="M336"/>
    </row>
    <row r="337" spans="4:13" x14ac:dyDescent="0.25">
      <c r="D337"/>
      <c r="F337"/>
      <c r="J337"/>
      <c r="K337"/>
      <c r="M337"/>
    </row>
    <row r="338" spans="4:13" x14ac:dyDescent="0.25">
      <c r="D338"/>
      <c r="F338"/>
      <c r="J338"/>
      <c r="K338"/>
      <c r="M338"/>
    </row>
    <row r="339" spans="4:13" x14ac:dyDescent="0.25">
      <c r="D339"/>
      <c r="F339"/>
      <c r="J339"/>
      <c r="K339"/>
      <c r="M339"/>
    </row>
    <row r="340" spans="4:13" x14ac:dyDescent="0.25">
      <c r="D340"/>
      <c r="F340"/>
      <c r="J340"/>
      <c r="K340"/>
      <c r="M340"/>
    </row>
    <row r="341" spans="4:13" x14ac:dyDescent="0.25">
      <c r="D341"/>
      <c r="F341"/>
      <c r="J341"/>
      <c r="K341"/>
      <c r="M341"/>
    </row>
    <row r="342" spans="4:13" x14ac:dyDescent="0.25">
      <c r="D342"/>
      <c r="F342"/>
      <c r="J342"/>
      <c r="K342"/>
      <c r="M342"/>
    </row>
    <row r="343" spans="4:13" x14ac:dyDescent="0.25">
      <c r="D343"/>
      <c r="F343"/>
      <c r="J343"/>
      <c r="K343"/>
      <c r="M343"/>
    </row>
    <row r="344" spans="4:13" x14ac:dyDescent="0.25">
      <c r="D344"/>
      <c r="F344"/>
      <c r="J344"/>
      <c r="K344"/>
      <c r="M344"/>
    </row>
    <row r="345" spans="4:13" x14ac:dyDescent="0.25">
      <c r="D345"/>
      <c r="F345"/>
      <c r="J345"/>
      <c r="K345"/>
      <c r="M345"/>
    </row>
    <row r="346" spans="4:13" x14ac:dyDescent="0.25">
      <c r="D346"/>
      <c r="F346"/>
      <c r="J346"/>
      <c r="K346"/>
      <c r="M346"/>
    </row>
    <row r="347" spans="4:13" x14ac:dyDescent="0.25">
      <c r="D347"/>
      <c r="F347"/>
      <c r="J347"/>
      <c r="K347"/>
      <c r="M347"/>
    </row>
    <row r="348" spans="4:13" x14ac:dyDescent="0.25">
      <c r="D348"/>
      <c r="F348"/>
      <c r="J348"/>
      <c r="K348"/>
      <c r="M348"/>
    </row>
    <row r="349" spans="4:13" x14ac:dyDescent="0.25">
      <c r="D349"/>
      <c r="F349"/>
      <c r="J349"/>
      <c r="K349"/>
      <c r="M349"/>
    </row>
    <row r="350" spans="4:13" x14ac:dyDescent="0.25">
      <c r="D350"/>
      <c r="F350"/>
      <c r="J350"/>
      <c r="K350"/>
      <c r="M350"/>
    </row>
    <row r="351" spans="4:13" x14ac:dyDescent="0.25">
      <c r="D351"/>
      <c r="F351"/>
      <c r="J351"/>
      <c r="K351"/>
      <c r="M351"/>
    </row>
    <row r="352" spans="4:13" x14ac:dyDescent="0.25">
      <c r="D352"/>
      <c r="F352"/>
      <c r="J352"/>
      <c r="K352"/>
      <c r="M352"/>
    </row>
    <row r="353" spans="4:13" x14ac:dyDescent="0.25">
      <c r="D353"/>
      <c r="F353"/>
      <c r="J353"/>
      <c r="K353"/>
      <c r="M353"/>
    </row>
    <row r="354" spans="4:13" x14ac:dyDescent="0.25">
      <c r="D354"/>
      <c r="F354"/>
      <c r="J354"/>
      <c r="K354"/>
      <c r="M354"/>
    </row>
    <row r="355" spans="4:13" x14ac:dyDescent="0.25">
      <c r="D355"/>
      <c r="F355"/>
      <c r="J355"/>
      <c r="K355"/>
      <c r="M355"/>
    </row>
    <row r="356" spans="4:13" x14ac:dyDescent="0.25">
      <c r="D356"/>
      <c r="F356"/>
      <c r="J356"/>
      <c r="K356"/>
      <c r="M356"/>
    </row>
    <row r="357" spans="4:13" x14ac:dyDescent="0.25">
      <c r="D357"/>
      <c r="F357"/>
      <c r="J357"/>
      <c r="K357"/>
      <c r="M357"/>
    </row>
    <row r="358" spans="4:13" x14ac:dyDescent="0.25">
      <c r="D358"/>
      <c r="F358"/>
      <c r="J358"/>
      <c r="K358"/>
      <c r="M358"/>
    </row>
    <row r="359" spans="4:13" x14ac:dyDescent="0.25">
      <c r="D359"/>
      <c r="F359"/>
      <c r="J359"/>
      <c r="K359"/>
      <c r="M359"/>
    </row>
    <row r="360" spans="4:13" x14ac:dyDescent="0.25">
      <c r="D360"/>
      <c r="F360"/>
      <c r="J360"/>
      <c r="K360"/>
      <c r="M360"/>
    </row>
    <row r="361" spans="4:13" x14ac:dyDescent="0.25">
      <c r="D361"/>
      <c r="F361"/>
      <c r="J361"/>
      <c r="K361"/>
      <c r="M361"/>
    </row>
    <row r="362" spans="4:13" x14ac:dyDescent="0.25">
      <c r="D362"/>
      <c r="F362"/>
      <c r="J362"/>
      <c r="K362"/>
      <c r="M362"/>
    </row>
    <row r="363" spans="4:13" x14ac:dyDescent="0.25">
      <c r="D363"/>
      <c r="F363"/>
      <c r="J363"/>
      <c r="K363"/>
      <c r="M363"/>
    </row>
    <row r="364" spans="4:13" x14ac:dyDescent="0.25">
      <c r="D364"/>
      <c r="F364"/>
      <c r="J364"/>
      <c r="K364"/>
      <c r="M364"/>
    </row>
    <row r="365" spans="4:13" x14ac:dyDescent="0.25">
      <c r="D365"/>
      <c r="F365"/>
      <c r="J365"/>
      <c r="K365"/>
      <c r="M365"/>
    </row>
    <row r="366" spans="4:13" x14ac:dyDescent="0.25">
      <c r="D366"/>
      <c r="F366"/>
      <c r="J366"/>
      <c r="K366"/>
      <c r="M366"/>
    </row>
    <row r="367" spans="4:13" x14ac:dyDescent="0.25">
      <c r="D367"/>
      <c r="F367"/>
      <c r="J367"/>
      <c r="K367"/>
      <c r="M367"/>
    </row>
    <row r="368" spans="4:13" x14ac:dyDescent="0.25">
      <c r="D368"/>
      <c r="F368"/>
      <c r="J368"/>
      <c r="K368"/>
      <c r="M368"/>
    </row>
    <row r="369" spans="4:13" x14ac:dyDescent="0.25">
      <c r="D369"/>
      <c r="F369"/>
      <c r="J369"/>
      <c r="K369"/>
      <c r="M369"/>
    </row>
    <row r="370" spans="4:13" x14ac:dyDescent="0.25">
      <c r="D370"/>
      <c r="F370"/>
      <c r="J370"/>
      <c r="K370"/>
      <c r="M370"/>
    </row>
    <row r="371" spans="4:13" x14ac:dyDescent="0.25">
      <c r="D371"/>
      <c r="F371"/>
      <c r="J371"/>
      <c r="K371"/>
      <c r="M371"/>
    </row>
    <row r="372" spans="4:13" x14ac:dyDescent="0.25">
      <c r="D372"/>
      <c r="F372"/>
      <c r="J372"/>
      <c r="K372"/>
      <c r="M372"/>
    </row>
    <row r="373" spans="4:13" x14ac:dyDescent="0.25">
      <c r="D373"/>
      <c r="F373"/>
      <c r="J373"/>
      <c r="K373"/>
      <c r="M373"/>
    </row>
    <row r="374" spans="4:13" x14ac:dyDescent="0.25">
      <c r="D374"/>
      <c r="F374"/>
      <c r="J374"/>
      <c r="K374"/>
      <c r="M374"/>
    </row>
    <row r="375" spans="4:13" x14ac:dyDescent="0.25">
      <c r="D375"/>
      <c r="F375"/>
      <c r="J375"/>
      <c r="K375"/>
      <c r="M375"/>
    </row>
    <row r="376" spans="4:13" x14ac:dyDescent="0.25">
      <c r="D376"/>
      <c r="F376"/>
      <c r="J376"/>
      <c r="K376"/>
      <c r="M376"/>
    </row>
    <row r="377" spans="4:13" x14ac:dyDescent="0.25">
      <c r="D377"/>
      <c r="F377"/>
      <c r="J377"/>
      <c r="K377"/>
      <c r="M377"/>
    </row>
    <row r="378" spans="4:13" x14ac:dyDescent="0.25">
      <c r="D378"/>
      <c r="F378"/>
      <c r="J378"/>
      <c r="K378"/>
      <c r="M378"/>
    </row>
    <row r="379" spans="4:13" x14ac:dyDescent="0.25">
      <c r="D379"/>
      <c r="F379"/>
      <c r="J379"/>
      <c r="K379"/>
      <c r="M379"/>
    </row>
    <row r="380" spans="4:13" x14ac:dyDescent="0.25">
      <c r="D380"/>
      <c r="F380"/>
      <c r="J380"/>
      <c r="K380"/>
      <c r="M380"/>
    </row>
    <row r="381" spans="4:13" x14ac:dyDescent="0.25">
      <c r="D381"/>
      <c r="F381"/>
      <c r="J381"/>
      <c r="K381"/>
      <c r="M381"/>
    </row>
    <row r="382" spans="4:13" x14ac:dyDescent="0.25">
      <c r="D382"/>
      <c r="F382"/>
      <c r="J382"/>
      <c r="K382"/>
      <c r="M382"/>
    </row>
    <row r="383" spans="4:13" x14ac:dyDescent="0.25">
      <c r="D383"/>
      <c r="F383"/>
      <c r="J383"/>
      <c r="K383"/>
      <c r="M383"/>
    </row>
    <row r="384" spans="4:13" x14ac:dyDescent="0.25">
      <c r="D384"/>
      <c r="F384"/>
      <c r="J384"/>
      <c r="K384"/>
      <c r="M384"/>
    </row>
    <row r="385" spans="4:13" x14ac:dyDescent="0.25">
      <c r="D385"/>
      <c r="F385"/>
      <c r="J385"/>
      <c r="K385"/>
      <c r="M385"/>
    </row>
    <row r="386" spans="4:13" x14ac:dyDescent="0.25">
      <c r="D386"/>
      <c r="F386"/>
      <c r="J386"/>
      <c r="K386"/>
      <c r="M386"/>
    </row>
    <row r="387" spans="4:13" x14ac:dyDescent="0.25">
      <c r="D387"/>
      <c r="F387"/>
      <c r="J387"/>
      <c r="K387"/>
      <c r="M387"/>
    </row>
    <row r="388" spans="4:13" x14ac:dyDescent="0.25">
      <c r="D388"/>
      <c r="F388"/>
      <c r="J388"/>
      <c r="K388"/>
      <c r="M388"/>
    </row>
    <row r="389" spans="4:13" x14ac:dyDescent="0.25">
      <c r="D389"/>
      <c r="F389"/>
      <c r="J389"/>
      <c r="K389"/>
      <c r="M389"/>
    </row>
    <row r="390" spans="4:13" x14ac:dyDescent="0.25">
      <c r="D390"/>
      <c r="F390"/>
      <c r="J390"/>
      <c r="K390"/>
      <c r="M390"/>
    </row>
    <row r="391" spans="4:13" x14ac:dyDescent="0.25">
      <c r="D391"/>
      <c r="F391"/>
      <c r="J391"/>
      <c r="K391"/>
      <c r="M391"/>
    </row>
    <row r="392" spans="4:13" x14ac:dyDescent="0.25">
      <c r="D392"/>
      <c r="F392"/>
      <c r="J392"/>
      <c r="K392"/>
      <c r="M392"/>
    </row>
    <row r="393" spans="4:13" x14ac:dyDescent="0.25">
      <c r="D393"/>
      <c r="F393"/>
      <c r="J393"/>
      <c r="K393"/>
      <c r="M393"/>
    </row>
    <row r="394" spans="4:13" x14ac:dyDescent="0.25">
      <c r="D394"/>
      <c r="F394"/>
      <c r="J394"/>
      <c r="K394"/>
      <c r="M394"/>
    </row>
    <row r="395" spans="4:13" x14ac:dyDescent="0.25">
      <c r="D395"/>
      <c r="F395"/>
      <c r="J395"/>
      <c r="K395"/>
      <c r="M395"/>
    </row>
    <row r="396" spans="4:13" x14ac:dyDescent="0.25">
      <c r="D396"/>
      <c r="F396"/>
      <c r="J396"/>
      <c r="K396"/>
      <c r="M396"/>
    </row>
    <row r="397" spans="4:13" x14ac:dyDescent="0.25">
      <c r="D397"/>
      <c r="F397"/>
      <c r="J397"/>
      <c r="K397"/>
      <c r="M397"/>
    </row>
    <row r="398" spans="4:13" x14ac:dyDescent="0.25">
      <c r="D398"/>
      <c r="F398"/>
      <c r="J398"/>
      <c r="K398"/>
      <c r="M398"/>
    </row>
    <row r="399" spans="4:13" x14ac:dyDescent="0.25">
      <c r="D399"/>
      <c r="F399"/>
      <c r="J399"/>
      <c r="K399"/>
      <c r="M399"/>
    </row>
    <row r="400" spans="4:13" x14ac:dyDescent="0.25">
      <c r="D400"/>
      <c r="F400"/>
      <c r="J400"/>
      <c r="K400"/>
      <c r="M400"/>
    </row>
    <row r="401" spans="4:13" x14ac:dyDescent="0.25">
      <c r="D401"/>
      <c r="F401"/>
      <c r="J401"/>
      <c r="K401"/>
      <c r="M401"/>
    </row>
    <row r="402" spans="4:13" x14ac:dyDescent="0.25">
      <c r="D402"/>
      <c r="F402"/>
      <c r="J402"/>
      <c r="K402"/>
      <c r="M402"/>
    </row>
    <row r="403" spans="4:13" x14ac:dyDescent="0.25">
      <c r="D403"/>
      <c r="F403"/>
      <c r="J403"/>
      <c r="K403"/>
      <c r="M403"/>
    </row>
    <row r="404" spans="4:13" x14ac:dyDescent="0.25">
      <c r="D404"/>
      <c r="F404"/>
      <c r="J404"/>
      <c r="K404"/>
      <c r="M404"/>
    </row>
    <row r="405" spans="4:13" x14ac:dyDescent="0.25">
      <c r="D405"/>
      <c r="F405"/>
      <c r="J405"/>
      <c r="K405"/>
      <c r="M405"/>
    </row>
    <row r="406" spans="4:13" x14ac:dyDescent="0.25">
      <c r="D406"/>
      <c r="F406"/>
      <c r="J406"/>
      <c r="K406"/>
      <c r="M406"/>
    </row>
    <row r="407" spans="4:13" x14ac:dyDescent="0.25">
      <c r="D407"/>
      <c r="F407"/>
      <c r="J407"/>
      <c r="K407"/>
      <c r="M407"/>
    </row>
    <row r="408" spans="4:13" x14ac:dyDescent="0.25">
      <c r="D408"/>
      <c r="F408"/>
      <c r="J408"/>
      <c r="K408"/>
      <c r="M408"/>
    </row>
    <row r="409" spans="4:13" x14ac:dyDescent="0.25">
      <c r="D409"/>
      <c r="F409"/>
      <c r="J409"/>
      <c r="K409"/>
      <c r="M409"/>
    </row>
    <row r="410" spans="4:13" x14ac:dyDescent="0.25">
      <c r="D410"/>
      <c r="F410"/>
      <c r="J410"/>
      <c r="K410"/>
      <c r="M410"/>
    </row>
    <row r="411" spans="4:13" x14ac:dyDescent="0.25">
      <c r="D411"/>
      <c r="F411"/>
      <c r="J411"/>
      <c r="K411"/>
      <c r="M411"/>
    </row>
    <row r="412" spans="4:13" x14ac:dyDescent="0.25">
      <c r="D412"/>
      <c r="F412"/>
      <c r="J412"/>
      <c r="K412"/>
      <c r="M412"/>
    </row>
    <row r="413" spans="4:13" x14ac:dyDescent="0.25">
      <c r="D413"/>
      <c r="F413"/>
      <c r="J413"/>
      <c r="K413"/>
      <c r="M413"/>
    </row>
    <row r="414" spans="4:13" x14ac:dyDescent="0.25">
      <c r="D414"/>
      <c r="F414"/>
      <c r="J414"/>
      <c r="K414"/>
      <c r="M414"/>
    </row>
    <row r="415" spans="4:13" x14ac:dyDescent="0.25">
      <c r="D415"/>
      <c r="F415"/>
      <c r="J415"/>
      <c r="K415"/>
      <c r="M415"/>
    </row>
    <row r="416" spans="4:13" x14ac:dyDescent="0.25">
      <c r="D416"/>
      <c r="F416"/>
      <c r="J416"/>
      <c r="K416"/>
      <c r="M416"/>
    </row>
    <row r="417" spans="4:13" x14ac:dyDescent="0.25">
      <c r="D417"/>
      <c r="F417"/>
      <c r="J417"/>
      <c r="K417"/>
      <c r="M417"/>
    </row>
    <row r="418" spans="4:13" x14ac:dyDescent="0.25">
      <c r="D418"/>
      <c r="F418"/>
      <c r="J418"/>
      <c r="K418"/>
      <c r="M418"/>
    </row>
    <row r="419" spans="4:13" x14ac:dyDescent="0.25">
      <c r="D419"/>
      <c r="F419"/>
      <c r="J419"/>
      <c r="K419"/>
      <c r="M419"/>
    </row>
    <row r="420" spans="4:13" x14ac:dyDescent="0.25">
      <c r="D420"/>
      <c r="F420"/>
      <c r="J420"/>
      <c r="K420"/>
      <c r="M420"/>
    </row>
    <row r="421" spans="4:13" x14ac:dyDescent="0.25">
      <c r="D421"/>
      <c r="F421"/>
      <c r="J421"/>
      <c r="K421"/>
      <c r="M421"/>
    </row>
    <row r="422" spans="4:13" x14ac:dyDescent="0.25">
      <c r="D422"/>
      <c r="F422"/>
      <c r="J422"/>
      <c r="K422"/>
      <c r="M422"/>
    </row>
    <row r="423" spans="4:13" x14ac:dyDescent="0.25">
      <c r="D423"/>
      <c r="F423"/>
      <c r="J423"/>
      <c r="K423"/>
      <c r="M423"/>
    </row>
    <row r="424" spans="4:13" x14ac:dyDescent="0.25">
      <c r="D424"/>
      <c r="F424"/>
      <c r="J424"/>
      <c r="K424"/>
      <c r="M424"/>
    </row>
    <row r="425" spans="4:13" x14ac:dyDescent="0.25">
      <c r="D425"/>
      <c r="F425"/>
      <c r="J425"/>
      <c r="K425"/>
      <c r="M425"/>
    </row>
    <row r="426" spans="4:13" x14ac:dyDescent="0.25">
      <c r="D426"/>
      <c r="F426"/>
      <c r="J426"/>
      <c r="K426"/>
      <c r="M426"/>
    </row>
    <row r="427" spans="4:13" x14ac:dyDescent="0.25">
      <c r="D427"/>
      <c r="F427"/>
      <c r="J427"/>
      <c r="K427"/>
      <c r="M427"/>
    </row>
    <row r="428" spans="4:13" x14ac:dyDescent="0.25">
      <c r="D428"/>
      <c r="F428"/>
      <c r="J428"/>
      <c r="K428"/>
      <c r="M428"/>
    </row>
    <row r="429" spans="4:13" x14ac:dyDescent="0.25">
      <c r="D429"/>
      <c r="F429"/>
      <c r="J429"/>
      <c r="K429"/>
      <c r="M429"/>
    </row>
    <row r="430" spans="4:13" x14ac:dyDescent="0.25">
      <c r="D430"/>
      <c r="F430"/>
      <c r="J430"/>
      <c r="K430"/>
      <c r="M430"/>
    </row>
    <row r="431" spans="4:13" x14ac:dyDescent="0.25">
      <c r="D431"/>
      <c r="F431"/>
      <c r="J431"/>
      <c r="K431"/>
      <c r="M431"/>
    </row>
    <row r="432" spans="4:13" x14ac:dyDescent="0.25">
      <c r="D432"/>
      <c r="F432"/>
      <c r="J432"/>
      <c r="K432"/>
      <c r="M432"/>
    </row>
    <row r="433" spans="4:13" x14ac:dyDescent="0.25">
      <c r="D433"/>
      <c r="F433"/>
      <c r="J433"/>
      <c r="K433"/>
      <c r="M433"/>
    </row>
    <row r="434" spans="4:13" x14ac:dyDescent="0.25">
      <c r="D434"/>
      <c r="F434"/>
      <c r="J434"/>
      <c r="K434"/>
      <c r="M434"/>
    </row>
    <row r="435" spans="4:13" x14ac:dyDescent="0.25">
      <c r="D435"/>
      <c r="F435"/>
      <c r="J435"/>
      <c r="K435"/>
      <c r="M435"/>
    </row>
    <row r="436" spans="4:13" x14ac:dyDescent="0.25">
      <c r="D436"/>
      <c r="F436"/>
      <c r="J436"/>
      <c r="K436"/>
      <c r="M436"/>
    </row>
    <row r="437" spans="4:13" x14ac:dyDescent="0.25">
      <c r="D437"/>
      <c r="F437"/>
      <c r="J437"/>
      <c r="K437"/>
      <c r="M437"/>
    </row>
    <row r="438" spans="4:13" x14ac:dyDescent="0.25">
      <c r="D438"/>
      <c r="F438"/>
      <c r="J438"/>
      <c r="K438"/>
      <c r="M438"/>
    </row>
    <row r="439" spans="4:13" x14ac:dyDescent="0.25">
      <c r="D439"/>
      <c r="F439"/>
      <c r="J439"/>
      <c r="K439"/>
      <c r="M439"/>
    </row>
    <row r="440" spans="4:13" x14ac:dyDescent="0.25">
      <c r="D440"/>
      <c r="F440"/>
      <c r="J440"/>
      <c r="K440"/>
      <c r="M440"/>
    </row>
    <row r="441" spans="4:13" x14ac:dyDescent="0.25">
      <c r="D441"/>
      <c r="F441"/>
      <c r="J441"/>
      <c r="K441"/>
      <c r="M441"/>
    </row>
    <row r="442" spans="4:13" x14ac:dyDescent="0.25">
      <c r="D442"/>
      <c r="F442"/>
      <c r="J442"/>
      <c r="K442"/>
      <c r="M442"/>
    </row>
    <row r="443" spans="4:13" x14ac:dyDescent="0.25">
      <c r="D443"/>
      <c r="F443"/>
      <c r="J443"/>
      <c r="K443"/>
      <c r="M443"/>
    </row>
    <row r="444" spans="4:13" x14ac:dyDescent="0.25">
      <c r="D444"/>
      <c r="F444"/>
      <c r="J444"/>
      <c r="K444"/>
      <c r="M444"/>
    </row>
    <row r="445" spans="4:13" x14ac:dyDescent="0.25">
      <c r="D445"/>
      <c r="F445"/>
      <c r="J445"/>
      <c r="K445"/>
      <c r="M445"/>
    </row>
    <row r="446" spans="4:13" x14ac:dyDescent="0.25">
      <c r="D446"/>
      <c r="F446"/>
      <c r="J446"/>
      <c r="K446"/>
      <c r="M446"/>
    </row>
    <row r="447" spans="4:13" x14ac:dyDescent="0.25">
      <c r="D447"/>
      <c r="F447"/>
      <c r="J447"/>
      <c r="K447"/>
      <c r="M447"/>
    </row>
    <row r="448" spans="4:13" x14ac:dyDescent="0.25">
      <c r="D448"/>
      <c r="F448"/>
      <c r="J448"/>
      <c r="K448"/>
      <c r="M448"/>
    </row>
    <row r="449" spans="4:13" x14ac:dyDescent="0.25">
      <c r="D449"/>
      <c r="F449"/>
      <c r="J449"/>
      <c r="K449"/>
      <c r="M449"/>
    </row>
    <row r="450" spans="4:13" x14ac:dyDescent="0.25">
      <c r="D450"/>
      <c r="F450"/>
      <c r="J450"/>
      <c r="K450"/>
      <c r="M450"/>
    </row>
    <row r="451" spans="4:13" x14ac:dyDescent="0.25">
      <c r="D451"/>
      <c r="F451"/>
      <c r="J451"/>
      <c r="K451"/>
      <c r="M451"/>
    </row>
    <row r="452" spans="4:13" x14ac:dyDescent="0.25">
      <c r="D452"/>
      <c r="F452"/>
      <c r="J452"/>
      <c r="K452"/>
      <c r="M452"/>
    </row>
    <row r="453" spans="4:13" x14ac:dyDescent="0.25">
      <c r="D453"/>
      <c r="F453"/>
      <c r="J453"/>
      <c r="K453"/>
      <c r="M453"/>
    </row>
    <row r="454" spans="4:13" x14ac:dyDescent="0.25">
      <c r="D454"/>
      <c r="F454"/>
      <c r="J454"/>
      <c r="K454"/>
      <c r="M454"/>
    </row>
    <row r="455" spans="4:13" x14ac:dyDescent="0.25">
      <c r="D455"/>
      <c r="F455"/>
      <c r="J455"/>
      <c r="K455"/>
      <c r="M455"/>
    </row>
    <row r="456" spans="4:13" x14ac:dyDescent="0.25">
      <c r="D456"/>
      <c r="F456"/>
      <c r="J456"/>
      <c r="K456"/>
      <c r="M456"/>
    </row>
    <row r="457" spans="4:13" x14ac:dyDescent="0.25">
      <c r="D457"/>
      <c r="F457"/>
      <c r="J457"/>
      <c r="K457"/>
      <c r="M457"/>
    </row>
    <row r="458" spans="4:13" x14ac:dyDescent="0.25">
      <c r="D458"/>
      <c r="F458"/>
      <c r="J458"/>
      <c r="K458"/>
      <c r="M458"/>
    </row>
    <row r="459" spans="4:13" x14ac:dyDescent="0.25">
      <c r="D459"/>
      <c r="F459"/>
      <c r="J459"/>
      <c r="K459"/>
      <c r="M459"/>
    </row>
    <row r="460" spans="4:13" x14ac:dyDescent="0.25">
      <c r="D460"/>
      <c r="F460"/>
      <c r="J460"/>
      <c r="K460"/>
      <c r="M460"/>
    </row>
    <row r="461" spans="4:13" x14ac:dyDescent="0.25">
      <c r="D461"/>
      <c r="F461"/>
      <c r="J461"/>
      <c r="K461"/>
      <c r="M461"/>
    </row>
    <row r="462" spans="4:13" x14ac:dyDescent="0.25">
      <c r="D462"/>
      <c r="F462"/>
      <c r="J462"/>
      <c r="K462"/>
      <c r="M462"/>
    </row>
    <row r="463" spans="4:13" x14ac:dyDescent="0.25">
      <c r="D463"/>
      <c r="F463"/>
      <c r="J463"/>
      <c r="K463"/>
      <c r="M463"/>
    </row>
    <row r="464" spans="4:13" x14ac:dyDescent="0.25">
      <c r="D464"/>
      <c r="F464"/>
      <c r="J464"/>
      <c r="K464"/>
      <c r="M464"/>
    </row>
    <row r="465" spans="4:13" x14ac:dyDescent="0.25">
      <c r="D465"/>
      <c r="F465"/>
      <c r="J465"/>
      <c r="K465"/>
      <c r="M465"/>
    </row>
    <row r="466" spans="4:13" x14ac:dyDescent="0.25">
      <c r="D466"/>
      <c r="F466"/>
      <c r="J466"/>
      <c r="K466"/>
      <c r="M466"/>
    </row>
    <row r="467" spans="4:13" x14ac:dyDescent="0.25">
      <c r="D467"/>
      <c r="F467"/>
      <c r="J467"/>
      <c r="K467"/>
      <c r="M467"/>
    </row>
    <row r="468" spans="4:13" x14ac:dyDescent="0.25">
      <c r="D468"/>
      <c r="F468"/>
      <c r="J468"/>
      <c r="K468"/>
      <c r="M468"/>
    </row>
    <row r="469" spans="4:13" x14ac:dyDescent="0.25">
      <c r="D469"/>
      <c r="F469"/>
      <c r="J469"/>
      <c r="K469"/>
      <c r="M469"/>
    </row>
    <row r="470" spans="4:13" x14ac:dyDescent="0.25">
      <c r="D470"/>
      <c r="F470"/>
      <c r="J470"/>
      <c r="K470"/>
      <c r="M470"/>
    </row>
    <row r="471" spans="4:13" x14ac:dyDescent="0.25">
      <c r="D471"/>
      <c r="F471"/>
      <c r="J471"/>
      <c r="K471"/>
      <c r="M471"/>
    </row>
    <row r="472" spans="4:13" x14ac:dyDescent="0.25">
      <c r="D472"/>
      <c r="F472"/>
      <c r="J472"/>
      <c r="K472"/>
      <c r="M472"/>
    </row>
    <row r="473" spans="4:13" x14ac:dyDescent="0.25">
      <c r="D473"/>
      <c r="F473"/>
      <c r="J473"/>
      <c r="K473"/>
      <c r="M473"/>
    </row>
    <row r="474" spans="4:13" x14ac:dyDescent="0.25">
      <c r="D474"/>
      <c r="F474"/>
      <c r="J474"/>
      <c r="K474"/>
      <c r="M474"/>
    </row>
    <row r="475" spans="4:13" x14ac:dyDescent="0.25">
      <c r="D475"/>
      <c r="F475"/>
      <c r="J475"/>
      <c r="K475"/>
      <c r="M475"/>
    </row>
    <row r="476" spans="4:13" x14ac:dyDescent="0.25">
      <c r="D476"/>
      <c r="F476"/>
      <c r="J476"/>
      <c r="K476"/>
      <c r="M476"/>
    </row>
    <row r="477" spans="4:13" x14ac:dyDescent="0.25">
      <c r="D477"/>
      <c r="F477"/>
      <c r="J477"/>
      <c r="K477"/>
      <c r="M477"/>
    </row>
    <row r="478" spans="4:13" x14ac:dyDescent="0.25">
      <c r="D478"/>
      <c r="F478"/>
      <c r="J478"/>
      <c r="K478"/>
      <c r="M478"/>
    </row>
    <row r="479" spans="4:13" x14ac:dyDescent="0.25">
      <c r="D479"/>
      <c r="F479"/>
      <c r="J479"/>
      <c r="K479"/>
      <c r="M479"/>
    </row>
    <row r="480" spans="4:13" x14ac:dyDescent="0.25">
      <c r="D480"/>
      <c r="F480"/>
      <c r="J480"/>
      <c r="K480"/>
      <c r="M480"/>
    </row>
    <row r="481" spans="4:13" x14ac:dyDescent="0.25">
      <c r="D481"/>
      <c r="F481"/>
      <c r="J481"/>
      <c r="K481"/>
      <c r="M481"/>
    </row>
    <row r="482" spans="4:13" x14ac:dyDescent="0.25">
      <c r="D482"/>
      <c r="F482"/>
      <c r="J482"/>
      <c r="K482"/>
      <c r="M482"/>
    </row>
    <row r="483" spans="4:13" x14ac:dyDescent="0.25">
      <c r="D483"/>
      <c r="F483"/>
      <c r="J483"/>
      <c r="K483"/>
      <c r="M483"/>
    </row>
    <row r="484" spans="4:13" x14ac:dyDescent="0.25">
      <c r="D484"/>
      <c r="F484"/>
      <c r="J484"/>
      <c r="K484"/>
      <c r="M484"/>
    </row>
    <row r="485" spans="4:13" x14ac:dyDescent="0.25">
      <c r="D485"/>
      <c r="F485"/>
      <c r="J485"/>
      <c r="K485"/>
      <c r="M485"/>
    </row>
    <row r="486" spans="4:13" x14ac:dyDescent="0.25">
      <c r="D486"/>
      <c r="F486"/>
      <c r="J486"/>
      <c r="K486"/>
      <c r="M486"/>
    </row>
    <row r="487" spans="4:13" x14ac:dyDescent="0.25">
      <c r="D487"/>
      <c r="F487"/>
      <c r="J487"/>
      <c r="K487"/>
      <c r="M487"/>
    </row>
    <row r="488" spans="4:13" x14ac:dyDescent="0.25">
      <c r="D488"/>
      <c r="F488"/>
      <c r="J488"/>
      <c r="K488"/>
      <c r="M488"/>
    </row>
    <row r="489" spans="4:13" x14ac:dyDescent="0.25">
      <c r="D489"/>
      <c r="F489"/>
      <c r="J489"/>
      <c r="K489"/>
      <c r="M489"/>
    </row>
    <row r="490" spans="4:13" x14ac:dyDescent="0.25">
      <c r="D490"/>
      <c r="F490"/>
      <c r="J490"/>
      <c r="K490"/>
      <c r="M490"/>
    </row>
    <row r="491" spans="4:13" x14ac:dyDescent="0.25">
      <c r="D491"/>
      <c r="F491"/>
      <c r="J491"/>
      <c r="K491"/>
      <c r="M491"/>
    </row>
    <row r="492" spans="4:13" x14ac:dyDescent="0.25">
      <c r="D492"/>
      <c r="F492"/>
      <c r="J492"/>
      <c r="K492"/>
      <c r="M492"/>
    </row>
    <row r="493" spans="4:13" x14ac:dyDescent="0.25">
      <c r="D493"/>
      <c r="F493"/>
      <c r="J493"/>
      <c r="K493"/>
      <c r="M493"/>
    </row>
    <row r="494" spans="4:13" x14ac:dyDescent="0.25">
      <c r="D494"/>
      <c r="F494"/>
      <c r="J494"/>
      <c r="K494"/>
      <c r="M494"/>
    </row>
    <row r="495" spans="4:13" x14ac:dyDescent="0.25">
      <c r="D495"/>
      <c r="F495"/>
      <c r="J495"/>
      <c r="K495"/>
      <c r="M495"/>
    </row>
    <row r="496" spans="4:13" x14ac:dyDescent="0.25">
      <c r="D496"/>
      <c r="F496"/>
      <c r="J496"/>
      <c r="K496"/>
      <c r="M496"/>
    </row>
    <row r="497" spans="4:13" x14ac:dyDescent="0.25">
      <c r="D497"/>
      <c r="F497"/>
      <c r="J497"/>
      <c r="K497"/>
      <c r="M497"/>
    </row>
    <row r="498" spans="4:13" x14ac:dyDescent="0.25">
      <c r="D498"/>
      <c r="F498"/>
      <c r="J498"/>
      <c r="K498"/>
      <c r="M498"/>
    </row>
    <row r="499" spans="4:13" x14ac:dyDescent="0.25">
      <c r="D499"/>
      <c r="F499"/>
      <c r="J499"/>
      <c r="K499"/>
      <c r="M499"/>
    </row>
    <row r="500" spans="4:13" x14ac:dyDescent="0.25">
      <c r="D500"/>
      <c r="F500"/>
      <c r="J500"/>
      <c r="K500"/>
      <c r="M500"/>
    </row>
    <row r="501" spans="4:13" x14ac:dyDescent="0.25">
      <c r="D501"/>
      <c r="F501"/>
      <c r="J501"/>
      <c r="K501"/>
      <c r="M501"/>
    </row>
    <row r="502" spans="4:13" x14ac:dyDescent="0.25">
      <c r="D502"/>
      <c r="F502"/>
      <c r="J502"/>
      <c r="K502"/>
      <c r="M502"/>
    </row>
    <row r="503" spans="4:13" x14ac:dyDescent="0.25">
      <c r="D503"/>
      <c r="F503"/>
      <c r="J503"/>
      <c r="K503"/>
      <c r="M503"/>
    </row>
    <row r="504" spans="4:13" x14ac:dyDescent="0.25">
      <c r="D504"/>
      <c r="F504"/>
      <c r="J504"/>
      <c r="K504"/>
      <c r="M504"/>
    </row>
    <row r="505" spans="4:13" x14ac:dyDescent="0.25">
      <c r="D505"/>
      <c r="F505"/>
      <c r="J505"/>
      <c r="K505"/>
      <c r="M505"/>
    </row>
    <row r="506" spans="4:13" x14ac:dyDescent="0.25">
      <c r="D506"/>
      <c r="F506"/>
      <c r="J506"/>
      <c r="K506"/>
      <c r="M506"/>
    </row>
    <row r="507" spans="4:13" x14ac:dyDescent="0.25">
      <c r="D507"/>
      <c r="F507"/>
      <c r="J507"/>
      <c r="K507"/>
      <c r="M507"/>
    </row>
    <row r="508" spans="4:13" x14ac:dyDescent="0.25">
      <c r="D508"/>
      <c r="F508"/>
      <c r="J508"/>
      <c r="K508"/>
      <c r="M508"/>
    </row>
    <row r="509" spans="4:13" x14ac:dyDescent="0.25">
      <c r="D509"/>
      <c r="F509"/>
      <c r="J509"/>
      <c r="K509"/>
      <c r="M509"/>
    </row>
    <row r="510" spans="4:13" x14ac:dyDescent="0.25">
      <c r="D510"/>
      <c r="F510"/>
      <c r="J510"/>
      <c r="K510"/>
      <c r="M510"/>
    </row>
    <row r="511" spans="4:13" x14ac:dyDescent="0.25">
      <c r="D511"/>
      <c r="F511"/>
      <c r="J511"/>
      <c r="K511"/>
      <c r="M511"/>
    </row>
    <row r="512" spans="4:13" x14ac:dyDescent="0.25">
      <c r="D512"/>
      <c r="F512"/>
      <c r="J512"/>
      <c r="K512"/>
      <c r="M512"/>
    </row>
    <row r="513" spans="4:13" x14ac:dyDescent="0.25">
      <c r="D513"/>
      <c r="F513"/>
      <c r="J513"/>
      <c r="K513"/>
      <c r="M513"/>
    </row>
    <row r="514" spans="4:13" x14ac:dyDescent="0.25">
      <c r="D514"/>
      <c r="F514"/>
      <c r="J514"/>
      <c r="K514"/>
      <c r="M514"/>
    </row>
    <row r="515" spans="4:13" x14ac:dyDescent="0.25">
      <c r="D515"/>
      <c r="F515"/>
      <c r="J515"/>
      <c r="K515"/>
      <c r="M515"/>
    </row>
    <row r="516" spans="4:13" x14ac:dyDescent="0.25">
      <c r="D516"/>
      <c r="F516"/>
      <c r="J516"/>
      <c r="K516"/>
      <c r="M516"/>
    </row>
    <row r="517" spans="4:13" x14ac:dyDescent="0.25">
      <c r="D517"/>
      <c r="F517"/>
      <c r="J517"/>
      <c r="K517"/>
      <c r="M517"/>
    </row>
    <row r="518" spans="4:13" x14ac:dyDescent="0.25">
      <c r="D518"/>
      <c r="F518"/>
      <c r="J518"/>
      <c r="K518"/>
      <c r="M518"/>
    </row>
    <row r="519" spans="4:13" x14ac:dyDescent="0.25">
      <c r="D519"/>
      <c r="F519"/>
      <c r="J519"/>
      <c r="K519"/>
      <c r="M519"/>
    </row>
    <row r="520" spans="4:13" x14ac:dyDescent="0.25">
      <c r="D520"/>
      <c r="F520"/>
      <c r="J520"/>
      <c r="K520"/>
      <c r="M520"/>
    </row>
    <row r="521" spans="4:13" x14ac:dyDescent="0.25">
      <c r="D521"/>
      <c r="F521"/>
      <c r="J521"/>
      <c r="K521"/>
      <c r="M521"/>
    </row>
    <row r="522" spans="4:13" x14ac:dyDescent="0.25">
      <c r="D522"/>
      <c r="F522"/>
      <c r="J522"/>
      <c r="K522"/>
      <c r="M522"/>
    </row>
    <row r="523" spans="4:13" x14ac:dyDescent="0.25">
      <c r="D523"/>
      <c r="F523"/>
      <c r="J523"/>
      <c r="K523"/>
      <c r="M523"/>
    </row>
    <row r="524" spans="4:13" x14ac:dyDescent="0.25">
      <c r="D524"/>
      <c r="F524"/>
      <c r="J524"/>
      <c r="K524"/>
      <c r="M524"/>
    </row>
    <row r="525" spans="4:13" x14ac:dyDescent="0.25">
      <c r="D525"/>
      <c r="F525"/>
      <c r="J525"/>
      <c r="K525"/>
      <c r="M525"/>
    </row>
    <row r="526" spans="4:13" x14ac:dyDescent="0.25">
      <c r="D526"/>
      <c r="F526"/>
      <c r="J526"/>
      <c r="K526"/>
      <c r="M526"/>
    </row>
    <row r="527" spans="4:13" x14ac:dyDescent="0.25">
      <c r="D527"/>
      <c r="F527"/>
      <c r="J527"/>
      <c r="K527"/>
      <c r="M527"/>
    </row>
    <row r="528" spans="4:13" x14ac:dyDescent="0.25">
      <c r="D528"/>
      <c r="F528"/>
      <c r="J528"/>
      <c r="K528"/>
      <c r="M528"/>
    </row>
    <row r="529" spans="4:13" x14ac:dyDescent="0.25">
      <c r="D529"/>
      <c r="F529"/>
      <c r="J529"/>
      <c r="K529"/>
      <c r="M529"/>
    </row>
    <row r="530" spans="4:13" x14ac:dyDescent="0.25">
      <c r="D530"/>
      <c r="F530"/>
      <c r="J530"/>
      <c r="K530"/>
      <c r="M530"/>
    </row>
    <row r="531" spans="4:13" x14ac:dyDescent="0.25">
      <c r="D531"/>
      <c r="F531"/>
      <c r="J531"/>
      <c r="K531"/>
      <c r="M531"/>
    </row>
    <row r="532" spans="4:13" x14ac:dyDescent="0.25">
      <c r="D532"/>
      <c r="F532"/>
      <c r="J532"/>
      <c r="K532"/>
      <c r="M532"/>
    </row>
    <row r="533" spans="4:13" x14ac:dyDescent="0.25">
      <c r="D533"/>
      <c r="F533"/>
      <c r="J533"/>
      <c r="K533"/>
      <c r="M533"/>
    </row>
    <row r="534" spans="4:13" x14ac:dyDescent="0.25">
      <c r="D534"/>
      <c r="F534"/>
      <c r="J534"/>
      <c r="K534"/>
      <c r="M534"/>
    </row>
    <row r="535" spans="4:13" x14ac:dyDescent="0.25">
      <c r="D535"/>
      <c r="F535"/>
      <c r="J535"/>
      <c r="K535"/>
      <c r="M535"/>
    </row>
    <row r="536" spans="4:13" x14ac:dyDescent="0.25">
      <c r="D536"/>
      <c r="F536"/>
      <c r="J536"/>
      <c r="K536"/>
      <c r="M536"/>
    </row>
    <row r="537" spans="4:13" x14ac:dyDescent="0.25">
      <c r="D537"/>
      <c r="F537"/>
      <c r="J537"/>
      <c r="K537"/>
      <c r="M537"/>
    </row>
    <row r="538" spans="4:13" x14ac:dyDescent="0.25">
      <c r="D538"/>
      <c r="F538"/>
      <c r="J538"/>
      <c r="K538"/>
      <c r="M538"/>
    </row>
    <row r="539" spans="4:13" x14ac:dyDescent="0.25">
      <c r="D539"/>
      <c r="F539"/>
      <c r="J539"/>
      <c r="K539"/>
      <c r="M539"/>
    </row>
    <row r="540" spans="4:13" x14ac:dyDescent="0.25">
      <c r="D540"/>
      <c r="F540"/>
      <c r="J540"/>
      <c r="K540"/>
      <c r="M540"/>
    </row>
    <row r="541" spans="4:13" x14ac:dyDescent="0.25">
      <c r="D541"/>
      <c r="F541"/>
      <c r="J541"/>
      <c r="K541"/>
      <c r="M541"/>
    </row>
    <row r="542" spans="4:13" x14ac:dyDescent="0.25">
      <c r="D542"/>
      <c r="F542"/>
      <c r="J542"/>
      <c r="K542"/>
      <c r="M542"/>
    </row>
    <row r="543" spans="4:13" x14ac:dyDescent="0.25">
      <c r="D543"/>
      <c r="F543"/>
      <c r="J543"/>
      <c r="K543"/>
      <c r="M543"/>
    </row>
    <row r="544" spans="4:13" x14ac:dyDescent="0.25">
      <c r="D544"/>
      <c r="F544"/>
      <c r="J544"/>
      <c r="K544"/>
      <c r="M544"/>
    </row>
    <row r="545" spans="4:13" x14ac:dyDescent="0.25">
      <c r="D545"/>
      <c r="F545"/>
      <c r="J545"/>
      <c r="K545"/>
      <c r="M545"/>
    </row>
    <row r="546" spans="4:13" x14ac:dyDescent="0.25">
      <c r="D546"/>
      <c r="F546"/>
      <c r="J546"/>
      <c r="K546"/>
      <c r="M546"/>
    </row>
    <row r="547" spans="4:13" x14ac:dyDescent="0.25">
      <c r="D547"/>
      <c r="F547"/>
      <c r="J547"/>
      <c r="K547"/>
      <c r="M547"/>
    </row>
    <row r="548" spans="4:13" x14ac:dyDescent="0.25">
      <c r="D548"/>
      <c r="F548"/>
      <c r="J548"/>
      <c r="K548"/>
      <c r="M548"/>
    </row>
    <row r="549" spans="4:13" x14ac:dyDescent="0.25">
      <c r="D549"/>
      <c r="F549"/>
      <c r="J549"/>
      <c r="K549"/>
      <c r="M549"/>
    </row>
    <row r="550" spans="4:13" x14ac:dyDescent="0.25">
      <c r="D550"/>
      <c r="F550"/>
      <c r="J550"/>
      <c r="K550"/>
      <c r="M550"/>
    </row>
    <row r="551" spans="4:13" x14ac:dyDescent="0.25">
      <c r="D551"/>
      <c r="F551"/>
      <c r="J551"/>
      <c r="K551"/>
      <c r="M551"/>
    </row>
    <row r="552" spans="4:13" x14ac:dyDescent="0.25">
      <c r="D552"/>
      <c r="F552"/>
      <c r="J552"/>
      <c r="K552"/>
      <c r="M552"/>
    </row>
    <row r="553" spans="4:13" x14ac:dyDescent="0.25">
      <c r="D553"/>
      <c r="F553"/>
      <c r="J553"/>
      <c r="K553"/>
      <c r="M553"/>
    </row>
    <row r="554" spans="4:13" x14ac:dyDescent="0.25">
      <c r="D554"/>
      <c r="F554"/>
      <c r="J554"/>
      <c r="K554"/>
      <c r="M554"/>
    </row>
    <row r="555" spans="4:13" x14ac:dyDescent="0.25">
      <c r="D555"/>
      <c r="F555"/>
      <c r="J555"/>
      <c r="K555"/>
      <c r="M555"/>
    </row>
    <row r="556" spans="4:13" x14ac:dyDescent="0.25">
      <c r="D556"/>
      <c r="F556"/>
      <c r="J556"/>
      <c r="K556"/>
      <c r="M556"/>
    </row>
    <row r="557" spans="4:13" x14ac:dyDescent="0.25">
      <c r="D557"/>
      <c r="F557"/>
      <c r="J557"/>
      <c r="K557"/>
      <c r="M557"/>
    </row>
    <row r="558" spans="4:13" x14ac:dyDescent="0.25">
      <c r="D558"/>
      <c r="F558"/>
      <c r="J558"/>
      <c r="K558"/>
      <c r="M558"/>
    </row>
    <row r="559" spans="4:13" x14ac:dyDescent="0.25">
      <c r="D559"/>
      <c r="F559"/>
      <c r="J559"/>
      <c r="K559"/>
      <c r="M559"/>
    </row>
    <row r="560" spans="4:13" x14ac:dyDescent="0.25">
      <c r="D560"/>
      <c r="F560"/>
      <c r="J560"/>
      <c r="K560"/>
      <c r="M560"/>
    </row>
    <row r="561" spans="4:13" x14ac:dyDescent="0.25">
      <c r="D561"/>
      <c r="F561"/>
      <c r="J561"/>
      <c r="K561"/>
      <c r="M561"/>
    </row>
    <row r="562" spans="4:13" x14ac:dyDescent="0.25">
      <c r="D562"/>
      <c r="F562"/>
      <c r="J562"/>
      <c r="K562"/>
      <c r="M562"/>
    </row>
    <row r="563" spans="4:13" x14ac:dyDescent="0.25">
      <c r="D563"/>
      <c r="F563"/>
      <c r="J563"/>
      <c r="K563"/>
      <c r="M563"/>
    </row>
    <row r="564" spans="4:13" x14ac:dyDescent="0.25">
      <c r="D564"/>
      <c r="F564"/>
      <c r="J564"/>
      <c r="K564"/>
      <c r="M564"/>
    </row>
    <row r="565" spans="4:13" x14ac:dyDescent="0.25">
      <c r="D565"/>
      <c r="F565"/>
      <c r="J565"/>
      <c r="K565"/>
      <c r="M565"/>
    </row>
    <row r="566" spans="4:13" x14ac:dyDescent="0.25">
      <c r="D566"/>
      <c r="F566"/>
      <c r="J566"/>
      <c r="K566"/>
      <c r="M566"/>
    </row>
    <row r="567" spans="4:13" x14ac:dyDescent="0.25">
      <c r="D567"/>
      <c r="F567"/>
      <c r="J567"/>
      <c r="K567"/>
      <c r="M567"/>
    </row>
    <row r="568" spans="4:13" x14ac:dyDescent="0.25">
      <c r="D568"/>
      <c r="F568"/>
      <c r="J568"/>
      <c r="K568"/>
      <c r="M568"/>
    </row>
    <row r="569" spans="4:13" x14ac:dyDescent="0.25">
      <c r="D569"/>
      <c r="F569"/>
      <c r="J569"/>
      <c r="K569"/>
      <c r="M569"/>
    </row>
    <row r="570" spans="4:13" x14ac:dyDescent="0.25">
      <c r="D570"/>
      <c r="F570"/>
      <c r="J570"/>
      <c r="K570"/>
      <c r="M570"/>
    </row>
    <row r="571" spans="4:13" x14ac:dyDescent="0.25">
      <c r="D571"/>
      <c r="F571"/>
      <c r="J571"/>
      <c r="K571"/>
      <c r="M571"/>
    </row>
    <row r="572" spans="4:13" x14ac:dyDescent="0.25">
      <c r="D572"/>
      <c r="F572"/>
      <c r="J572"/>
      <c r="K572"/>
      <c r="M572"/>
    </row>
    <row r="573" spans="4:13" x14ac:dyDescent="0.25">
      <c r="D573"/>
      <c r="F573"/>
      <c r="J573"/>
      <c r="K573"/>
      <c r="M573"/>
    </row>
    <row r="574" spans="4:13" x14ac:dyDescent="0.25">
      <c r="D574"/>
      <c r="F574"/>
      <c r="J574"/>
      <c r="K574"/>
      <c r="M574"/>
    </row>
    <row r="575" spans="4:13" x14ac:dyDescent="0.25">
      <c r="D575"/>
      <c r="F575"/>
      <c r="J575"/>
      <c r="K575"/>
      <c r="M575"/>
    </row>
    <row r="576" spans="4:13" x14ac:dyDescent="0.25">
      <c r="D576"/>
      <c r="F576"/>
      <c r="J576"/>
      <c r="K576"/>
      <c r="M576"/>
    </row>
    <row r="577" spans="4:13" x14ac:dyDescent="0.25">
      <c r="D577"/>
      <c r="F577"/>
      <c r="J577"/>
      <c r="K577"/>
      <c r="M577"/>
    </row>
    <row r="578" spans="4:13" x14ac:dyDescent="0.25">
      <c r="D578"/>
      <c r="F578"/>
      <c r="J578"/>
      <c r="K578"/>
      <c r="M578"/>
    </row>
    <row r="579" spans="4:13" x14ac:dyDescent="0.25">
      <c r="D579"/>
      <c r="F579"/>
      <c r="J579"/>
      <c r="K579"/>
      <c r="M579"/>
    </row>
    <row r="580" spans="4:13" x14ac:dyDescent="0.25">
      <c r="D580"/>
      <c r="F580"/>
      <c r="J580"/>
      <c r="K580"/>
      <c r="M580"/>
    </row>
    <row r="581" spans="4:13" x14ac:dyDescent="0.25">
      <c r="D581"/>
      <c r="F581"/>
      <c r="J581"/>
      <c r="K581"/>
      <c r="M581"/>
    </row>
    <row r="582" spans="4:13" x14ac:dyDescent="0.25">
      <c r="D582"/>
      <c r="F582"/>
      <c r="J582"/>
      <c r="K582"/>
      <c r="M582"/>
    </row>
    <row r="583" spans="4:13" x14ac:dyDescent="0.25">
      <c r="D583"/>
      <c r="F583"/>
      <c r="J583"/>
      <c r="K583"/>
      <c r="M583"/>
    </row>
    <row r="584" spans="4:13" x14ac:dyDescent="0.25">
      <c r="D584"/>
      <c r="F584"/>
      <c r="J584"/>
      <c r="K584"/>
      <c r="M584"/>
    </row>
    <row r="585" spans="4:13" x14ac:dyDescent="0.25">
      <c r="D585"/>
      <c r="F585"/>
      <c r="J585"/>
      <c r="K585"/>
      <c r="M585"/>
    </row>
    <row r="586" spans="4:13" x14ac:dyDescent="0.25">
      <c r="D586"/>
      <c r="F586"/>
      <c r="J586"/>
      <c r="K586"/>
      <c r="M586"/>
    </row>
    <row r="587" spans="4:13" x14ac:dyDescent="0.25">
      <c r="D587"/>
      <c r="F587"/>
      <c r="J587"/>
      <c r="K587"/>
      <c r="M587"/>
    </row>
    <row r="588" spans="4:13" x14ac:dyDescent="0.25">
      <c r="D588"/>
      <c r="F588"/>
      <c r="J588"/>
      <c r="K588"/>
      <c r="M588"/>
    </row>
    <row r="589" spans="4:13" x14ac:dyDescent="0.25">
      <c r="D589"/>
      <c r="F589"/>
      <c r="J589"/>
      <c r="K589"/>
      <c r="M589"/>
    </row>
    <row r="590" spans="4:13" x14ac:dyDescent="0.25">
      <c r="D590"/>
      <c r="F590"/>
      <c r="J590"/>
      <c r="K590"/>
      <c r="M590"/>
    </row>
    <row r="591" spans="4:13" x14ac:dyDescent="0.25">
      <c r="D591"/>
      <c r="F591"/>
      <c r="J591"/>
      <c r="K591"/>
      <c r="M591"/>
    </row>
    <row r="592" spans="4:13" x14ac:dyDescent="0.25">
      <c r="D592"/>
      <c r="F592"/>
      <c r="J592"/>
      <c r="K592"/>
      <c r="M592"/>
    </row>
    <row r="593" spans="4:13" x14ac:dyDescent="0.25">
      <c r="D593"/>
      <c r="F593"/>
      <c r="J593"/>
      <c r="K593"/>
      <c r="M593"/>
    </row>
    <row r="594" spans="4:13" x14ac:dyDescent="0.25">
      <c r="D594"/>
      <c r="F594"/>
      <c r="J594"/>
      <c r="K594"/>
      <c r="M594"/>
    </row>
    <row r="595" spans="4:13" x14ac:dyDescent="0.25">
      <c r="D595"/>
      <c r="F595"/>
      <c r="J595"/>
      <c r="K595"/>
      <c r="M595"/>
    </row>
    <row r="596" spans="4:13" x14ac:dyDescent="0.25">
      <c r="D596"/>
      <c r="F596"/>
      <c r="J596"/>
      <c r="K596"/>
      <c r="M596"/>
    </row>
    <row r="597" spans="4:13" x14ac:dyDescent="0.25">
      <c r="D597"/>
      <c r="F597"/>
      <c r="J597"/>
      <c r="K597"/>
      <c r="M597"/>
    </row>
    <row r="598" spans="4:13" x14ac:dyDescent="0.25">
      <c r="D598"/>
      <c r="F598"/>
      <c r="J598"/>
      <c r="K598"/>
      <c r="M598"/>
    </row>
    <row r="599" spans="4:13" x14ac:dyDescent="0.25">
      <c r="D599"/>
      <c r="F599"/>
      <c r="J599"/>
      <c r="K599"/>
      <c r="M599"/>
    </row>
    <row r="600" spans="4:13" x14ac:dyDescent="0.25">
      <c r="D600"/>
      <c r="F600"/>
      <c r="J600"/>
      <c r="K600"/>
      <c r="M600"/>
    </row>
    <row r="601" spans="4:13" x14ac:dyDescent="0.25">
      <c r="D601"/>
      <c r="F601"/>
      <c r="J601"/>
      <c r="K601"/>
      <c r="M601"/>
    </row>
    <row r="602" spans="4:13" x14ac:dyDescent="0.25">
      <c r="D602"/>
      <c r="F602"/>
      <c r="J602"/>
      <c r="K602"/>
      <c r="M602"/>
    </row>
    <row r="603" spans="4:13" x14ac:dyDescent="0.25">
      <c r="D603"/>
      <c r="F603"/>
      <c r="J603"/>
      <c r="K603"/>
      <c r="M603"/>
    </row>
    <row r="604" spans="4:13" x14ac:dyDescent="0.25">
      <c r="D604"/>
      <c r="F604"/>
      <c r="J604"/>
      <c r="K604"/>
      <c r="M604"/>
    </row>
    <row r="605" spans="4:13" x14ac:dyDescent="0.25">
      <c r="D605"/>
      <c r="F605"/>
      <c r="J605"/>
      <c r="K605"/>
      <c r="M605"/>
    </row>
    <row r="606" spans="4:13" x14ac:dyDescent="0.25">
      <c r="D606"/>
      <c r="F606"/>
      <c r="J606"/>
      <c r="K606"/>
      <c r="M606"/>
    </row>
    <row r="607" spans="4:13" x14ac:dyDescent="0.25">
      <c r="D607"/>
      <c r="F607"/>
      <c r="J607"/>
      <c r="K607"/>
      <c r="M607"/>
    </row>
    <row r="608" spans="4:13" x14ac:dyDescent="0.25">
      <c r="D608"/>
      <c r="F608"/>
      <c r="J608"/>
      <c r="K608"/>
      <c r="M608"/>
    </row>
    <row r="609" spans="4:13" x14ac:dyDescent="0.25">
      <c r="D609"/>
      <c r="F609"/>
      <c r="J609"/>
      <c r="K609"/>
      <c r="M609"/>
    </row>
    <row r="610" spans="4:13" x14ac:dyDescent="0.25">
      <c r="D610"/>
      <c r="F610"/>
      <c r="J610"/>
      <c r="K610"/>
      <c r="M610"/>
    </row>
    <row r="611" spans="4:13" x14ac:dyDescent="0.25">
      <c r="D611"/>
      <c r="F611"/>
      <c r="J611"/>
      <c r="K611"/>
      <c r="M611"/>
    </row>
    <row r="612" spans="4:13" x14ac:dyDescent="0.25">
      <c r="D612"/>
      <c r="F612"/>
      <c r="J612"/>
      <c r="K612"/>
      <c r="M612"/>
    </row>
    <row r="613" spans="4:13" x14ac:dyDescent="0.25">
      <c r="D613"/>
      <c r="F613"/>
      <c r="J613"/>
      <c r="K613"/>
      <c r="M613"/>
    </row>
    <row r="614" spans="4:13" x14ac:dyDescent="0.25">
      <c r="D614"/>
      <c r="F614"/>
      <c r="J614"/>
      <c r="K614"/>
      <c r="M614"/>
    </row>
    <row r="615" spans="4:13" x14ac:dyDescent="0.25">
      <c r="D615"/>
      <c r="F615"/>
      <c r="J615"/>
      <c r="K615"/>
      <c r="M615"/>
    </row>
    <row r="616" spans="4:13" x14ac:dyDescent="0.25">
      <c r="D616"/>
      <c r="F616"/>
      <c r="J616"/>
      <c r="K616"/>
      <c r="M616"/>
    </row>
    <row r="617" spans="4:13" x14ac:dyDescent="0.25">
      <c r="D617"/>
      <c r="F617"/>
      <c r="J617"/>
      <c r="K617"/>
      <c r="M617"/>
    </row>
    <row r="618" spans="4:13" x14ac:dyDescent="0.25">
      <c r="D618"/>
      <c r="F618"/>
      <c r="J618"/>
      <c r="K618"/>
      <c r="M618"/>
    </row>
    <row r="619" spans="4:13" x14ac:dyDescent="0.25">
      <c r="D619"/>
      <c r="F619"/>
      <c r="J619"/>
      <c r="K619"/>
      <c r="M619"/>
    </row>
    <row r="620" spans="4:13" x14ac:dyDescent="0.25">
      <c r="D620"/>
      <c r="F620"/>
      <c r="J620"/>
      <c r="K620"/>
      <c r="M620"/>
    </row>
    <row r="621" spans="4:13" x14ac:dyDescent="0.25">
      <c r="D621"/>
      <c r="F621"/>
      <c r="J621"/>
      <c r="K621"/>
      <c r="M621"/>
    </row>
    <row r="622" spans="4:13" x14ac:dyDescent="0.25">
      <c r="D622"/>
      <c r="F622"/>
      <c r="J622"/>
      <c r="K622"/>
      <c r="M622"/>
    </row>
    <row r="623" spans="4:13" x14ac:dyDescent="0.25">
      <c r="D623"/>
      <c r="F623"/>
      <c r="J623"/>
      <c r="K623"/>
      <c r="M623"/>
    </row>
    <row r="624" spans="4:13" x14ac:dyDescent="0.25">
      <c r="D624"/>
      <c r="F624"/>
      <c r="J624"/>
      <c r="K624"/>
      <c r="M624"/>
    </row>
    <row r="625" spans="4:13" x14ac:dyDescent="0.25">
      <c r="D625"/>
      <c r="F625"/>
      <c r="J625"/>
      <c r="K625"/>
      <c r="M625"/>
    </row>
    <row r="626" spans="4:13" x14ac:dyDescent="0.25">
      <c r="D626"/>
      <c r="F626"/>
      <c r="J626"/>
      <c r="K626"/>
      <c r="M626"/>
    </row>
    <row r="627" spans="4:13" x14ac:dyDescent="0.25">
      <c r="D627"/>
      <c r="F627"/>
      <c r="J627"/>
      <c r="K627"/>
      <c r="M627"/>
    </row>
    <row r="628" spans="4:13" x14ac:dyDescent="0.25">
      <c r="D628"/>
      <c r="F628"/>
      <c r="J628"/>
      <c r="K628"/>
      <c r="M628"/>
    </row>
    <row r="629" spans="4:13" x14ac:dyDescent="0.25">
      <c r="D629"/>
      <c r="F629"/>
      <c r="J629"/>
      <c r="K629"/>
      <c r="M629"/>
    </row>
    <row r="630" spans="4:13" x14ac:dyDescent="0.25">
      <c r="D630"/>
      <c r="F630"/>
      <c r="J630"/>
      <c r="K630"/>
      <c r="M630"/>
    </row>
    <row r="631" spans="4:13" x14ac:dyDescent="0.25">
      <c r="D631"/>
      <c r="F631"/>
      <c r="J631"/>
      <c r="K631"/>
      <c r="M631"/>
    </row>
    <row r="632" spans="4:13" x14ac:dyDescent="0.25">
      <c r="D632"/>
      <c r="F632"/>
      <c r="J632"/>
      <c r="K632"/>
      <c r="M632"/>
    </row>
    <row r="633" spans="4:13" x14ac:dyDescent="0.25">
      <c r="D633"/>
      <c r="F633"/>
      <c r="J633"/>
      <c r="K633"/>
      <c r="M633"/>
    </row>
    <row r="634" spans="4:13" x14ac:dyDescent="0.25">
      <c r="D634"/>
      <c r="F634"/>
      <c r="J634"/>
      <c r="K634"/>
      <c r="M634"/>
    </row>
    <row r="635" spans="4:13" x14ac:dyDescent="0.25">
      <c r="D635"/>
      <c r="F635"/>
      <c r="J635"/>
      <c r="K635"/>
      <c r="M635"/>
    </row>
    <row r="636" spans="4:13" x14ac:dyDescent="0.25">
      <c r="D636"/>
      <c r="F636"/>
      <c r="J636"/>
      <c r="K636"/>
      <c r="M636"/>
    </row>
    <row r="637" spans="4:13" x14ac:dyDescent="0.25">
      <c r="D637"/>
      <c r="F637"/>
      <c r="J637"/>
      <c r="K637"/>
      <c r="M637"/>
    </row>
    <row r="638" spans="4:13" x14ac:dyDescent="0.25">
      <c r="D638"/>
      <c r="F638"/>
      <c r="J638"/>
      <c r="K638"/>
      <c r="M638"/>
    </row>
    <row r="639" spans="4:13" x14ac:dyDescent="0.25">
      <c r="D639"/>
      <c r="F639"/>
      <c r="J639"/>
      <c r="K639"/>
      <c r="M639"/>
    </row>
    <row r="640" spans="4:13" x14ac:dyDescent="0.25">
      <c r="D640"/>
      <c r="F640"/>
      <c r="J640"/>
      <c r="K640"/>
      <c r="M640"/>
    </row>
    <row r="641" spans="4:13" x14ac:dyDescent="0.25">
      <c r="D641"/>
      <c r="F641"/>
      <c r="J641"/>
      <c r="K641"/>
      <c r="M641"/>
    </row>
    <row r="642" spans="4:13" x14ac:dyDescent="0.25">
      <c r="D642"/>
      <c r="F642"/>
      <c r="J642"/>
      <c r="K642"/>
      <c r="M642"/>
    </row>
    <row r="643" spans="4:13" x14ac:dyDescent="0.25">
      <c r="D643"/>
      <c r="F643"/>
      <c r="J643"/>
      <c r="K643"/>
      <c r="M643"/>
    </row>
    <row r="644" spans="4:13" x14ac:dyDescent="0.25">
      <c r="D644"/>
      <c r="F644"/>
      <c r="J644"/>
      <c r="K644"/>
      <c r="M644"/>
    </row>
    <row r="645" spans="4:13" x14ac:dyDescent="0.25">
      <c r="D645"/>
      <c r="F645"/>
      <c r="J645"/>
      <c r="K645"/>
      <c r="M645"/>
    </row>
    <row r="646" spans="4:13" x14ac:dyDescent="0.25">
      <c r="D646"/>
      <c r="F646"/>
      <c r="J646"/>
      <c r="K646"/>
      <c r="M646"/>
    </row>
    <row r="647" spans="4:13" x14ac:dyDescent="0.25">
      <c r="D647"/>
      <c r="F647"/>
      <c r="J647"/>
      <c r="K647"/>
      <c r="M647"/>
    </row>
    <row r="648" spans="4:13" x14ac:dyDescent="0.25">
      <c r="D648"/>
      <c r="F648"/>
      <c r="J648"/>
      <c r="K648"/>
      <c r="M648"/>
    </row>
    <row r="649" spans="4:13" x14ac:dyDescent="0.25">
      <c r="D649"/>
      <c r="F649"/>
      <c r="J649"/>
      <c r="K649"/>
      <c r="M649"/>
    </row>
    <row r="650" spans="4:13" x14ac:dyDescent="0.25">
      <c r="D650"/>
      <c r="F650"/>
      <c r="J650"/>
      <c r="K650"/>
      <c r="M650"/>
    </row>
    <row r="651" spans="4:13" x14ac:dyDescent="0.25">
      <c r="D651"/>
      <c r="F651"/>
      <c r="J651"/>
      <c r="K651"/>
      <c r="M651"/>
    </row>
    <row r="652" spans="4:13" x14ac:dyDescent="0.25">
      <c r="D652"/>
      <c r="F652"/>
      <c r="J652"/>
      <c r="K652"/>
      <c r="M652"/>
    </row>
    <row r="653" spans="4:13" x14ac:dyDescent="0.25">
      <c r="D653"/>
      <c r="F653"/>
      <c r="J653"/>
      <c r="K653"/>
      <c r="M653"/>
    </row>
    <row r="654" spans="4:13" x14ac:dyDescent="0.25">
      <c r="D654"/>
      <c r="F654"/>
      <c r="J654"/>
      <c r="K654"/>
      <c r="M654"/>
    </row>
    <row r="655" spans="4:13" x14ac:dyDescent="0.25">
      <c r="D655"/>
      <c r="F655"/>
      <c r="J655"/>
      <c r="K655"/>
      <c r="M655"/>
    </row>
    <row r="656" spans="4:13" x14ac:dyDescent="0.25">
      <c r="D656"/>
      <c r="F656"/>
      <c r="J656"/>
      <c r="K656"/>
      <c r="M656"/>
    </row>
    <row r="657" spans="4:13" x14ac:dyDescent="0.25">
      <c r="D657"/>
      <c r="F657"/>
      <c r="J657"/>
      <c r="K657"/>
      <c r="M657"/>
    </row>
    <row r="658" spans="4:13" x14ac:dyDescent="0.25">
      <c r="D658"/>
      <c r="F658"/>
      <c r="J658"/>
      <c r="K658"/>
      <c r="M658"/>
    </row>
    <row r="659" spans="4:13" x14ac:dyDescent="0.25">
      <c r="D659"/>
      <c r="F659"/>
      <c r="J659"/>
      <c r="K659"/>
      <c r="M659"/>
    </row>
    <row r="660" spans="4:13" x14ac:dyDescent="0.25">
      <c r="D660"/>
      <c r="F660"/>
      <c r="J660"/>
      <c r="K660"/>
      <c r="M660"/>
    </row>
    <row r="661" spans="4:13" x14ac:dyDescent="0.25">
      <c r="D661"/>
      <c r="F661"/>
      <c r="J661"/>
      <c r="K661"/>
      <c r="M661"/>
    </row>
    <row r="662" spans="4:13" x14ac:dyDescent="0.25">
      <c r="D662"/>
      <c r="F662"/>
      <c r="J662"/>
      <c r="K662"/>
      <c r="M662"/>
    </row>
    <row r="663" spans="4:13" x14ac:dyDescent="0.25">
      <c r="D663"/>
      <c r="F663"/>
      <c r="J663"/>
      <c r="K663"/>
      <c r="M663"/>
    </row>
    <row r="664" spans="4:13" x14ac:dyDescent="0.25">
      <c r="D664"/>
      <c r="F664"/>
      <c r="J664"/>
      <c r="K664"/>
      <c r="M664"/>
    </row>
    <row r="665" spans="4:13" x14ac:dyDescent="0.25">
      <c r="D665"/>
      <c r="F665"/>
      <c r="J665"/>
      <c r="K665"/>
      <c r="M665"/>
    </row>
    <row r="666" spans="4:13" x14ac:dyDescent="0.25">
      <c r="D666"/>
      <c r="F666"/>
      <c r="J666"/>
      <c r="K666"/>
      <c r="M666"/>
    </row>
    <row r="667" spans="4:13" x14ac:dyDescent="0.25">
      <c r="D667"/>
      <c r="F667"/>
      <c r="J667"/>
      <c r="K667"/>
      <c r="M667"/>
    </row>
    <row r="668" spans="4:13" x14ac:dyDescent="0.25">
      <c r="D668"/>
      <c r="F668"/>
      <c r="J668"/>
      <c r="K668"/>
      <c r="M668"/>
    </row>
    <row r="669" spans="4:13" x14ac:dyDescent="0.25">
      <c r="D669"/>
      <c r="F669"/>
      <c r="J669"/>
      <c r="K669"/>
      <c r="M669"/>
    </row>
    <row r="670" spans="4:13" x14ac:dyDescent="0.25">
      <c r="D670"/>
      <c r="F670"/>
      <c r="J670"/>
      <c r="K670"/>
      <c r="M670"/>
    </row>
    <row r="671" spans="4:13" x14ac:dyDescent="0.25">
      <c r="D671"/>
      <c r="F671"/>
      <c r="J671"/>
      <c r="K671"/>
      <c r="M671"/>
    </row>
    <row r="672" spans="4:13" x14ac:dyDescent="0.25">
      <c r="D672"/>
      <c r="F672"/>
      <c r="J672"/>
      <c r="K672"/>
      <c r="M672"/>
    </row>
    <row r="673" spans="4:13" x14ac:dyDescent="0.25">
      <c r="D673"/>
      <c r="F673"/>
      <c r="J673"/>
      <c r="K673"/>
      <c r="M673"/>
    </row>
    <row r="674" spans="4:13" x14ac:dyDescent="0.25">
      <c r="D674"/>
      <c r="F674"/>
      <c r="J674"/>
      <c r="K674"/>
      <c r="M674"/>
    </row>
    <row r="675" spans="4:13" x14ac:dyDescent="0.25">
      <c r="D675"/>
      <c r="F675"/>
      <c r="J675"/>
      <c r="K675"/>
      <c r="M675"/>
    </row>
    <row r="676" spans="4:13" x14ac:dyDescent="0.25">
      <c r="D676"/>
      <c r="F676"/>
      <c r="J676"/>
      <c r="K676"/>
      <c r="M676"/>
    </row>
    <row r="677" spans="4:13" x14ac:dyDescent="0.25">
      <c r="D677"/>
      <c r="F677"/>
      <c r="J677"/>
      <c r="K677"/>
      <c r="M677"/>
    </row>
    <row r="678" spans="4:13" x14ac:dyDescent="0.25">
      <c r="D678"/>
      <c r="F678"/>
      <c r="J678"/>
      <c r="K678"/>
      <c r="M678"/>
    </row>
    <row r="679" spans="4:13" x14ac:dyDescent="0.25">
      <c r="D679"/>
      <c r="F679"/>
      <c r="J679"/>
      <c r="K679"/>
      <c r="M679"/>
    </row>
    <row r="680" spans="4:13" x14ac:dyDescent="0.25">
      <c r="D680"/>
      <c r="F680"/>
      <c r="J680"/>
      <c r="K680"/>
      <c r="M680"/>
    </row>
    <row r="681" spans="4:13" x14ac:dyDescent="0.25">
      <c r="D681"/>
      <c r="F681"/>
      <c r="J681"/>
      <c r="K681"/>
      <c r="M681"/>
    </row>
    <row r="682" spans="4:13" x14ac:dyDescent="0.25">
      <c r="D682"/>
      <c r="F682"/>
      <c r="J682"/>
      <c r="K682"/>
      <c r="M682"/>
    </row>
    <row r="683" spans="4:13" x14ac:dyDescent="0.25">
      <c r="D683"/>
      <c r="F683"/>
      <c r="J683"/>
      <c r="K683"/>
      <c r="M683"/>
    </row>
    <row r="684" spans="4:13" x14ac:dyDescent="0.25">
      <c r="D684"/>
      <c r="F684"/>
      <c r="J684"/>
      <c r="K684"/>
      <c r="M684"/>
    </row>
    <row r="685" spans="4:13" x14ac:dyDescent="0.25">
      <c r="D685"/>
      <c r="F685"/>
      <c r="J685"/>
      <c r="K685"/>
      <c r="M685"/>
    </row>
    <row r="686" spans="4:13" x14ac:dyDescent="0.25">
      <c r="D686"/>
      <c r="F686"/>
      <c r="J686"/>
      <c r="K686"/>
      <c r="M686"/>
    </row>
    <row r="687" spans="4:13" x14ac:dyDescent="0.25">
      <c r="D687"/>
      <c r="F687"/>
      <c r="J687"/>
      <c r="K687"/>
      <c r="M687"/>
    </row>
    <row r="688" spans="4:13" x14ac:dyDescent="0.25">
      <c r="D688"/>
      <c r="F688"/>
      <c r="J688"/>
      <c r="K688"/>
      <c r="M688"/>
    </row>
    <row r="689" spans="4:13" x14ac:dyDescent="0.25">
      <c r="D689"/>
      <c r="F689"/>
      <c r="J689"/>
      <c r="K689"/>
      <c r="M689"/>
    </row>
    <row r="690" spans="4:13" x14ac:dyDescent="0.25">
      <c r="D690"/>
      <c r="F690"/>
      <c r="J690"/>
      <c r="K690"/>
      <c r="M690"/>
    </row>
    <row r="691" spans="4:13" x14ac:dyDescent="0.25">
      <c r="D691"/>
      <c r="F691"/>
      <c r="J691"/>
      <c r="K691"/>
      <c r="M691"/>
    </row>
    <row r="692" spans="4:13" x14ac:dyDescent="0.25">
      <c r="D692"/>
      <c r="F692"/>
      <c r="J692"/>
      <c r="K692"/>
      <c r="M692"/>
    </row>
    <row r="693" spans="4:13" x14ac:dyDescent="0.25">
      <c r="D693"/>
      <c r="F693"/>
      <c r="J693"/>
      <c r="K693"/>
      <c r="M693"/>
    </row>
    <row r="694" spans="4:13" x14ac:dyDescent="0.25">
      <c r="D694"/>
      <c r="F694"/>
      <c r="J694"/>
      <c r="K694"/>
      <c r="M694"/>
    </row>
    <row r="695" spans="4:13" x14ac:dyDescent="0.25">
      <c r="D695"/>
      <c r="F695"/>
      <c r="J695"/>
      <c r="K695"/>
      <c r="M695"/>
    </row>
    <row r="696" spans="4:13" x14ac:dyDescent="0.25">
      <c r="D696"/>
      <c r="F696"/>
      <c r="J696"/>
      <c r="K696"/>
      <c r="M696"/>
    </row>
    <row r="697" spans="4:13" x14ac:dyDescent="0.25">
      <c r="D697"/>
      <c r="F697"/>
      <c r="J697"/>
      <c r="K697"/>
      <c r="M697"/>
    </row>
    <row r="698" spans="4:13" x14ac:dyDescent="0.25">
      <c r="D698"/>
      <c r="F698"/>
      <c r="J698"/>
      <c r="K698"/>
      <c r="M698"/>
    </row>
    <row r="699" spans="4:13" x14ac:dyDescent="0.25">
      <c r="D699"/>
      <c r="F699"/>
      <c r="J699"/>
      <c r="K699"/>
      <c r="M699"/>
    </row>
    <row r="700" spans="4:13" x14ac:dyDescent="0.25">
      <c r="D700"/>
      <c r="F700"/>
      <c r="J700"/>
      <c r="K700"/>
      <c r="M700"/>
    </row>
    <row r="701" spans="4:13" x14ac:dyDescent="0.25">
      <c r="D701"/>
      <c r="F701"/>
      <c r="J701"/>
      <c r="K701"/>
      <c r="M701"/>
    </row>
    <row r="702" spans="4:13" x14ac:dyDescent="0.25">
      <c r="D702"/>
      <c r="F702"/>
      <c r="J702"/>
      <c r="K702"/>
      <c r="M702"/>
    </row>
    <row r="703" spans="4:13" x14ac:dyDescent="0.25">
      <c r="D703"/>
      <c r="F703"/>
      <c r="J703"/>
      <c r="K703"/>
      <c r="M703"/>
    </row>
    <row r="704" spans="4:13" x14ac:dyDescent="0.25">
      <c r="D704"/>
      <c r="F704"/>
      <c r="J704"/>
      <c r="K704"/>
      <c r="M704"/>
    </row>
    <row r="705" spans="4:13" x14ac:dyDescent="0.25">
      <c r="D705"/>
      <c r="F705"/>
      <c r="J705"/>
      <c r="K705"/>
      <c r="M705"/>
    </row>
    <row r="706" spans="4:13" x14ac:dyDescent="0.25">
      <c r="D706"/>
      <c r="F706"/>
      <c r="J706"/>
      <c r="K706"/>
      <c r="M706"/>
    </row>
    <row r="707" spans="4:13" x14ac:dyDescent="0.25">
      <c r="D707"/>
      <c r="F707"/>
      <c r="J707"/>
      <c r="K707"/>
      <c r="M707"/>
    </row>
    <row r="708" spans="4:13" x14ac:dyDescent="0.25">
      <c r="D708"/>
      <c r="F708"/>
      <c r="J708"/>
      <c r="K708"/>
      <c r="M708"/>
    </row>
    <row r="709" spans="4:13" x14ac:dyDescent="0.25">
      <c r="D709"/>
      <c r="F709"/>
      <c r="J709"/>
      <c r="K709"/>
      <c r="M709"/>
    </row>
    <row r="710" spans="4:13" x14ac:dyDescent="0.25">
      <c r="D710"/>
      <c r="F710"/>
      <c r="J710"/>
      <c r="K710"/>
      <c r="M710"/>
    </row>
    <row r="711" spans="4:13" x14ac:dyDescent="0.25">
      <c r="D711"/>
      <c r="F711"/>
      <c r="J711"/>
      <c r="K711"/>
      <c r="M711"/>
    </row>
    <row r="712" spans="4:13" x14ac:dyDescent="0.25">
      <c r="D712"/>
      <c r="F712"/>
      <c r="J712"/>
      <c r="K712"/>
      <c r="M712"/>
    </row>
    <row r="713" spans="4:13" x14ac:dyDescent="0.25">
      <c r="D713"/>
      <c r="F713"/>
      <c r="J713"/>
      <c r="K713"/>
      <c r="M713"/>
    </row>
    <row r="714" spans="4:13" x14ac:dyDescent="0.25">
      <c r="D714"/>
      <c r="F714"/>
      <c r="J714"/>
      <c r="K714"/>
      <c r="M714"/>
    </row>
    <row r="715" spans="4:13" x14ac:dyDescent="0.25">
      <c r="D715"/>
      <c r="F715"/>
      <c r="J715"/>
      <c r="K715"/>
      <c r="M715"/>
    </row>
    <row r="716" spans="4:13" x14ac:dyDescent="0.25">
      <c r="D716"/>
      <c r="F716"/>
      <c r="J716"/>
      <c r="K716"/>
      <c r="M716"/>
    </row>
    <row r="717" spans="4:13" x14ac:dyDescent="0.25">
      <c r="D717"/>
      <c r="F717"/>
      <c r="J717"/>
      <c r="K717"/>
      <c r="M717"/>
    </row>
    <row r="718" spans="4:13" x14ac:dyDescent="0.25">
      <c r="D718"/>
      <c r="F718"/>
      <c r="J718"/>
      <c r="K718"/>
      <c r="M718"/>
    </row>
    <row r="719" spans="4:13" x14ac:dyDescent="0.25">
      <c r="D719"/>
      <c r="F719"/>
      <c r="J719"/>
      <c r="K719"/>
      <c r="M719"/>
    </row>
    <row r="720" spans="4:13" x14ac:dyDescent="0.25">
      <c r="D720"/>
      <c r="F720"/>
      <c r="J720"/>
      <c r="K720"/>
      <c r="M720"/>
    </row>
    <row r="721" spans="4:13" x14ac:dyDescent="0.25">
      <c r="D721"/>
      <c r="F721"/>
      <c r="J721"/>
      <c r="K721"/>
      <c r="M721"/>
    </row>
    <row r="722" spans="4:13" x14ac:dyDescent="0.25">
      <c r="D722"/>
      <c r="F722"/>
      <c r="J722"/>
      <c r="K722"/>
      <c r="M722"/>
    </row>
    <row r="723" spans="4:13" x14ac:dyDescent="0.25">
      <c r="D723"/>
      <c r="F723"/>
      <c r="J723"/>
      <c r="K723"/>
      <c r="M723"/>
    </row>
    <row r="724" spans="4:13" x14ac:dyDescent="0.25">
      <c r="D724"/>
      <c r="F724"/>
      <c r="J724"/>
      <c r="K724"/>
      <c r="M724"/>
    </row>
    <row r="725" spans="4:13" x14ac:dyDescent="0.25">
      <c r="D725"/>
      <c r="F725"/>
      <c r="J725"/>
      <c r="K725"/>
      <c r="M725"/>
    </row>
    <row r="726" spans="4:13" x14ac:dyDescent="0.25">
      <c r="D726"/>
      <c r="F726"/>
      <c r="J726"/>
      <c r="K726"/>
      <c r="M726"/>
    </row>
    <row r="727" spans="4:13" x14ac:dyDescent="0.25">
      <c r="D727"/>
      <c r="F727"/>
      <c r="J727"/>
      <c r="K727"/>
      <c r="M727"/>
    </row>
    <row r="728" spans="4:13" x14ac:dyDescent="0.25">
      <c r="D728"/>
      <c r="F728"/>
      <c r="J728"/>
      <c r="K728"/>
      <c r="M728"/>
    </row>
    <row r="729" spans="4:13" x14ac:dyDescent="0.25">
      <c r="D729"/>
      <c r="F729"/>
      <c r="J729"/>
      <c r="K729"/>
      <c r="M729"/>
    </row>
    <row r="730" spans="4:13" x14ac:dyDescent="0.25">
      <c r="D730"/>
      <c r="F730"/>
      <c r="J730"/>
      <c r="K730"/>
      <c r="M730"/>
    </row>
    <row r="731" spans="4:13" x14ac:dyDescent="0.25">
      <c r="D731"/>
      <c r="F731"/>
      <c r="J731"/>
      <c r="K731"/>
      <c r="M731"/>
    </row>
    <row r="732" spans="4:13" x14ac:dyDescent="0.25">
      <c r="D732"/>
      <c r="F732"/>
      <c r="J732"/>
      <c r="K732"/>
      <c r="M732"/>
    </row>
    <row r="733" spans="4:13" x14ac:dyDescent="0.25">
      <c r="D733"/>
      <c r="F733"/>
      <c r="J733"/>
      <c r="K733"/>
      <c r="M733"/>
    </row>
    <row r="734" spans="4:13" x14ac:dyDescent="0.25">
      <c r="D734"/>
      <c r="F734"/>
      <c r="J734"/>
      <c r="K734"/>
      <c r="M734"/>
    </row>
    <row r="735" spans="4:13" x14ac:dyDescent="0.25">
      <c r="D735"/>
      <c r="F735"/>
      <c r="J735"/>
      <c r="K735"/>
      <c r="M735"/>
    </row>
    <row r="736" spans="4:13" x14ac:dyDescent="0.25">
      <c r="D736"/>
      <c r="F736"/>
      <c r="J736"/>
      <c r="K736"/>
      <c r="M736"/>
    </row>
    <row r="737" spans="4:13" x14ac:dyDescent="0.25">
      <c r="D737"/>
      <c r="F737"/>
      <c r="J737"/>
      <c r="K737"/>
      <c r="M737"/>
    </row>
    <row r="738" spans="4:13" x14ac:dyDescent="0.25">
      <c r="D738"/>
      <c r="F738"/>
      <c r="J738"/>
      <c r="K738"/>
      <c r="M738"/>
    </row>
    <row r="739" spans="4:13" x14ac:dyDescent="0.25">
      <c r="D739"/>
      <c r="F739"/>
      <c r="J739"/>
      <c r="K739"/>
      <c r="M739"/>
    </row>
    <row r="740" spans="4:13" x14ac:dyDescent="0.25">
      <c r="D740"/>
      <c r="F740"/>
      <c r="J740"/>
      <c r="K740"/>
      <c r="M740"/>
    </row>
    <row r="741" spans="4:13" x14ac:dyDescent="0.25">
      <c r="D741"/>
      <c r="F741"/>
      <c r="J741"/>
      <c r="K741"/>
      <c r="M741"/>
    </row>
    <row r="742" spans="4:13" x14ac:dyDescent="0.25">
      <c r="D742"/>
      <c r="F742"/>
      <c r="J742"/>
      <c r="K742"/>
      <c r="M742"/>
    </row>
    <row r="743" spans="4:13" x14ac:dyDescent="0.25">
      <c r="D743"/>
      <c r="F743"/>
      <c r="J743"/>
      <c r="K743"/>
      <c r="M743"/>
    </row>
    <row r="744" spans="4:13" x14ac:dyDescent="0.25">
      <c r="D744"/>
      <c r="F744"/>
      <c r="J744"/>
      <c r="K744"/>
      <c r="M744"/>
    </row>
    <row r="745" spans="4:13" x14ac:dyDescent="0.25">
      <c r="D745"/>
      <c r="F745"/>
      <c r="J745"/>
      <c r="K745"/>
      <c r="M745"/>
    </row>
    <row r="746" spans="4:13" x14ac:dyDescent="0.25">
      <c r="D746"/>
      <c r="F746"/>
      <c r="J746"/>
      <c r="K746"/>
      <c r="M746"/>
    </row>
    <row r="747" spans="4:13" x14ac:dyDescent="0.25">
      <c r="D747"/>
      <c r="F747"/>
      <c r="J747"/>
      <c r="K747"/>
      <c r="M747"/>
    </row>
    <row r="748" spans="4:13" x14ac:dyDescent="0.25">
      <c r="D748"/>
      <c r="F748"/>
      <c r="J748"/>
      <c r="K748"/>
      <c r="M748"/>
    </row>
    <row r="749" spans="4:13" x14ac:dyDescent="0.25">
      <c r="D749"/>
      <c r="F749"/>
      <c r="J749"/>
      <c r="K749"/>
      <c r="M749"/>
    </row>
    <row r="750" spans="4:13" x14ac:dyDescent="0.25">
      <c r="D750"/>
      <c r="F750"/>
      <c r="J750"/>
      <c r="K750"/>
      <c r="M750"/>
    </row>
    <row r="751" spans="4:13" x14ac:dyDescent="0.25">
      <c r="D751"/>
      <c r="F751"/>
      <c r="J751"/>
      <c r="K751"/>
      <c r="M751"/>
    </row>
    <row r="752" spans="4:13" x14ac:dyDescent="0.25">
      <c r="D752"/>
      <c r="F752"/>
      <c r="J752"/>
      <c r="K752"/>
      <c r="M752"/>
    </row>
    <row r="753" spans="4:13" x14ac:dyDescent="0.25">
      <c r="D753"/>
      <c r="F753"/>
      <c r="J753"/>
      <c r="K753"/>
      <c r="M753"/>
    </row>
    <row r="754" spans="4:13" x14ac:dyDescent="0.25">
      <c r="D754"/>
      <c r="F754"/>
      <c r="J754"/>
      <c r="K754"/>
      <c r="M754"/>
    </row>
    <row r="755" spans="4:13" x14ac:dyDescent="0.25">
      <c r="D755"/>
      <c r="F755"/>
      <c r="J755"/>
      <c r="K755"/>
      <c r="M755"/>
    </row>
    <row r="756" spans="4:13" x14ac:dyDescent="0.25">
      <c r="D756"/>
      <c r="F756"/>
      <c r="J756"/>
      <c r="K756"/>
      <c r="M756"/>
    </row>
    <row r="757" spans="4:13" x14ac:dyDescent="0.25">
      <c r="D757"/>
      <c r="F757"/>
      <c r="J757"/>
      <c r="K757"/>
      <c r="M757"/>
    </row>
    <row r="758" spans="4:13" x14ac:dyDescent="0.25">
      <c r="D758"/>
      <c r="F758"/>
      <c r="J758"/>
      <c r="K758"/>
      <c r="M758"/>
    </row>
    <row r="759" spans="4:13" x14ac:dyDescent="0.25">
      <c r="D759"/>
      <c r="F759"/>
      <c r="J759"/>
      <c r="K759"/>
      <c r="M759"/>
    </row>
    <row r="760" spans="4:13" x14ac:dyDescent="0.25">
      <c r="D760"/>
      <c r="F760"/>
      <c r="J760"/>
      <c r="K760"/>
      <c r="M760"/>
    </row>
    <row r="761" spans="4:13" x14ac:dyDescent="0.25">
      <c r="D761"/>
      <c r="F761"/>
      <c r="J761"/>
      <c r="K761"/>
      <c r="M761"/>
    </row>
    <row r="762" spans="4:13" x14ac:dyDescent="0.25">
      <c r="D762"/>
      <c r="F762"/>
      <c r="J762"/>
      <c r="K762"/>
      <c r="M762"/>
    </row>
    <row r="763" spans="4:13" x14ac:dyDescent="0.25">
      <c r="D763"/>
      <c r="F763"/>
      <c r="J763"/>
      <c r="K763"/>
      <c r="M763"/>
    </row>
    <row r="764" spans="4:13" x14ac:dyDescent="0.25">
      <c r="D764"/>
      <c r="F764"/>
      <c r="J764"/>
      <c r="K764"/>
      <c r="M764"/>
    </row>
    <row r="765" spans="4:13" x14ac:dyDescent="0.25">
      <c r="D765"/>
      <c r="F765"/>
      <c r="J765"/>
      <c r="K765"/>
      <c r="M765"/>
    </row>
    <row r="766" spans="4:13" x14ac:dyDescent="0.25">
      <c r="D766"/>
      <c r="F766"/>
      <c r="J766"/>
      <c r="K766"/>
      <c r="M766"/>
    </row>
    <row r="767" spans="4:13" x14ac:dyDescent="0.25">
      <c r="D767"/>
      <c r="F767"/>
      <c r="J767"/>
      <c r="K767"/>
      <c r="M767"/>
    </row>
    <row r="768" spans="4:13" x14ac:dyDescent="0.25">
      <c r="D768"/>
      <c r="F768"/>
      <c r="J768"/>
      <c r="K768"/>
      <c r="M768"/>
    </row>
    <row r="769" spans="4:13" x14ac:dyDescent="0.25">
      <c r="D769"/>
      <c r="F769"/>
      <c r="J769"/>
      <c r="K769"/>
      <c r="M769"/>
    </row>
    <row r="770" spans="4:13" x14ac:dyDescent="0.25">
      <c r="D770"/>
      <c r="F770"/>
      <c r="J770"/>
      <c r="K770"/>
      <c r="M770"/>
    </row>
    <row r="771" spans="4:13" x14ac:dyDescent="0.25">
      <c r="D771"/>
      <c r="F771"/>
      <c r="J771"/>
      <c r="K771"/>
      <c r="M771"/>
    </row>
    <row r="772" spans="4:13" x14ac:dyDescent="0.25">
      <c r="D772"/>
      <c r="F772"/>
      <c r="J772"/>
      <c r="K772"/>
      <c r="M772"/>
    </row>
    <row r="773" spans="4:13" x14ac:dyDescent="0.25">
      <c r="D773"/>
      <c r="F773"/>
      <c r="J773"/>
      <c r="K773"/>
      <c r="M773"/>
    </row>
    <row r="774" spans="4:13" x14ac:dyDescent="0.25">
      <c r="D774"/>
      <c r="F774"/>
      <c r="J774"/>
      <c r="K774"/>
      <c r="M774"/>
    </row>
    <row r="775" spans="4:13" x14ac:dyDescent="0.25">
      <c r="D775"/>
      <c r="F775"/>
      <c r="J775"/>
      <c r="K775"/>
      <c r="M775"/>
    </row>
    <row r="776" spans="4:13" x14ac:dyDescent="0.25">
      <c r="D776"/>
      <c r="F776"/>
      <c r="J776"/>
      <c r="K776"/>
      <c r="M776"/>
    </row>
    <row r="777" spans="4:13" x14ac:dyDescent="0.25">
      <c r="D777"/>
      <c r="F777"/>
      <c r="J777"/>
      <c r="K777"/>
      <c r="M777"/>
    </row>
    <row r="778" spans="4:13" x14ac:dyDescent="0.25">
      <c r="D778"/>
      <c r="F778"/>
      <c r="J778"/>
      <c r="K778"/>
      <c r="M778"/>
    </row>
    <row r="779" spans="4:13" x14ac:dyDescent="0.25">
      <c r="D779"/>
      <c r="F779"/>
      <c r="J779"/>
      <c r="K779"/>
      <c r="M779"/>
    </row>
    <row r="780" spans="4:13" x14ac:dyDescent="0.25">
      <c r="D780"/>
      <c r="F780"/>
      <c r="J780"/>
      <c r="K780"/>
      <c r="M780"/>
    </row>
    <row r="781" spans="4:13" x14ac:dyDescent="0.25">
      <c r="D781"/>
      <c r="F781"/>
      <c r="J781"/>
      <c r="K781"/>
      <c r="M781"/>
    </row>
    <row r="782" spans="4:13" x14ac:dyDescent="0.25">
      <c r="D782"/>
      <c r="F782"/>
      <c r="J782"/>
      <c r="K782"/>
      <c r="M782"/>
    </row>
    <row r="783" spans="4:13" x14ac:dyDescent="0.25">
      <c r="D783"/>
      <c r="F783"/>
      <c r="J783"/>
      <c r="K783"/>
      <c r="M783"/>
    </row>
    <row r="784" spans="4:13" x14ac:dyDescent="0.25">
      <c r="D784"/>
      <c r="F784"/>
      <c r="J784"/>
      <c r="K784"/>
      <c r="M784"/>
    </row>
    <row r="785" spans="4:13" x14ac:dyDescent="0.25">
      <c r="D785"/>
      <c r="F785"/>
      <c r="J785"/>
      <c r="K785"/>
      <c r="M785"/>
    </row>
    <row r="786" spans="4:13" x14ac:dyDescent="0.25">
      <c r="D786"/>
      <c r="F786"/>
      <c r="J786"/>
      <c r="K786"/>
      <c r="M786"/>
    </row>
    <row r="787" spans="4:13" x14ac:dyDescent="0.25">
      <c r="D787"/>
      <c r="F787"/>
      <c r="J787"/>
      <c r="K787"/>
      <c r="M787"/>
    </row>
    <row r="788" spans="4:13" x14ac:dyDescent="0.25">
      <c r="D788"/>
      <c r="F788"/>
      <c r="J788"/>
      <c r="K788"/>
      <c r="M788"/>
    </row>
    <row r="789" spans="4:13" x14ac:dyDescent="0.25">
      <c r="D789"/>
      <c r="F789"/>
      <c r="J789"/>
      <c r="K789"/>
      <c r="M789"/>
    </row>
    <row r="790" spans="4:13" x14ac:dyDescent="0.25">
      <c r="D790"/>
      <c r="F790"/>
      <c r="J790"/>
      <c r="K790"/>
      <c r="M790"/>
    </row>
    <row r="791" spans="4:13" x14ac:dyDescent="0.25">
      <c r="D791"/>
      <c r="F791"/>
      <c r="J791"/>
      <c r="K791"/>
      <c r="M791"/>
    </row>
    <row r="792" spans="4:13" x14ac:dyDescent="0.25">
      <c r="D792"/>
      <c r="F792"/>
      <c r="J792"/>
      <c r="K792"/>
      <c r="M792"/>
    </row>
    <row r="793" spans="4:13" x14ac:dyDescent="0.25">
      <c r="D793"/>
      <c r="F793"/>
      <c r="J793"/>
      <c r="K793"/>
      <c r="M793"/>
    </row>
    <row r="794" spans="4:13" x14ac:dyDescent="0.25">
      <c r="D794"/>
      <c r="F794"/>
      <c r="J794"/>
      <c r="K794"/>
      <c r="M794"/>
    </row>
    <row r="795" spans="4:13" x14ac:dyDescent="0.25">
      <c r="D795"/>
      <c r="F795"/>
      <c r="J795"/>
      <c r="K795"/>
      <c r="M795"/>
    </row>
    <row r="796" spans="4:13" x14ac:dyDescent="0.25">
      <c r="D796"/>
      <c r="F796"/>
      <c r="J796"/>
      <c r="K796"/>
      <c r="M796"/>
    </row>
    <row r="797" spans="4:13" x14ac:dyDescent="0.25">
      <c r="D797"/>
      <c r="F797"/>
      <c r="J797"/>
      <c r="K797"/>
      <c r="M797"/>
    </row>
    <row r="798" spans="4:13" x14ac:dyDescent="0.25">
      <c r="D798"/>
      <c r="F798"/>
      <c r="J798"/>
      <c r="K798"/>
      <c r="M798"/>
    </row>
    <row r="799" spans="4:13" x14ac:dyDescent="0.25">
      <c r="D799"/>
      <c r="F799"/>
      <c r="J799"/>
      <c r="K799"/>
      <c r="M799"/>
    </row>
    <row r="800" spans="4:13" x14ac:dyDescent="0.25">
      <c r="D800"/>
      <c r="F800"/>
      <c r="J800"/>
      <c r="K800"/>
      <c r="M800"/>
    </row>
    <row r="801" spans="4:13" x14ac:dyDescent="0.25">
      <c r="D801"/>
      <c r="F801"/>
      <c r="J801"/>
      <c r="K801"/>
      <c r="M801"/>
    </row>
    <row r="802" spans="4:13" x14ac:dyDescent="0.25">
      <c r="D802"/>
      <c r="F802"/>
      <c r="J802"/>
      <c r="K802"/>
      <c r="M802"/>
    </row>
    <row r="803" spans="4:13" x14ac:dyDescent="0.25">
      <c r="D803"/>
      <c r="F803"/>
      <c r="J803"/>
      <c r="K803"/>
      <c r="M803"/>
    </row>
    <row r="804" spans="4:13" x14ac:dyDescent="0.25">
      <c r="D804"/>
      <c r="F804"/>
      <c r="J804"/>
      <c r="K804"/>
      <c r="M804"/>
    </row>
    <row r="805" spans="4:13" x14ac:dyDescent="0.25">
      <c r="D805"/>
      <c r="F805"/>
      <c r="J805"/>
      <c r="K805"/>
      <c r="M805"/>
    </row>
    <row r="806" spans="4:13" x14ac:dyDescent="0.25">
      <c r="D806"/>
      <c r="F806"/>
      <c r="J806"/>
      <c r="K806"/>
      <c r="M806"/>
    </row>
    <row r="807" spans="4:13" x14ac:dyDescent="0.25">
      <c r="D807"/>
      <c r="F807"/>
      <c r="J807"/>
      <c r="K807"/>
      <c r="M807"/>
    </row>
    <row r="808" spans="4:13" x14ac:dyDescent="0.25">
      <c r="D808"/>
      <c r="F808"/>
      <c r="J808"/>
      <c r="K808"/>
      <c r="M808"/>
    </row>
    <row r="809" spans="4:13" x14ac:dyDescent="0.25">
      <c r="D809"/>
      <c r="F809"/>
      <c r="J809"/>
      <c r="K809"/>
      <c r="M809"/>
    </row>
    <row r="810" spans="4:13" x14ac:dyDescent="0.25">
      <c r="D810"/>
      <c r="F810"/>
      <c r="J810"/>
      <c r="K810"/>
      <c r="M810"/>
    </row>
    <row r="811" spans="4:13" x14ac:dyDescent="0.25">
      <c r="D811"/>
      <c r="F811"/>
      <c r="J811"/>
      <c r="K811"/>
      <c r="M811"/>
    </row>
    <row r="812" spans="4:13" x14ac:dyDescent="0.25">
      <c r="D812"/>
      <c r="F812"/>
      <c r="J812"/>
      <c r="K812"/>
      <c r="M812"/>
    </row>
    <row r="813" spans="4:13" x14ac:dyDescent="0.25">
      <c r="D813"/>
      <c r="F813"/>
      <c r="J813"/>
      <c r="K813"/>
      <c r="M813"/>
    </row>
    <row r="814" spans="4:13" x14ac:dyDescent="0.25">
      <c r="D814"/>
      <c r="F814"/>
      <c r="J814"/>
      <c r="K814"/>
      <c r="M814"/>
    </row>
    <row r="815" spans="4:13" x14ac:dyDescent="0.25">
      <c r="D815"/>
      <c r="F815"/>
      <c r="J815"/>
      <c r="K815"/>
      <c r="M815"/>
    </row>
    <row r="816" spans="4:13" x14ac:dyDescent="0.25">
      <c r="D816"/>
      <c r="F816"/>
      <c r="J816"/>
      <c r="K816"/>
      <c r="M816"/>
    </row>
    <row r="817" spans="4:13" x14ac:dyDescent="0.25">
      <c r="D817"/>
      <c r="F817"/>
      <c r="J817"/>
      <c r="K817"/>
      <c r="M817"/>
    </row>
    <row r="818" spans="4:13" x14ac:dyDescent="0.25">
      <c r="D818"/>
      <c r="F818"/>
      <c r="J818"/>
      <c r="K818"/>
      <c r="M818"/>
    </row>
    <row r="819" spans="4:13" x14ac:dyDescent="0.25">
      <c r="D819"/>
      <c r="F819"/>
      <c r="J819"/>
      <c r="K819"/>
      <c r="M819"/>
    </row>
    <row r="820" spans="4:13" x14ac:dyDescent="0.25">
      <c r="D820"/>
      <c r="F820"/>
      <c r="J820"/>
      <c r="K820"/>
      <c r="M820"/>
    </row>
    <row r="821" spans="4:13" x14ac:dyDescent="0.25">
      <c r="D821"/>
      <c r="F821"/>
      <c r="J821"/>
      <c r="K821"/>
      <c r="M821"/>
    </row>
    <row r="822" spans="4:13" x14ac:dyDescent="0.25">
      <c r="D822"/>
      <c r="F822"/>
      <c r="J822"/>
      <c r="K822"/>
      <c r="M822"/>
    </row>
    <row r="823" spans="4:13" x14ac:dyDescent="0.25">
      <c r="D823"/>
      <c r="F823"/>
      <c r="J823"/>
      <c r="K823"/>
      <c r="M823"/>
    </row>
    <row r="824" spans="4:13" x14ac:dyDescent="0.25">
      <c r="D824"/>
      <c r="F824"/>
      <c r="J824"/>
      <c r="K824"/>
      <c r="M824"/>
    </row>
    <row r="825" spans="4:13" x14ac:dyDescent="0.25">
      <c r="D825"/>
      <c r="F825"/>
      <c r="J825"/>
      <c r="K825"/>
      <c r="M825"/>
    </row>
    <row r="826" spans="4:13" x14ac:dyDescent="0.25">
      <c r="D826"/>
      <c r="F826"/>
      <c r="J826"/>
      <c r="K826"/>
      <c r="M826"/>
    </row>
    <row r="827" spans="4:13" x14ac:dyDescent="0.25">
      <c r="D827"/>
      <c r="F827"/>
      <c r="J827"/>
      <c r="K827"/>
      <c r="M827"/>
    </row>
    <row r="828" spans="4:13" x14ac:dyDescent="0.25">
      <c r="D828"/>
      <c r="F828"/>
      <c r="J828"/>
      <c r="K828"/>
      <c r="M828"/>
    </row>
    <row r="829" spans="4:13" x14ac:dyDescent="0.25">
      <c r="D829"/>
      <c r="F829"/>
      <c r="J829"/>
      <c r="K829"/>
      <c r="M829"/>
    </row>
    <row r="830" spans="4:13" x14ac:dyDescent="0.25">
      <c r="D830"/>
      <c r="F830"/>
      <c r="J830"/>
      <c r="K830"/>
      <c r="M830"/>
    </row>
    <row r="831" spans="4:13" x14ac:dyDescent="0.25">
      <c r="D831"/>
      <c r="F831"/>
      <c r="J831"/>
      <c r="K831"/>
      <c r="M831"/>
    </row>
    <row r="832" spans="4:13" x14ac:dyDescent="0.25">
      <c r="D832"/>
      <c r="F832"/>
      <c r="J832"/>
      <c r="K832"/>
      <c r="M832"/>
    </row>
    <row r="833" spans="4:13" x14ac:dyDescent="0.25">
      <c r="D833"/>
      <c r="F833"/>
      <c r="J833"/>
      <c r="K833"/>
      <c r="M833"/>
    </row>
    <row r="834" spans="4:13" x14ac:dyDescent="0.25">
      <c r="D834"/>
      <c r="F834"/>
      <c r="J834"/>
      <c r="K834"/>
      <c r="M834"/>
    </row>
    <row r="835" spans="4:13" x14ac:dyDescent="0.25">
      <c r="D835"/>
      <c r="F835"/>
      <c r="J835"/>
      <c r="K835"/>
      <c r="M835"/>
    </row>
    <row r="836" spans="4:13" x14ac:dyDescent="0.25">
      <c r="D836"/>
      <c r="F836"/>
      <c r="J836"/>
      <c r="K836"/>
      <c r="M836"/>
    </row>
    <row r="837" spans="4:13" x14ac:dyDescent="0.25">
      <c r="D837"/>
      <c r="F837"/>
      <c r="J837"/>
      <c r="K837"/>
      <c r="M837"/>
    </row>
    <row r="838" spans="4:13" x14ac:dyDescent="0.25">
      <c r="D838"/>
      <c r="F838"/>
      <c r="J838"/>
      <c r="K838"/>
      <c r="M838"/>
    </row>
    <row r="839" spans="4:13" x14ac:dyDescent="0.25">
      <c r="D839"/>
      <c r="F839"/>
      <c r="J839"/>
      <c r="K839"/>
      <c r="M839"/>
    </row>
    <row r="840" spans="4:13" x14ac:dyDescent="0.25">
      <c r="D840"/>
      <c r="F840"/>
      <c r="J840"/>
      <c r="K840"/>
      <c r="M840"/>
    </row>
    <row r="841" spans="4:13" x14ac:dyDescent="0.25">
      <c r="D841"/>
      <c r="F841"/>
      <c r="J841"/>
      <c r="K841"/>
      <c r="M841"/>
    </row>
    <row r="842" spans="4:13" x14ac:dyDescent="0.25">
      <c r="D842"/>
      <c r="F842"/>
      <c r="J842"/>
      <c r="K842"/>
      <c r="M842"/>
    </row>
    <row r="843" spans="4:13" x14ac:dyDescent="0.25">
      <c r="D843"/>
      <c r="F843"/>
      <c r="J843"/>
      <c r="K843"/>
      <c r="M843"/>
    </row>
    <row r="844" spans="4:13" x14ac:dyDescent="0.25">
      <c r="D844"/>
      <c r="F844"/>
      <c r="J844"/>
      <c r="K844"/>
      <c r="M844"/>
    </row>
    <row r="845" spans="4:13" x14ac:dyDescent="0.25">
      <c r="D845"/>
      <c r="F845"/>
      <c r="J845"/>
      <c r="K845"/>
      <c r="M845"/>
    </row>
    <row r="846" spans="4:13" x14ac:dyDescent="0.25">
      <c r="D846"/>
      <c r="F846"/>
      <c r="J846"/>
      <c r="K846"/>
      <c r="M846"/>
    </row>
    <row r="847" spans="4:13" x14ac:dyDescent="0.25">
      <c r="D847"/>
      <c r="F847"/>
      <c r="J847"/>
      <c r="K847"/>
      <c r="M847"/>
    </row>
    <row r="848" spans="4:13" x14ac:dyDescent="0.25">
      <c r="D848"/>
      <c r="F848"/>
      <c r="J848"/>
      <c r="K848"/>
      <c r="M848"/>
    </row>
    <row r="849" spans="4:13" x14ac:dyDescent="0.25">
      <c r="D849"/>
      <c r="F849"/>
      <c r="J849"/>
      <c r="K849"/>
      <c r="M849"/>
    </row>
    <row r="850" spans="4:13" x14ac:dyDescent="0.25">
      <c r="D850"/>
      <c r="F850"/>
      <c r="J850"/>
      <c r="K850"/>
      <c r="M850"/>
    </row>
    <row r="851" spans="4:13" x14ac:dyDescent="0.25">
      <c r="D851"/>
      <c r="F851"/>
      <c r="J851"/>
      <c r="K851"/>
      <c r="M851"/>
    </row>
    <row r="852" spans="4:13" x14ac:dyDescent="0.25">
      <c r="D852"/>
      <c r="F852"/>
      <c r="J852"/>
      <c r="K852"/>
      <c r="M852"/>
    </row>
    <row r="853" spans="4:13" x14ac:dyDescent="0.25">
      <c r="D853"/>
      <c r="F853"/>
      <c r="J853"/>
      <c r="K853"/>
      <c r="M853"/>
    </row>
    <row r="854" spans="4:13" x14ac:dyDescent="0.25">
      <c r="D854"/>
      <c r="F854"/>
      <c r="J854"/>
      <c r="K854"/>
      <c r="M854"/>
    </row>
    <row r="855" spans="4:13" x14ac:dyDescent="0.25">
      <c r="D855"/>
      <c r="F855"/>
      <c r="J855"/>
      <c r="K855"/>
      <c r="M855"/>
    </row>
    <row r="856" spans="4:13" x14ac:dyDescent="0.25">
      <c r="D856"/>
      <c r="F856"/>
      <c r="J856"/>
      <c r="K856"/>
      <c r="M856"/>
    </row>
    <row r="857" spans="4:13" x14ac:dyDescent="0.25">
      <c r="D857"/>
      <c r="F857"/>
      <c r="J857"/>
      <c r="K857"/>
      <c r="M857"/>
    </row>
    <row r="858" spans="4:13" x14ac:dyDescent="0.25">
      <c r="D858"/>
      <c r="F858"/>
      <c r="J858"/>
      <c r="K858"/>
      <c r="M858"/>
    </row>
    <row r="859" spans="4:13" x14ac:dyDescent="0.25">
      <c r="D859"/>
      <c r="F859"/>
      <c r="J859"/>
      <c r="K859"/>
      <c r="M859"/>
    </row>
    <row r="860" spans="4:13" x14ac:dyDescent="0.25">
      <c r="D860"/>
      <c r="F860"/>
      <c r="J860"/>
      <c r="K860"/>
      <c r="M860"/>
    </row>
    <row r="861" spans="4:13" x14ac:dyDescent="0.25">
      <c r="D861"/>
      <c r="F861"/>
      <c r="J861"/>
      <c r="K861"/>
      <c r="M861"/>
    </row>
    <row r="862" spans="4:13" x14ac:dyDescent="0.25">
      <c r="D862"/>
      <c r="F862"/>
      <c r="J862"/>
      <c r="K862"/>
      <c r="M862"/>
    </row>
    <row r="863" spans="4:13" x14ac:dyDescent="0.25">
      <c r="D863"/>
      <c r="F863"/>
      <c r="J863"/>
      <c r="K863"/>
      <c r="M863"/>
    </row>
    <row r="864" spans="4:13" x14ac:dyDescent="0.25">
      <c r="D864"/>
      <c r="F864"/>
      <c r="J864"/>
      <c r="K864"/>
      <c r="M864"/>
    </row>
    <row r="865" spans="4:13" x14ac:dyDescent="0.25">
      <c r="D865"/>
      <c r="F865"/>
      <c r="J865"/>
      <c r="K865"/>
      <c r="M865"/>
    </row>
    <row r="866" spans="4:13" x14ac:dyDescent="0.25">
      <c r="D866"/>
      <c r="F866"/>
      <c r="J866"/>
      <c r="K866"/>
      <c r="M866"/>
    </row>
    <row r="867" spans="4:13" x14ac:dyDescent="0.25">
      <c r="D867"/>
      <c r="F867"/>
      <c r="J867"/>
      <c r="K867"/>
      <c r="M867"/>
    </row>
    <row r="868" spans="4:13" x14ac:dyDescent="0.25">
      <c r="D868"/>
      <c r="F868"/>
      <c r="J868"/>
      <c r="K868"/>
      <c r="M868"/>
    </row>
    <row r="869" spans="4:13" x14ac:dyDescent="0.25">
      <c r="D869"/>
      <c r="F869"/>
      <c r="J869"/>
      <c r="K869"/>
      <c r="M869"/>
    </row>
    <row r="870" spans="4:13" x14ac:dyDescent="0.25">
      <c r="D870"/>
      <c r="F870"/>
      <c r="J870"/>
      <c r="K870"/>
      <c r="M870"/>
    </row>
    <row r="871" spans="4:13" x14ac:dyDescent="0.25">
      <c r="D871"/>
      <c r="F871"/>
      <c r="J871"/>
      <c r="K871"/>
      <c r="M871"/>
    </row>
    <row r="872" spans="4:13" x14ac:dyDescent="0.25">
      <c r="D872"/>
      <c r="F872"/>
      <c r="J872"/>
      <c r="K872"/>
      <c r="M872"/>
    </row>
    <row r="873" spans="4:13" x14ac:dyDescent="0.25">
      <c r="D873"/>
      <c r="F873"/>
      <c r="J873"/>
      <c r="K873"/>
      <c r="M873"/>
    </row>
    <row r="874" spans="4:13" x14ac:dyDescent="0.25">
      <c r="D874"/>
      <c r="F874"/>
      <c r="J874"/>
      <c r="K874"/>
      <c r="M874"/>
    </row>
    <row r="875" spans="4:13" x14ac:dyDescent="0.25">
      <c r="D875"/>
      <c r="F875"/>
      <c r="J875"/>
      <c r="K875"/>
      <c r="M875"/>
    </row>
    <row r="876" spans="4:13" x14ac:dyDescent="0.25">
      <c r="D876"/>
      <c r="F876"/>
      <c r="J876"/>
      <c r="K876"/>
      <c r="M876"/>
    </row>
    <row r="877" spans="4:13" x14ac:dyDescent="0.25">
      <c r="D877"/>
      <c r="F877"/>
      <c r="J877"/>
      <c r="K877"/>
      <c r="M877"/>
    </row>
    <row r="878" spans="4:13" x14ac:dyDescent="0.25">
      <c r="D878"/>
      <c r="F878"/>
      <c r="J878"/>
      <c r="K878"/>
      <c r="M878"/>
    </row>
    <row r="879" spans="4:13" x14ac:dyDescent="0.25">
      <c r="D879"/>
      <c r="F879"/>
      <c r="J879"/>
      <c r="K879"/>
      <c r="M879"/>
    </row>
    <row r="880" spans="4:13" x14ac:dyDescent="0.25">
      <c r="D880"/>
      <c r="F880"/>
      <c r="J880"/>
      <c r="K880"/>
      <c r="M880"/>
    </row>
    <row r="881" spans="4:13" x14ac:dyDescent="0.25">
      <c r="D881"/>
      <c r="F881"/>
      <c r="J881"/>
      <c r="K881"/>
      <c r="M881"/>
    </row>
    <row r="882" spans="4:13" x14ac:dyDescent="0.25">
      <c r="D882"/>
      <c r="F882"/>
      <c r="J882"/>
      <c r="K882"/>
      <c r="M882"/>
    </row>
    <row r="883" spans="4:13" x14ac:dyDescent="0.25">
      <c r="D883"/>
      <c r="F883"/>
      <c r="J883"/>
      <c r="K883"/>
      <c r="M883"/>
    </row>
    <row r="884" spans="4:13" x14ac:dyDescent="0.25">
      <c r="D884"/>
      <c r="F884"/>
      <c r="J884"/>
      <c r="K884"/>
      <c r="M884"/>
    </row>
    <row r="885" spans="4:13" x14ac:dyDescent="0.25">
      <c r="D885"/>
      <c r="F885"/>
      <c r="J885"/>
      <c r="K885"/>
      <c r="M885"/>
    </row>
    <row r="886" spans="4:13" x14ac:dyDescent="0.25">
      <c r="D886"/>
      <c r="F886"/>
      <c r="J886"/>
      <c r="K886"/>
      <c r="M886"/>
    </row>
    <row r="887" spans="4:13" x14ac:dyDescent="0.25">
      <c r="D887"/>
      <c r="F887"/>
      <c r="J887"/>
      <c r="K887"/>
      <c r="M887"/>
    </row>
    <row r="888" spans="4:13" x14ac:dyDescent="0.25">
      <c r="D888"/>
      <c r="F888"/>
      <c r="J888"/>
      <c r="K888"/>
      <c r="M888"/>
    </row>
    <row r="889" spans="4:13" x14ac:dyDescent="0.25">
      <c r="D889"/>
      <c r="F889"/>
      <c r="J889"/>
      <c r="K889"/>
      <c r="M889"/>
    </row>
    <row r="890" spans="4:13" x14ac:dyDescent="0.25">
      <c r="D890"/>
      <c r="F890"/>
      <c r="J890"/>
      <c r="K890"/>
      <c r="M890"/>
    </row>
    <row r="891" spans="4:13" x14ac:dyDescent="0.25">
      <c r="D891"/>
      <c r="F891"/>
      <c r="J891"/>
      <c r="K891"/>
      <c r="M891"/>
    </row>
    <row r="892" spans="4:13" x14ac:dyDescent="0.25">
      <c r="D892"/>
      <c r="F892"/>
      <c r="J892"/>
      <c r="K892"/>
      <c r="M892"/>
    </row>
    <row r="893" spans="4:13" x14ac:dyDescent="0.25">
      <c r="D893"/>
      <c r="F893"/>
      <c r="J893"/>
      <c r="K893"/>
      <c r="M893"/>
    </row>
    <row r="894" spans="4:13" x14ac:dyDescent="0.25">
      <c r="D894"/>
      <c r="F894"/>
      <c r="J894"/>
      <c r="K894"/>
      <c r="M894"/>
    </row>
    <row r="895" spans="4:13" x14ac:dyDescent="0.25">
      <c r="D895"/>
      <c r="F895"/>
      <c r="J895"/>
      <c r="K895"/>
      <c r="M895"/>
    </row>
    <row r="896" spans="4:13" x14ac:dyDescent="0.25">
      <c r="D896"/>
      <c r="F896"/>
      <c r="J896"/>
      <c r="K896"/>
      <c r="M896"/>
    </row>
    <row r="897" spans="4:13" x14ac:dyDescent="0.25">
      <c r="D897"/>
      <c r="F897"/>
      <c r="J897"/>
      <c r="K897"/>
      <c r="M897"/>
    </row>
    <row r="898" spans="4:13" x14ac:dyDescent="0.25">
      <c r="D898"/>
      <c r="F898"/>
      <c r="J898"/>
      <c r="K898"/>
      <c r="M898"/>
    </row>
    <row r="899" spans="4:13" x14ac:dyDescent="0.25">
      <c r="D899"/>
      <c r="F899"/>
      <c r="J899"/>
      <c r="K899"/>
      <c r="M899"/>
    </row>
    <row r="900" spans="4:13" x14ac:dyDescent="0.25">
      <c r="D900"/>
      <c r="F900"/>
      <c r="J900"/>
      <c r="K900"/>
      <c r="M900"/>
    </row>
    <row r="901" spans="4:13" x14ac:dyDescent="0.25">
      <c r="D901"/>
      <c r="F901"/>
      <c r="J901"/>
      <c r="K901"/>
      <c r="M901"/>
    </row>
    <row r="902" spans="4:13" x14ac:dyDescent="0.25">
      <c r="D902"/>
      <c r="F902"/>
      <c r="J902"/>
      <c r="K902"/>
      <c r="M902"/>
    </row>
    <row r="903" spans="4:13" x14ac:dyDescent="0.25">
      <c r="D903"/>
      <c r="F903"/>
      <c r="J903"/>
      <c r="K903"/>
      <c r="M903"/>
    </row>
    <row r="904" spans="4:13" x14ac:dyDescent="0.25">
      <c r="D904"/>
      <c r="F904"/>
      <c r="J904"/>
      <c r="K904"/>
      <c r="M904"/>
    </row>
    <row r="905" spans="4:13" x14ac:dyDescent="0.25">
      <c r="D905"/>
      <c r="F905"/>
      <c r="J905"/>
      <c r="K905"/>
      <c r="M905"/>
    </row>
    <row r="906" spans="4:13" x14ac:dyDescent="0.25">
      <c r="D906"/>
      <c r="F906"/>
      <c r="J906"/>
      <c r="K906"/>
      <c r="M906"/>
    </row>
    <row r="907" spans="4:13" x14ac:dyDescent="0.25">
      <c r="D907"/>
      <c r="F907"/>
      <c r="J907"/>
      <c r="K907"/>
      <c r="M907"/>
    </row>
    <row r="908" spans="4:13" x14ac:dyDescent="0.25">
      <c r="D908"/>
      <c r="F908"/>
      <c r="J908"/>
      <c r="K908"/>
      <c r="M908"/>
    </row>
    <row r="909" spans="4:13" x14ac:dyDescent="0.25">
      <c r="D909"/>
      <c r="F909"/>
      <c r="J909"/>
      <c r="K909"/>
      <c r="M909"/>
    </row>
    <row r="910" spans="4:13" x14ac:dyDescent="0.25">
      <c r="D910"/>
      <c r="F910"/>
      <c r="J910"/>
      <c r="K910"/>
      <c r="M910"/>
    </row>
    <row r="911" spans="4:13" x14ac:dyDescent="0.25">
      <c r="D911"/>
      <c r="F911"/>
      <c r="J911"/>
      <c r="K911"/>
      <c r="M911"/>
    </row>
    <row r="912" spans="4:13" x14ac:dyDescent="0.25">
      <c r="D912"/>
      <c r="F912"/>
      <c r="J912"/>
      <c r="K912"/>
      <c r="M912"/>
    </row>
    <row r="913" spans="4:13" x14ac:dyDescent="0.25">
      <c r="D913"/>
      <c r="F913"/>
      <c r="J913"/>
      <c r="K913"/>
      <c r="M913"/>
    </row>
    <row r="914" spans="4:13" x14ac:dyDescent="0.25">
      <c r="D914"/>
      <c r="F914"/>
      <c r="J914"/>
      <c r="K914"/>
      <c r="M914"/>
    </row>
    <row r="915" spans="4:13" x14ac:dyDescent="0.25">
      <c r="D915"/>
      <c r="F915"/>
      <c r="J915"/>
      <c r="K915"/>
      <c r="M915"/>
    </row>
    <row r="916" spans="4:13" x14ac:dyDescent="0.25">
      <c r="D916"/>
      <c r="F916"/>
      <c r="J916"/>
      <c r="K916"/>
      <c r="M916"/>
    </row>
    <row r="917" spans="4:13" x14ac:dyDescent="0.25">
      <c r="D917"/>
      <c r="F917"/>
      <c r="J917"/>
      <c r="K917"/>
      <c r="M917"/>
    </row>
    <row r="918" spans="4:13" x14ac:dyDescent="0.25">
      <c r="D918"/>
      <c r="F918"/>
      <c r="J918"/>
      <c r="K918"/>
      <c r="M918"/>
    </row>
    <row r="919" spans="4:13" x14ac:dyDescent="0.25">
      <c r="D919"/>
      <c r="F919"/>
      <c r="J919"/>
      <c r="K919"/>
      <c r="M919"/>
    </row>
    <row r="920" spans="4:13" x14ac:dyDescent="0.25">
      <c r="D920"/>
      <c r="F920"/>
      <c r="J920"/>
      <c r="K920"/>
      <c r="M920"/>
    </row>
    <row r="921" spans="4:13" x14ac:dyDescent="0.25">
      <c r="D921"/>
      <c r="F921"/>
      <c r="J921"/>
      <c r="K921"/>
      <c r="M921"/>
    </row>
    <row r="922" spans="4:13" x14ac:dyDescent="0.25">
      <c r="D922"/>
      <c r="F922"/>
      <c r="J922"/>
      <c r="K922"/>
      <c r="M922"/>
    </row>
    <row r="923" spans="4:13" x14ac:dyDescent="0.25">
      <c r="D923"/>
      <c r="F923"/>
      <c r="J923"/>
      <c r="K923"/>
      <c r="M923"/>
    </row>
    <row r="924" spans="4:13" x14ac:dyDescent="0.25">
      <c r="D924"/>
      <c r="F924"/>
      <c r="J924"/>
      <c r="K924"/>
      <c r="M924"/>
    </row>
    <row r="925" spans="4:13" x14ac:dyDescent="0.25">
      <c r="D925"/>
      <c r="F925"/>
      <c r="J925"/>
      <c r="K925"/>
      <c r="M925"/>
    </row>
    <row r="926" spans="4:13" x14ac:dyDescent="0.25">
      <c r="D926"/>
      <c r="F926"/>
      <c r="J926"/>
      <c r="K926"/>
      <c r="M926"/>
    </row>
    <row r="927" spans="4:13" x14ac:dyDescent="0.25">
      <c r="D927"/>
      <c r="F927"/>
      <c r="J927"/>
      <c r="K927"/>
      <c r="M927"/>
    </row>
    <row r="928" spans="4:13" x14ac:dyDescent="0.25">
      <c r="D928"/>
      <c r="F928"/>
      <c r="J928"/>
      <c r="K928"/>
      <c r="M928"/>
    </row>
    <row r="929" spans="4:13" x14ac:dyDescent="0.25">
      <c r="D929"/>
      <c r="F929"/>
      <c r="J929"/>
      <c r="K929"/>
      <c r="M929"/>
    </row>
    <row r="930" spans="4:13" x14ac:dyDescent="0.25">
      <c r="D930"/>
      <c r="F930"/>
      <c r="J930"/>
      <c r="K930"/>
      <c r="M930"/>
    </row>
    <row r="931" spans="4:13" x14ac:dyDescent="0.25">
      <c r="D931"/>
      <c r="F931"/>
      <c r="J931"/>
      <c r="K931"/>
      <c r="M931"/>
    </row>
    <row r="932" spans="4:13" x14ac:dyDescent="0.25">
      <c r="D932"/>
      <c r="F932"/>
      <c r="J932"/>
      <c r="K932"/>
      <c r="M932"/>
    </row>
    <row r="933" spans="4:13" x14ac:dyDescent="0.25">
      <c r="D933"/>
      <c r="F933"/>
      <c r="J933"/>
      <c r="K933"/>
      <c r="M933"/>
    </row>
    <row r="934" spans="4:13" x14ac:dyDescent="0.25">
      <c r="D934"/>
      <c r="F934"/>
      <c r="J934"/>
      <c r="K934"/>
      <c r="M934"/>
    </row>
    <row r="935" spans="4:13" x14ac:dyDescent="0.25">
      <c r="D935"/>
      <c r="F935"/>
      <c r="J935"/>
      <c r="K935"/>
      <c r="M935"/>
    </row>
    <row r="936" spans="4:13" x14ac:dyDescent="0.25">
      <c r="D936"/>
      <c r="F936"/>
      <c r="J936"/>
      <c r="K936"/>
      <c r="M936"/>
    </row>
    <row r="937" spans="4:13" x14ac:dyDescent="0.25">
      <c r="D937"/>
      <c r="F937"/>
      <c r="J937"/>
      <c r="K937"/>
      <c r="M937"/>
    </row>
    <row r="938" spans="4:13" x14ac:dyDescent="0.25">
      <c r="D938"/>
      <c r="F938"/>
      <c r="J938"/>
      <c r="K938"/>
      <c r="M938"/>
    </row>
    <row r="939" spans="4:13" x14ac:dyDescent="0.25">
      <c r="D939"/>
      <c r="F939"/>
      <c r="J939"/>
      <c r="K939"/>
      <c r="M939"/>
    </row>
    <row r="940" spans="4:13" x14ac:dyDescent="0.25">
      <c r="D940"/>
      <c r="F940"/>
      <c r="J940"/>
      <c r="K940"/>
      <c r="M940"/>
    </row>
    <row r="941" spans="4:13" x14ac:dyDescent="0.25">
      <c r="D941"/>
      <c r="F941"/>
      <c r="J941"/>
      <c r="K941"/>
      <c r="M941"/>
    </row>
    <row r="942" spans="4:13" x14ac:dyDescent="0.25">
      <c r="D942"/>
      <c r="F942"/>
      <c r="J942"/>
      <c r="K942"/>
      <c r="M942"/>
    </row>
    <row r="943" spans="4:13" x14ac:dyDescent="0.25">
      <c r="D943"/>
      <c r="F943"/>
      <c r="J943"/>
      <c r="K943"/>
      <c r="M943"/>
    </row>
    <row r="944" spans="4:13" x14ac:dyDescent="0.25">
      <c r="D944"/>
      <c r="F944"/>
      <c r="J944"/>
      <c r="K944"/>
      <c r="M944"/>
    </row>
    <row r="945" spans="4:13" x14ac:dyDescent="0.25">
      <c r="D945"/>
      <c r="F945"/>
      <c r="J945"/>
      <c r="K945"/>
      <c r="M945"/>
    </row>
    <row r="946" spans="4:13" x14ac:dyDescent="0.25">
      <c r="D946"/>
      <c r="F946"/>
      <c r="J946"/>
      <c r="K946"/>
      <c r="M946"/>
    </row>
    <row r="947" spans="4:13" x14ac:dyDescent="0.25">
      <c r="D947"/>
      <c r="F947"/>
      <c r="J947"/>
      <c r="K947"/>
      <c r="M947"/>
    </row>
    <row r="948" spans="4:13" x14ac:dyDescent="0.25">
      <c r="D948"/>
      <c r="F948"/>
      <c r="J948"/>
      <c r="K948"/>
      <c r="M948"/>
    </row>
    <row r="949" spans="4:13" x14ac:dyDescent="0.25">
      <c r="D949"/>
      <c r="F949"/>
      <c r="J949"/>
      <c r="K949"/>
      <c r="M949"/>
    </row>
    <row r="950" spans="4:13" x14ac:dyDescent="0.25">
      <c r="D950"/>
      <c r="F950"/>
      <c r="J950"/>
      <c r="K950"/>
      <c r="M950"/>
    </row>
    <row r="951" spans="4:13" x14ac:dyDescent="0.25">
      <c r="D951"/>
      <c r="F951"/>
      <c r="J951"/>
      <c r="K951"/>
      <c r="M951"/>
    </row>
    <row r="952" spans="4:13" x14ac:dyDescent="0.25">
      <c r="D952"/>
      <c r="F952"/>
      <c r="J952"/>
      <c r="K952"/>
      <c r="M952"/>
    </row>
    <row r="953" spans="4:13" x14ac:dyDescent="0.25">
      <c r="D953"/>
      <c r="F953"/>
      <c r="J953"/>
      <c r="K953"/>
      <c r="M953"/>
    </row>
    <row r="954" spans="4:13" x14ac:dyDescent="0.25">
      <c r="D954"/>
      <c r="F954"/>
      <c r="J954"/>
      <c r="K954"/>
      <c r="M954"/>
    </row>
    <row r="955" spans="4:13" x14ac:dyDescent="0.25">
      <c r="D955"/>
      <c r="F955"/>
      <c r="J955"/>
      <c r="K955"/>
      <c r="M955"/>
    </row>
    <row r="956" spans="4:13" x14ac:dyDescent="0.25">
      <c r="D956"/>
      <c r="F956"/>
      <c r="J956"/>
      <c r="K956"/>
      <c r="M956"/>
    </row>
    <row r="957" spans="4:13" x14ac:dyDescent="0.25">
      <c r="D957"/>
      <c r="F957"/>
      <c r="J957"/>
      <c r="K957"/>
      <c r="M957"/>
    </row>
    <row r="958" spans="4:13" x14ac:dyDescent="0.25">
      <c r="D958"/>
      <c r="F958"/>
      <c r="J958"/>
      <c r="K958"/>
      <c r="M958"/>
    </row>
    <row r="959" spans="4:13" x14ac:dyDescent="0.25">
      <c r="D959"/>
      <c r="F959"/>
      <c r="J959"/>
      <c r="K959"/>
      <c r="M959"/>
    </row>
    <row r="960" spans="4:13" x14ac:dyDescent="0.25">
      <c r="D960"/>
      <c r="F960"/>
      <c r="J960"/>
      <c r="K960"/>
      <c r="M960"/>
    </row>
    <row r="961" spans="4:13" x14ac:dyDescent="0.25">
      <c r="D961"/>
      <c r="F961"/>
      <c r="J961"/>
      <c r="K961"/>
      <c r="M961"/>
    </row>
    <row r="962" spans="4:13" x14ac:dyDescent="0.25">
      <c r="D962"/>
      <c r="F962"/>
      <c r="J962"/>
      <c r="K962"/>
      <c r="M962"/>
    </row>
    <row r="963" spans="4:13" x14ac:dyDescent="0.25">
      <c r="D963"/>
      <c r="F963"/>
      <c r="J963"/>
      <c r="K963"/>
      <c r="M963"/>
    </row>
    <row r="964" spans="4:13" x14ac:dyDescent="0.25">
      <c r="D964"/>
      <c r="F964"/>
      <c r="J964"/>
      <c r="K964"/>
      <c r="M964"/>
    </row>
    <row r="965" spans="4:13" x14ac:dyDescent="0.25">
      <c r="D965"/>
      <c r="F965"/>
      <c r="J965"/>
      <c r="K965"/>
      <c r="M965"/>
    </row>
    <row r="966" spans="4:13" x14ac:dyDescent="0.25">
      <c r="D966"/>
      <c r="F966"/>
      <c r="J966"/>
      <c r="K966"/>
      <c r="M966"/>
    </row>
    <row r="967" spans="4:13" x14ac:dyDescent="0.25">
      <c r="D967"/>
      <c r="F967"/>
      <c r="J967"/>
      <c r="K967"/>
      <c r="M967"/>
    </row>
    <row r="968" spans="4:13" x14ac:dyDescent="0.25">
      <c r="D968"/>
      <c r="F968"/>
      <c r="J968"/>
      <c r="K968"/>
      <c r="M968"/>
    </row>
    <row r="969" spans="4:13" x14ac:dyDescent="0.25">
      <c r="D969"/>
      <c r="F969"/>
      <c r="J969"/>
      <c r="K969"/>
      <c r="M969"/>
    </row>
    <row r="970" spans="4:13" x14ac:dyDescent="0.25">
      <c r="D970"/>
      <c r="F970"/>
      <c r="J970"/>
      <c r="K970"/>
      <c r="M970"/>
    </row>
    <row r="971" spans="4:13" x14ac:dyDescent="0.25">
      <c r="D971"/>
      <c r="F971"/>
      <c r="J971"/>
      <c r="K971"/>
      <c r="M971"/>
    </row>
    <row r="972" spans="4:13" x14ac:dyDescent="0.25">
      <c r="D972"/>
      <c r="F972"/>
      <c r="J972"/>
      <c r="K972"/>
      <c r="M972"/>
    </row>
    <row r="973" spans="4:13" x14ac:dyDescent="0.25">
      <c r="D973"/>
      <c r="F973"/>
      <c r="J973"/>
      <c r="K973"/>
      <c r="M973"/>
    </row>
    <row r="974" spans="4:13" x14ac:dyDescent="0.25">
      <c r="D974"/>
      <c r="F974"/>
      <c r="J974"/>
      <c r="K974"/>
      <c r="M974"/>
    </row>
    <row r="975" spans="4:13" x14ac:dyDescent="0.25">
      <c r="D975"/>
      <c r="F975"/>
      <c r="J975"/>
      <c r="K975"/>
      <c r="M975"/>
    </row>
    <row r="976" spans="4:13" x14ac:dyDescent="0.25">
      <c r="D976"/>
      <c r="F976"/>
      <c r="J976"/>
      <c r="K976"/>
      <c r="M976"/>
    </row>
    <row r="977" spans="4:13" x14ac:dyDescent="0.25">
      <c r="D977"/>
      <c r="F977"/>
      <c r="J977"/>
      <c r="K977"/>
      <c r="M977"/>
    </row>
    <row r="978" spans="4:13" x14ac:dyDescent="0.25">
      <c r="D978"/>
      <c r="F978"/>
      <c r="J978"/>
      <c r="K978"/>
      <c r="M978"/>
    </row>
    <row r="979" spans="4:13" x14ac:dyDescent="0.25">
      <c r="D979"/>
      <c r="F979"/>
      <c r="J979"/>
      <c r="K979"/>
      <c r="M979"/>
    </row>
    <row r="980" spans="4:13" x14ac:dyDescent="0.25">
      <c r="D980"/>
      <c r="F980"/>
      <c r="J980"/>
      <c r="K980"/>
      <c r="M980"/>
    </row>
    <row r="981" spans="4:13" x14ac:dyDescent="0.25">
      <c r="D981"/>
      <c r="F981"/>
      <c r="J981"/>
      <c r="K981"/>
      <c r="M981"/>
    </row>
    <row r="982" spans="4:13" x14ac:dyDescent="0.25">
      <c r="D982"/>
      <c r="F982"/>
      <c r="J982"/>
      <c r="K982"/>
      <c r="M982"/>
    </row>
    <row r="983" spans="4:13" x14ac:dyDescent="0.25">
      <c r="D983"/>
      <c r="F983"/>
      <c r="J983"/>
      <c r="K983"/>
      <c r="M983"/>
    </row>
    <row r="984" spans="4:13" x14ac:dyDescent="0.25">
      <c r="D984"/>
      <c r="F984"/>
      <c r="J984"/>
      <c r="K984"/>
      <c r="M984"/>
    </row>
    <row r="985" spans="4:13" x14ac:dyDescent="0.25">
      <c r="D985"/>
      <c r="F985"/>
      <c r="J985"/>
      <c r="K985"/>
      <c r="M985"/>
    </row>
    <row r="986" spans="4:13" x14ac:dyDescent="0.25">
      <c r="D986"/>
      <c r="F986"/>
      <c r="J986"/>
      <c r="K986"/>
      <c r="M986"/>
    </row>
    <row r="987" spans="4:13" x14ac:dyDescent="0.25">
      <c r="D987"/>
      <c r="F987"/>
      <c r="J987"/>
      <c r="K987"/>
      <c r="M987"/>
    </row>
    <row r="988" spans="4:13" x14ac:dyDescent="0.25">
      <c r="D988"/>
      <c r="F988"/>
      <c r="J988"/>
      <c r="K988"/>
      <c r="M988"/>
    </row>
    <row r="989" spans="4:13" x14ac:dyDescent="0.25">
      <c r="D989"/>
      <c r="F989"/>
      <c r="J989"/>
      <c r="K989"/>
      <c r="M989"/>
    </row>
    <row r="990" spans="4:13" x14ac:dyDescent="0.25">
      <c r="D990"/>
      <c r="F990"/>
      <c r="J990"/>
      <c r="K990"/>
      <c r="M990"/>
    </row>
    <row r="991" spans="4:13" x14ac:dyDescent="0.25">
      <c r="D991"/>
      <c r="F991"/>
      <c r="J991"/>
      <c r="K991"/>
      <c r="M991"/>
    </row>
    <row r="992" spans="4:13" x14ac:dyDescent="0.25">
      <c r="D992"/>
      <c r="F992"/>
      <c r="J992"/>
      <c r="K992"/>
      <c r="M992"/>
    </row>
    <row r="993" spans="4:13" x14ac:dyDescent="0.25">
      <c r="D993"/>
      <c r="F993"/>
      <c r="J993"/>
      <c r="K993"/>
      <c r="M993"/>
    </row>
    <row r="994" spans="4:13" x14ac:dyDescent="0.25">
      <c r="D994"/>
      <c r="F994"/>
      <c r="J994"/>
      <c r="K994"/>
      <c r="M994"/>
    </row>
    <row r="995" spans="4:13" x14ac:dyDescent="0.25">
      <c r="D995"/>
      <c r="F995"/>
      <c r="J995"/>
      <c r="K995"/>
      <c r="M995"/>
    </row>
    <row r="996" spans="4:13" x14ac:dyDescent="0.25">
      <c r="D996"/>
      <c r="F996"/>
      <c r="J996"/>
      <c r="K996"/>
      <c r="M996"/>
    </row>
    <row r="997" spans="4:13" x14ac:dyDescent="0.25">
      <c r="D997"/>
      <c r="F997"/>
      <c r="J997"/>
      <c r="K997"/>
      <c r="M997"/>
    </row>
    <row r="998" spans="4:13" x14ac:dyDescent="0.25">
      <c r="D998"/>
      <c r="F998"/>
      <c r="J998"/>
      <c r="K998"/>
      <c r="M998"/>
    </row>
    <row r="999" spans="4:13" x14ac:dyDescent="0.25">
      <c r="D999"/>
      <c r="F999"/>
      <c r="J999"/>
      <c r="K999"/>
      <c r="M999"/>
    </row>
    <row r="1000" spans="4:13" x14ac:dyDescent="0.25">
      <c r="D1000"/>
      <c r="F1000"/>
      <c r="J1000"/>
      <c r="K1000"/>
      <c r="M1000"/>
    </row>
    <row r="1001" spans="4:13" x14ac:dyDescent="0.25">
      <c r="D1001"/>
      <c r="F1001"/>
      <c r="J1001"/>
      <c r="K1001"/>
      <c r="M1001"/>
    </row>
    <row r="1002" spans="4:13" x14ac:dyDescent="0.25">
      <c r="D1002"/>
      <c r="F1002"/>
      <c r="J1002"/>
      <c r="K1002"/>
      <c r="M1002"/>
    </row>
    <row r="1003" spans="4:13" x14ac:dyDescent="0.25">
      <c r="D1003"/>
      <c r="F1003"/>
      <c r="J1003"/>
      <c r="K1003"/>
      <c r="M1003"/>
    </row>
    <row r="1004" spans="4:13" x14ac:dyDescent="0.25">
      <c r="D1004"/>
      <c r="F1004"/>
      <c r="J1004"/>
      <c r="K1004"/>
      <c r="M1004"/>
    </row>
    <row r="1005" spans="4:13" x14ac:dyDescent="0.25">
      <c r="D1005"/>
      <c r="F1005"/>
      <c r="J1005"/>
      <c r="K1005"/>
      <c r="M1005"/>
    </row>
    <row r="1006" spans="4:13" x14ac:dyDescent="0.25">
      <c r="D1006"/>
      <c r="F1006"/>
      <c r="J1006"/>
      <c r="K1006"/>
      <c r="M1006"/>
    </row>
    <row r="1007" spans="4:13" x14ac:dyDescent="0.25">
      <c r="D1007"/>
      <c r="F1007"/>
      <c r="J1007"/>
      <c r="K1007"/>
      <c r="M1007"/>
    </row>
    <row r="1008" spans="4:13" x14ac:dyDescent="0.25">
      <c r="D1008"/>
      <c r="F1008"/>
      <c r="J1008"/>
      <c r="K1008"/>
      <c r="M1008"/>
    </row>
    <row r="1009" spans="4:13" x14ac:dyDescent="0.25">
      <c r="D1009"/>
      <c r="F1009"/>
      <c r="J1009"/>
      <c r="K1009"/>
      <c r="M1009"/>
    </row>
    <row r="1010" spans="4:13" x14ac:dyDescent="0.25">
      <c r="D1010"/>
      <c r="F1010"/>
      <c r="J1010"/>
      <c r="K1010"/>
      <c r="M1010"/>
    </row>
    <row r="1011" spans="4:13" x14ac:dyDescent="0.25">
      <c r="D1011"/>
      <c r="F1011"/>
      <c r="J1011"/>
      <c r="K1011"/>
      <c r="M1011"/>
    </row>
    <row r="1012" spans="4:13" x14ac:dyDescent="0.25">
      <c r="D1012"/>
      <c r="F1012"/>
      <c r="J1012"/>
      <c r="K1012"/>
      <c r="M1012"/>
    </row>
    <row r="1013" spans="4:13" x14ac:dyDescent="0.25">
      <c r="D1013"/>
      <c r="F1013"/>
      <c r="J1013"/>
      <c r="K1013"/>
      <c r="M1013"/>
    </row>
    <row r="1014" spans="4:13" x14ac:dyDescent="0.25">
      <c r="D1014"/>
      <c r="F1014"/>
      <c r="J1014"/>
      <c r="K1014"/>
      <c r="M1014"/>
    </row>
    <row r="1015" spans="4:13" x14ac:dyDescent="0.25">
      <c r="D1015"/>
      <c r="F1015"/>
      <c r="J1015"/>
      <c r="K1015"/>
      <c r="M1015"/>
    </row>
    <row r="1016" spans="4:13" x14ac:dyDescent="0.25">
      <c r="D1016"/>
      <c r="F1016"/>
      <c r="J1016"/>
      <c r="K1016"/>
      <c r="M1016"/>
    </row>
    <row r="1017" spans="4:13" x14ac:dyDescent="0.25">
      <c r="D1017"/>
      <c r="F1017"/>
      <c r="J1017"/>
      <c r="K1017"/>
      <c r="M1017"/>
    </row>
    <row r="1018" spans="4:13" x14ac:dyDescent="0.25">
      <c r="D1018"/>
      <c r="F1018"/>
      <c r="J1018"/>
      <c r="K1018"/>
      <c r="M1018"/>
    </row>
    <row r="1019" spans="4:13" x14ac:dyDescent="0.25">
      <c r="D1019"/>
      <c r="F1019"/>
      <c r="J1019"/>
      <c r="K1019"/>
      <c r="M1019"/>
    </row>
    <row r="1020" spans="4:13" x14ac:dyDescent="0.25">
      <c r="D1020"/>
      <c r="F1020"/>
      <c r="J1020"/>
      <c r="K1020"/>
      <c r="M1020"/>
    </row>
    <row r="1021" spans="4:13" x14ac:dyDescent="0.25">
      <c r="D1021"/>
      <c r="F1021"/>
      <c r="J1021"/>
      <c r="K1021"/>
      <c r="M1021"/>
    </row>
    <row r="1022" spans="4:13" x14ac:dyDescent="0.25">
      <c r="D1022"/>
      <c r="F1022"/>
      <c r="J1022"/>
      <c r="K1022"/>
      <c r="M1022"/>
    </row>
    <row r="1023" spans="4:13" x14ac:dyDescent="0.25">
      <c r="D1023"/>
      <c r="F1023"/>
      <c r="J1023"/>
      <c r="K1023"/>
      <c r="M1023"/>
    </row>
    <row r="1024" spans="4:13" x14ac:dyDescent="0.25">
      <c r="D1024"/>
      <c r="F1024"/>
      <c r="J1024"/>
      <c r="K1024"/>
      <c r="M1024"/>
    </row>
    <row r="1025" spans="4:13" x14ac:dyDescent="0.25">
      <c r="D1025"/>
      <c r="F1025"/>
      <c r="J1025"/>
      <c r="K1025"/>
      <c r="M1025"/>
    </row>
    <row r="1026" spans="4:13" x14ac:dyDescent="0.25">
      <c r="D1026"/>
      <c r="F1026"/>
      <c r="J1026"/>
      <c r="K1026"/>
      <c r="M1026"/>
    </row>
    <row r="1027" spans="4:13" x14ac:dyDescent="0.25">
      <c r="D1027"/>
      <c r="F1027"/>
      <c r="J1027"/>
      <c r="K1027"/>
      <c r="M1027"/>
    </row>
    <row r="1028" spans="4:13" x14ac:dyDescent="0.25">
      <c r="D1028"/>
      <c r="F1028"/>
      <c r="J1028"/>
      <c r="K1028"/>
      <c r="M1028"/>
    </row>
    <row r="1029" spans="4:13" x14ac:dyDescent="0.25">
      <c r="D1029"/>
      <c r="F1029"/>
      <c r="J1029"/>
      <c r="K1029"/>
      <c r="M1029"/>
    </row>
    <row r="1030" spans="4:13" x14ac:dyDescent="0.25">
      <c r="D1030"/>
      <c r="F1030"/>
      <c r="J1030"/>
      <c r="K1030"/>
      <c r="M1030"/>
    </row>
    <row r="1031" spans="4:13" x14ac:dyDescent="0.25">
      <c r="D1031"/>
      <c r="F1031"/>
      <c r="J1031"/>
      <c r="K1031"/>
      <c r="M1031"/>
    </row>
    <row r="1032" spans="4:13" x14ac:dyDescent="0.25">
      <c r="D1032"/>
      <c r="F1032"/>
      <c r="J1032"/>
      <c r="K1032"/>
      <c r="M1032"/>
    </row>
    <row r="1033" spans="4:13" x14ac:dyDescent="0.25">
      <c r="D1033"/>
      <c r="F1033"/>
      <c r="J1033"/>
      <c r="K1033"/>
      <c r="M1033"/>
    </row>
    <row r="1034" spans="4:13" x14ac:dyDescent="0.25">
      <c r="D1034"/>
      <c r="F1034"/>
      <c r="J1034"/>
      <c r="K1034"/>
      <c r="M1034"/>
    </row>
    <row r="1035" spans="4:13" x14ac:dyDescent="0.25">
      <c r="D1035"/>
      <c r="F1035"/>
      <c r="J1035"/>
      <c r="K1035"/>
      <c r="M1035"/>
    </row>
    <row r="1036" spans="4:13" x14ac:dyDescent="0.25">
      <c r="D1036"/>
      <c r="F1036"/>
      <c r="J1036"/>
      <c r="K1036"/>
      <c r="M1036"/>
    </row>
    <row r="1037" spans="4:13" x14ac:dyDescent="0.25">
      <c r="D1037"/>
      <c r="F1037"/>
      <c r="J1037"/>
      <c r="K1037"/>
      <c r="M1037"/>
    </row>
    <row r="1038" spans="4:13" x14ac:dyDescent="0.25">
      <c r="D1038"/>
      <c r="F1038"/>
      <c r="J1038"/>
      <c r="K1038"/>
      <c r="M1038"/>
    </row>
    <row r="1039" spans="4:13" x14ac:dyDescent="0.25">
      <c r="D1039"/>
      <c r="F1039"/>
      <c r="J1039"/>
      <c r="K1039"/>
      <c r="M1039"/>
    </row>
    <row r="1040" spans="4:13" x14ac:dyDescent="0.25">
      <c r="D1040"/>
      <c r="F1040"/>
      <c r="J1040"/>
      <c r="K1040"/>
      <c r="M1040"/>
    </row>
    <row r="1041" spans="4:13" x14ac:dyDescent="0.25">
      <c r="D1041"/>
      <c r="F1041"/>
      <c r="J1041"/>
      <c r="K1041"/>
      <c r="M1041"/>
    </row>
    <row r="1042" spans="4:13" x14ac:dyDescent="0.25">
      <c r="D1042"/>
      <c r="F1042"/>
      <c r="J1042"/>
      <c r="K1042"/>
      <c r="M1042"/>
    </row>
    <row r="1043" spans="4:13" x14ac:dyDescent="0.25">
      <c r="D1043"/>
      <c r="F1043"/>
      <c r="J1043"/>
      <c r="K1043"/>
      <c r="M1043"/>
    </row>
    <row r="1044" spans="4:13" x14ac:dyDescent="0.25">
      <c r="D1044"/>
      <c r="F1044"/>
      <c r="J1044"/>
      <c r="K1044"/>
      <c r="M1044"/>
    </row>
    <row r="1045" spans="4:13" x14ac:dyDescent="0.25">
      <c r="D1045"/>
      <c r="F1045"/>
      <c r="J1045"/>
      <c r="K1045"/>
      <c r="M1045"/>
    </row>
    <row r="1046" spans="4:13" x14ac:dyDescent="0.25">
      <c r="D1046"/>
      <c r="F1046"/>
      <c r="J1046"/>
      <c r="K1046"/>
      <c r="M1046"/>
    </row>
    <row r="1047" spans="4:13" x14ac:dyDescent="0.25">
      <c r="D1047"/>
      <c r="F1047"/>
      <c r="J1047"/>
      <c r="K1047"/>
      <c r="M1047"/>
    </row>
    <row r="1048" spans="4:13" x14ac:dyDescent="0.25">
      <c r="D1048"/>
      <c r="F1048"/>
      <c r="J1048"/>
      <c r="K1048"/>
      <c r="M1048"/>
    </row>
    <row r="1049" spans="4:13" x14ac:dyDescent="0.25">
      <c r="D1049"/>
      <c r="F1049"/>
      <c r="J1049"/>
      <c r="K1049"/>
      <c r="M1049"/>
    </row>
    <row r="1050" spans="4:13" x14ac:dyDescent="0.25">
      <c r="D1050"/>
      <c r="F1050"/>
      <c r="J1050"/>
      <c r="K1050"/>
      <c r="M1050"/>
    </row>
    <row r="1051" spans="4:13" x14ac:dyDescent="0.25">
      <c r="D1051"/>
      <c r="F1051"/>
      <c r="J1051"/>
      <c r="K1051"/>
      <c r="M1051"/>
    </row>
    <row r="1052" spans="4:13" x14ac:dyDescent="0.25">
      <c r="D1052"/>
      <c r="F1052"/>
      <c r="J1052"/>
      <c r="K1052"/>
      <c r="M1052"/>
    </row>
    <row r="1053" spans="4:13" x14ac:dyDescent="0.25">
      <c r="D1053"/>
      <c r="F1053"/>
      <c r="J1053"/>
      <c r="K1053"/>
      <c r="M1053"/>
    </row>
    <row r="1054" spans="4:13" x14ac:dyDescent="0.25">
      <c r="D1054"/>
      <c r="F1054"/>
      <c r="J1054"/>
      <c r="K1054"/>
      <c r="M1054"/>
    </row>
    <row r="1055" spans="4:13" x14ac:dyDescent="0.25">
      <c r="D1055"/>
      <c r="F1055"/>
      <c r="J1055"/>
      <c r="K1055"/>
      <c r="M1055"/>
    </row>
    <row r="1056" spans="4:13" x14ac:dyDescent="0.25">
      <c r="D1056"/>
      <c r="F1056"/>
      <c r="J1056"/>
      <c r="K1056"/>
      <c r="M1056"/>
    </row>
    <row r="1057" spans="4:13" x14ac:dyDescent="0.25">
      <c r="D1057"/>
      <c r="F1057"/>
      <c r="J1057"/>
      <c r="K1057"/>
      <c r="M1057"/>
    </row>
    <row r="1058" spans="4:13" x14ac:dyDescent="0.25">
      <c r="D1058"/>
      <c r="F1058"/>
      <c r="J1058"/>
      <c r="K1058"/>
      <c r="M1058"/>
    </row>
    <row r="1059" spans="4:13" x14ac:dyDescent="0.25">
      <c r="D1059"/>
      <c r="F1059"/>
      <c r="J1059"/>
      <c r="K1059"/>
      <c r="M1059"/>
    </row>
    <row r="1060" spans="4:13" x14ac:dyDescent="0.25">
      <c r="D1060"/>
      <c r="F1060"/>
      <c r="J1060"/>
      <c r="K1060"/>
      <c r="M1060"/>
    </row>
    <row r="1061" spans="4:13" x14ac:dyDescent="0.25">
      <c r="D1061"/>
      <c r="F1061"/>
      <c r="J1061"/>
      <c r="K1061"/>
      <c r="M1061"/>
    </row>
    <row r="1062" spans="4:13" x14ac:dyDescent="0.25">
      <c r="D1062"/>
      <c r="F1062"/>
      <c r="J1062"/>
      <c r="K1062"/>
      <c r="M1062"/>
    </row>
    <row r="1063" spans="4:13" x14ac:dyDescent="0.25">
      <c r="D1063"/>
      <c r="F1063"/>
      <c r="J1063"/>
      <c r="K1063"/>
      <c r="M1063"/>
    </row>
    <row r="1064" spans="4:13" x14ac:dyDescent="0.25">
      <c r="D1064"/>
      <c r="F1064"/>
      <c r="J1064"/>
      <c r="K1064"/>
      <c r="M1064"/>
    </row>
    <row r="1065" spans="4:13" x14ac:dyDescent="0.25">
      <c r="D1065"/>
      <c r="F1065"/>
      <c r="J1065"/>
      <c r="K1065"/>
      <c r="M1065"/>
    </row>
    <row r="1066" spans="4:13" x14ac:dyDescent="0.25">
      <c r="D1066"/>
      <c r="F1066"/>
      <c r="J1066"/>
      <c r="K1066"/>
      <c r="M1066"/>
    </row>
    <row r="1067" spans="4:13" x14ac:dyDescent="0.25">
      <c r="D1067"/>
      <c r="F1067"/>
      <c r="J1067"/>
      <c r="K1067"/>
      <c r="M1067"/>
    </row>
    <row r="1068" spans="4:13" x14ac:dyDescent="0.25">
      <c r="H1068" s="6"/>
      <c r="I1068" s="6"/>
    </row>
    <row r="1069" spans="4:13" x14ac:dyDescent="0.25">
      <c r="H1069" s="6"/>
      <c r="I1069" s="6"/>
    </row>
    <row r="1070" spans="4:13" x14ac:dyDescent="0.25">
      <c r="H1070" s="6"/>
      <c r="I1070" s="6"/>
    </row>
    <row r="1071" spans="4:13" x14ac:dyDescent="0.25">
      <c r="H1071" s="6"/>
      <c r="I1071" s="6"/>
    </row>
    <row r="1072" spans="4:13" x14ac:dyDescent="0.25">
      <c r="H1072" s="6"/>
      <c r="I1072" s="6"/>
    </row>
    <row r="1073" spans="8:9" x14ac:dyDescent="0.25">
      <c r="H1073" s="6"/>
      <c r="I1073" s="6"/>
    </row>
    <row r="1074" spans="8:9" x14ac:dyDescent="0.25">
      <c r="H1074" s="6"/>
      <c r="I1074" s="6"/>
    </row>
    <row r="1075" spans="8:9" x14ac:dyDescent="0.25">
      <c r="H1075" s="6"/>
      <c r="I1075" s="6"/>
    </row>
    <row r="1076" spans="8:9" x14ac:dyDescent="0.25">
      <c r="H1076" s="6"/>
      <c r="I1076" s="6"/>
    </row>
    <row r="1077" spans="8:9" x14ac:dyDescent="0.25">
      <c r="H1077" s="6"/>
      <c r="I1077" s="6"/>
    </row>
    <row r="1078" spans="8:9" x14ac:dyDescent="0.25">
      <c r="H1078" s="6"/>
      <c r="I1078" s="6"/>
    </row>
    <row r="1079" spans="8:9" x14ac:dyDescent="0.25">
      <c r="H1079" s="6"/>
      <c r="I1079" s="6"/>
    </row>
    <row r="1080" spans="8:9" x14ac:dyDescent="0.25">
      <c r="H1080" s="6"/>
      <c r="I1080" s="6"/>
    </row>
    <row r="1081" spans="8:9" x14ac:dyDescent="0.25">
      <c r="H1081" s="6"/>
      <c r="I1081" s="6"/>
    </row>
    <row r="1082" spans="8:9" x14ac:dyDescent="0.25">
      <c r="H1082" s="6"/>
      <c r="I1082" s="6"/>
    </row>
    <row r="1083" spans="8:9" x14ac:dyDescent="0.25">
      <c r="H1083" s="6"/>
      <c r="I1083" s="6"/>
    </row>
    <row r="1084" spans="8:9" x14ac:dyDescent="0.25">
      <c r="H1084" s="6"/>
      <c r="I1084" s="6"/>
    </row>
    <row r="1085" spans="8:9" x14ac:dyDescent="0.25">
      <c r="H1085" s="6"/>
      <c r="I1085" s="6"/>
    </row>
  </sheetData>
  <autoFilter ref="A1:M189"/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267" r:id="rId77"/>
    <hyperlink ref="B266" r:id="rId78"/>
    <hyperlink ref="B265" r:id="rId79"/>
    <hyperlink ref="B264" r:id="rId80"/>
    <hyperlink ref="B263" r:id="rId81"/>
    <hyperlink ref="B262" r:id="rId82"/>
    <hyperlink ref="B261" r:id="rId83"/>
    <hyperlink ref="B260" r:id="rId84"/>
    <hyperlink ref="B259" r:id="rId85"/>
    <hyperlink ref="B258" r:id="rId86"/>
    <hyperlink ref="B257" r:id="rId87"/>
    <hyperlink ref="B256" r:id="rId88"/>
    <hyperlink ref="B255" r:id="rId89"/>
    <hyperlink ref="B254" r:id="rId90"/>
    <hyperlink ref="B253" r:id="rId91"/>
    <hyperlink ref="B252" r:id="rId92"/>
    <hyperlink ref="B251" r:id="rId93"/>
    <hyperlink ref="B250" r:id="rId94"/>
    <hyperlink ref="B249" r:id="rId95"/>
    <hyperlink ref="B248" r:id="rId96"/>
    <hyperlink ref="B247" r:id="rId97"/>
    <hyperlink ref="B246" r:id="rId98"/>
    <hyperlink ref="B245" r:id="rId99"/>
    <hyperlink ref="B244" r:id="rId100"/>
    <hyperlink ref="B243" r:id="rId101"/>
    <hyperlink ref="B242" r:id="rId102"/>
    <hyperlink ref="B241" r:id="rId103"/>
    <hyperlink ref="B240" r:id="rId104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OFFSET(Sheet2!$A$1,0,0,COUNTA(Sheet2!$A$1:$A$201),1)</xm:f>
          </x14:formula1>
          <xm:sqref>D2:D267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98"/>
  <sheetViews>
    <sheetView tabSelected="1" topLeftCell="A13" zoomScale="85" zoomScaleNormal="85" workbookViewId="0">
      <selection activeCell="G34" sqref="G34"/>
    </sheetView>
  </sheetViews>
  <sheetFormatPr defaultRowHeight="15" x14ac:dyDescent="0.25"/>
  <cols>
    <col min="1" max="1" width="15.140625" style="22" customWidth="1"/>
    <col min="2" max="2" width="18.140625" style="9" customWidth="1"/>
    <col min="3" max="3" width="13.28515625" style="20" customWidth="1"/>
    <col min="4" max="4" width="11.42578125" style="13" customWidth="1"/>
    <col min="5" max="5" width="13.140625" customWidth="1"/>
    <col min="6" max="6" width="11.7109375" customWidth="1"/>
    <col min="7" max="7" width="37.140625" customWidth="1"/>
    <col min="8" max="42" width="11.7109375" customWidth="1"/>
    <col min="43" max="43" width="13.28515625" customWidth="1"/>
    <col min="44" max="82" width="11.7109375" customWidth="1"/>
    <col min="83" max="124" width="11.7109375" bestFit="1" customWidth="1"/>
    <col min="125" max="125" width="23.140625" bestFit="1" customWidth="1"/>
    <col min="126" max="126" width="18.28515625" bestFit="1" customWidth="1"/>
    <col min="127" max="127" width="16.42578125" bestFit="1" customWidth="1"/>
  </cols>
  <sheetData>
    <row r="1" spans="1:127" x14ac:dyDescent="0.25">
      <c r="A1" s="23" t="s">
        <v>172</v>
      </c>
      <c r="B1" s="9" t="s">
        <v>173</v>
      </c>
      <c r="F1" t="s">
        <v>417</v>
      </c>
    </row>
    <row r="2" spans="1:127" x14ac:dyDescent="0.25">
      <c r="A2" s="23" t="s">
        <v>1</v>
      </c>
      <c r="B2" s="9" t="s">
        <v>173</v>
      </c>
      <c r="F2" t="s">
        <v>177</v>
      </c>
      <c r="G2" t="s">
        <v>418</v>
      </c>
    </row>
    <row r="3" spans="1:127" x14ac:dyDescent="0.25">
      <c r="A3" s="23" t="s">
        <v>2</v>
      </c>
      <c r="B3" s="9" t="s">
        <v>173</v>
      </c>
      <c r="F3" t="s">
        <v>138</v>
      </c>
      <c r="G3" t="s">
        <v>419</v>
      </c>
    </row>
    <row r="4" spans="1:127" x14ac:dyDescent="0.25">
      <c r="A4" s="31" t="s">
        <v>181</v>
      </c>
      <c r="B4" s="9" t="s">
        <v>173</v>
      </c>
      <c r="F4" t="s">
        <v>178</v>
      </c>
      <c r="G4" t="s">
        <v>420</v>
      </c>
    </row>
    <row r="5" spans="1:127" x14ac:dyDescent="0.25">
      <c r="F5" t="s">
        <v>244</v>
      </c>
      <c r="G5" t="s">
        <v>421</v>
      </c>
    </row>
    <row r="6" spans="1:127" x14ac:dyDescent="0.25">
      <c r="A6" s="30" t="s">
        <v>174</v>
      </c>
      <c r="B6" s="9" t="s">
        <v>194</v>
      </c>
      <c r="C6" s="20" t="s">
        <v>206</v>
      </c>
      <c r="D6" s="21" t="s">
        <v>205</v>
      </c>
      <c r="F6" t="s">
        <v>254</v>
      </c>
      <c r="G6" t="s">
        <v>422</v>
      </c>
    </row>
    <row r="7" spans="1:127" x14ac:dyDescent="0.25">
      <c r="A7" s="22">
        <v>0</v>
      </c>
      <c r="B7" s="28"/>
      <c r="D7" s="26"/>
    </row>
    <row r="8" spans="1:127" s="27" customFormat="1" x14ac:dyDescent="0.25">
      <c r="A8" s="22" t="s">
        <v>11</v>
      </c>
      <c r="B8" s="28"/>
      <c r="C8" s="20"/>
      <c r="D8" s="26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 x14ac:dyDescent="0.25">
      <c r="A9" s="22" t="s">
        <v>176</v>
      </c>
      <c r="B9" s="28">
        <v>1.7344043352107855E-3</v>
      </c>
      <c r="C9" s="20">
        <v>217</v>
      </c>
      <c r="D9" s="26">
        <v>0.81578947368421051</v>
      </c>
    </row>
    <row r="10" spans="1:127" x14ac:dyDescent="0.25">
      <c r="A10" s="9" t="s">
        <v>235</v>
      </c>
      <c r="B10" s="32">
        <v>217</v>
      </c>
      <c r="C10" s="20">
        <v>217</v>
      </c>
      <c r="D10" s="26">
        <v>0.81578947368421051</v>
      </c>
    </row>
    <row r="11" spans="1:127" x14ac:dyDescent="0.25">
      <c r="A11" s="9" t="s">
        <v>237</v>
      </c>
      <c r="B11" s="28">
        <v>1.7344043352107855E-3</v>
      </c>
      <c r="C11" s="20">
        <v>0</v>
      </c>
      <c r="D11" s="26">
        <v>0</v>
      </c>
    </row>
    <row r="12" spans="1:127" x14ac:dyDescent="0.25">
      <c r="A12" s="22">
        <v>1</v>
      </c>
      <c r="B12" s="28"/>
      <c r="D12" s="26"/>
    </row>
    <row r="13" spans="1:127" x14ac:dyDescent="0.25">
      <c r="A13" s="9" t="s">
        <v>32</v>
      </c>
      <c r="B13" s="28"/>
      <c r="D13" s="26"/>
    </row>
    <row r="14" spans="1:127" x14ac:dyDescent="0.25">
      <c r="A14" s="9" t="s">
        <v>177</v>
      </c>
      <c r="B14" s="28">
        <v>2.1666666666666666E-3</v>
      </c>
      <c r="C14" s="20">
        <v>5</v>
      </c>
      <c r="D14" s="26">
        <v>1.8796992481203006E-2</v>
      </c>
    </row>
    <row r="15" spans="1:127" x14ac:dyDescent="0.25">
      <c r="A15" s="9" t="s">
        <v>116</v>
      </c>
      <c r="B15" s="28">
        <v>2.425925925925926E-3</v>
      </c>
      <c r="C15" s="20">
        <v>5</v>
      </c>
      <c r="D15" s="26">
        <v>1.8796992481203006E-2</v>
      </c>
    </row>
    <row r="16" spans="1:127" x14ac:dyDescent="0.25">
      <c r="A16" s="9" t="s">
        <v>115</v>
      </c>
      <c r="B16" s="28">
        <v>2.4050925925925928E-3</v>
      </c>
      <c r="C16" s="20">
        <v>5</v>
      </c>
      <c r="D16" s="26">
        <v>1.8796992481203006E-2</v>
      </c>
    </row>
    <row r="17" spans="1:4" x14ac:dyDescent="0.25">
      <c r="A17" s="9" t="s">
        <v>138</v>
      </c>
      <c r="B17" s="28">
        <v>2.0882936507936505E-3</v>
      </c>
      <c r="C17" s="20">
        <v>14</v>
      </c>
      <c r="D17" s="26">
        <v>5.2631578947368418E-2</v>
      </c>
    </row>
    <row r="18" spans="1:4" x14ac:dyDescent="0.25">
      <c r="A18" s="9" t="s">
        <v>178</v>
      </c>
      <c r="B18" s="28">
        <v>2.491898148148148E-3</v>
      </c>
      <c r="C18" s="20">
        <v>10</v>
      </c>
      <c r="D18" s="26">
        <v>3.7593984962406013E-2</v>
      </c>
    </row>
    <row r="19" spans="1:4" x14ac:dyDescent="0.25">
      <c r="A19" s="9" t="s">
        <v>176</v>
      </c>
      <c r="B19" s="28">
        <v>2.1484375000000002E-3</v>
      </c>
      <c r="C19" s="20">
        <v>8</v>
      </c>
      <c r="D19" s="26">
        <v>3.007518796992481E-2</v>
      </c>
    </row>
    <row r="20" spans="1:4" x14ac:dyDescent="0.25">
      <c r="A20" s="9" t="s">
        <v>244</v>
      </c>
      <c r="B20" s="28">
        <v>1.6203703703703703E-3</v>
      </c>
      <c r="C20" s="20">
        <v>1</v>
      </c>
      <c r="D20" s="26">
        <v>3.7593984962406013E-3</v>
      </c>
    </row>
    <row r="21" spans="1:4" x14ac:dyDescent="0.25">
      <c r="A21" s="9" t="s">
        <v>254</v>
      </c>
      <c r="B21" s="28">
        <v>1.6203703703703703E-3</v>
      </c>
      <c r="C21" s="20">
        <v>1</v>
      </c>
      <c r="D21" s="26">
        <v>3.7593984962406013E-3</v>
      </c>
    </row>
    <row r="22" spans="1:4" x14ac:dyDescent="0.25">
      <c r="A22" s="9" t="s">
        <v>236</v>
      </c>
      <c r="B22" s="33">
        <v>49</v>
      </c>
      <c r="C22" s="20">
        <v>49</v>
      </c>
      <c r="D22" s="26">
        <v>0.18421052631578946</v>
      </c>
    </row>
    <row r="23" spans="1:4" x14ac:dyDescent="0.25">
      <c r="A23" s="9" t="s">
        <v>238</v>
      </c>
      <c r="B23" s="28">
        <v>2.2361583522297803E-3</v>
      </c>
      <c r="C23" s="20">
        <v>1</v>
      </c>
      <c r="D23" s="26">
        <v>3.7593984962406013E-3</v>
      </c>
    </row>
    <row r="24" spans="1:4" x14ac:dyDescent="0.25">
      <c r="A24" s="22" t="s">
        <v>176</v>
      </c>
      <c r="B24" s="28"/>
      <c r="D24" s="26"/>
    </row>
    <row r="25" spans="1:4" x14ac:dyDescent="0.25">
      <c r="A25" s="9" t="s">
        <v>176</v>
      </c>
      <c r="B25" s="28"/>
      <c r="D25" s="26"/>
    </row>
    <row r="26" spans="1:4" x14ac:dyDescent="0.25">
      <c r="A26" s="9" t="s">
        <v>176</v>
      </c>
      <c r="B26" s="28"/>
      <c r="D26" s="26">
        <v>0</v>
      </c>
    </row>
    <row r="27" spans="1:4" x14ac:dyDescent="0.25">
      <c r="A27" s="9" t="s">
        <v>415</v>
      </c>
      <c r="B27" s="28"/>
      <c r="D27" s="26">
        <v>0</v>
      </c>
    </row>
    <row r="28" spans="1:4" x14ac:dyDescent="0.25">
      <c r="A28" s="9" t="s">
        <v>416</v>
      </c>
      <c r="B28" s="28"/>
      <c r="D28" s="26">
        <v>0</v>
      </c>
    </row>
    <row r="29" spans="1:4" x14ac:dyDescent="0.25">
      <c r="A29" s="22" t="s">
        <v>175</v>
      </c>
      <c r="B29" s="28">
        <v>1.8268327067669167E-3</v>
      </c>
      <c r="C29" s="20">
        <v>266</v>
      </c>
      <c r="D29" s="26">
        <v>1</v>
      </c>
    </row>
    <row r="30" spans="1:4" x14ac:dyDescent="0.25">
      <c r="A30"/>
      <c r="B30"/>
      <c r="C30"/>
      <c r="D30"/>
    </row>
    <row r="31" spans="1:4" x14ac:dyDescent="0.25">
      <c r="A31"/>
      <c r="B31"/>
      <c r="C31"/>
      <c r="D31"/>
    </row>
    <row r="32" spans="1:4" x14ac:dyDescent="0.25">
      <c r="A32"/>
      <c r="B32"/>
      <c r="C32"/>
      <c r="D32"/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 s="19"/>
      <c r="B87"/>
      <c r="C87"/>
      <c r="D87"/>
    </row>
    <row r="88" spans="1:4" x14ac:dyDescent="0.25">
      <c r="A88" s="19"/>
      <c r="B88"/>
      <c r="C88"/>
      <c r="D88"/>
    </row>
    <row r="89" spans="1:4" x14ac:dyDescent="0.25">
      <c r="A89" s="19"/>
      <c r="B89"/>
      <c r="C89"/>
      <c r="D89"/>
    </row>
    <row r="90" spans="1:4" x14ac:dyDescent="0.25">
      <c r="A90" s="19"/>
      <c r="B90"/>
      <c r="C90"/>
      <c r="D90"/>
    </row>
    <row r="91" spans="1:4" x14ac:dyDescent="0.25">
      <c r="A91" s="19"/>
      <c r="B91"/>
      <c r="C91"/>
      <c r="D91"/>
    </row>
    <row r="92" spans="1:4" x14ac:dyDescent="0.25">
      <c r="A92" s="19"/>
      <c r="B92"/>
      <c r="C92"/>
      <c r="D92"/>
    </row>
    <row r="93" spans="1:4" x14ac:dyDescent="0.25">
      <c r="A93" s="19"/>
      <c r="B93"/>
      <c r="C93"/>
      <c r="D93"/>
    </row>
    <row r="94" spans="1:4" x14ac:dyDescent="0.25">
      <c r="A94" s="19"/>
      <c r="B94"/>
      <c r="C94"/>
      <c r="D94"/>
    </row>
    <row r="95" spans="1:4" x14ac:dyDescent="0.25">
      <c r="A95" s="19"/>
      <c r="B95"/>
      <c r="C95"/>
      <c r="D95"/>
    </row>
    <row r="96" spans="1:4" x14ac:dyDescent="0.25">
      <c r="A96" s="19"/>
      <c r="B96"/>
      <c r="C96"/>
      <c r="D96"/>
    </row>
    <row r="97" spans="1:4" x14ac:dyDescent="0.25">
      <c r="A97" s="19"/>
      <c r="B97"/>
      <c r="C97"/>
      <c r="D97"/>
    </row>
    <row r="98" spans="1:4" x14ac:dyDescent="0.25">
      <c r="A98" s="19"/>
      <c r="B98"/>
      <c r="C98"/>
      <c r="D98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20" sqref="D20"/>
    </sheetView>
  </sheetViews>
  <sheetFormatPr defaultRowHeight="15" x14ac:dyDescent="0.25"/>
  <cols>
    <col min="1" max="1" width="28" customWidth="1"/>
    <col min="6" max="6" width="10.85546875" bestFit="1" customWidth="1"/>
  </cols>
  <sheetData>
    <row r="1" spans="1:6" x14ac:dyDescent="0.25">
      <c r="A1" s="3" t="s">
        <v>307</v>
      </c>
    </row>
    <row r="2" spans="1:6" x14ac:dyDescent="0.25">
      <c r="A2" s="3" t="s">
        <v>10</v>
      </c>
    </row>
    <row r="3" spans="1:6" x14ac:dyDescent="0.25">
      <c r="A3" s="3" t="s">
        <v>73</v>
      </c>
    </row>
    <row r="4" spans="1:6" ht="30" x14ac:dyDescent="0.25">
      <c r="A4" s="3" t="s">
        <v>31</v>
      </c>
      <c r="F4">
        <v>700</v>
      </c>
    </row>
    <row r="5" spans="1:6" ht="30" x14ac:dyDescent="0.25">
      <c r="A5" s="3" t="s">
        <v>35</v>
      </c>
    </row>
    <row r="6" spans="1:6" x14ac:dyDescent="0.25">
      <c r="A6" s="3" t="s">
        <v>49</v>
      </c>
    </row>
    <row r="7" spans="1:6" x14ac:dyDescent="0.25">
      <c r="A7" s="3" t="s">
        <v>71</v>
      </c>
      <c r="F7" s="50">
        <f xml:space="preserve"> -0.0002*LN(F4) + 0.0027</f>
        <v>1.3897839329913193E-3</v>
      </c>
    </row>
    <row r="8" spans="1:6" x14ac:dyDescent="0.25">
      <c r="A8" s="3" t="s">
        <v>303</v>
      </c>
    </row>
    <row r="9" spans="1:6" x14ac:dyDescent="0.25">
      <c r="A9" s="3" t="s">
        <v>304</v>
      </c>
    </row>
    <row r="10" spans="1:6" x14ac:dyDescent="0.25">
      <c r="A10" s="3" t="s">
        <v>74</v>
      </c>
    </row>
    <row r="11" spans="1:6" x14ac:dyDescent="0.25">
      <c r="A11" s="3" t="s">
        <v>75</v>
      </c>
    </row>
    <row r="12" spans="1:6" x14ac:dyDescent="0.25">
      <c r="A12" s="3" t="s">
        <v>131</v>
      </c>
    </row>
    <row r="13" spans="1:6" x14ac:dyDescent="0.25">
      <c r="A13" s="3" t="s">
        <v>148</v>
      </c>
    </row>
    <row r="14" spans="1:6" x14ac:dyDescent="0.25">
      <c r="A14" s="3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Daily Data</vt:lpstr>
      <vt:lpstr>Overall Analysis</vt:lpstr>
      <vt:lpstr>Sheet2</vt:lpstr>
      <vt:lpstr>All CR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Ayush</dc:creator>
  <cp:lastModifiedBy>Ayush</cp:lastModifiedBy>
  <dcterms:created xsi:type="dcterms:W3CDTF">2016-07-05T18:39:18Z</dcterms:created>
  <dcterms:modified xsi:type="dcterms:W3CDTF">2016-08-05T10:17:10Z</dcterms:modified>
</cp:coreProperties>
</file>