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726"/>
  <workbookPr/>
  <mc:AlternateContent xmlns:mc="http://schemas.openxmlformats.org/markup-compatibility/2006">
    <mc:Choice Requires="x15">
      <x15ac:absPath xmlns:x15ac="http://schemas.microsoft.com/office/spreadsheetml/2010/11/ac" url="C:\Users\madga\Documents\MBA Process\GMAT AdvantagePlus - On Demand\"/>
    </mc:Choice>
  </mc:AlternateContent>
  <bookViews>
    <workbookView xWindow="0" yWindow="0" windowWidth="23040" windowHeight="8490"/>
  </bookViews>
  <sheets>
    <sheet name="Quant" sheetId="1" r:id="rId1"/>
  </sheets>
  <definedNames>
    <definedName name="_xlnm._FilterDatabase" localSheetId="0" hidden="1">Quant!$A$1:$K$242</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7" i="1" l="1"/>
  <c r="J10" i="1"/>
  <c r="J11" i="1"/>
  <c r="J12" i="1"/>
  <c r="J19" i="1"/>
  <c r="J21" i="1"/>
  <c r="J22" i="1"/>
  <c r="J23" i="1"/>
  <c r="J25" i="1"/>
  <c r="J26" i="1"/>
  <c r="J27" i="1"/>
  <c r="J29" i="1"/>
  <c r="J31" i="1"/>
  <c r="J32" i="1"/>
  <c r="J36" i="1"/>
  <c r="J37" i="1"/>
  <c r="J38" i="1"/>
  <c r="J41" i="1"/>
  <c r="J42" i="1"/>
  <c r="J43" i="1"/>
  <c r="J44" i="1"/>
  <c r="J45" i="1"/>
  <c r="J46" i="1"/>
  <c r="J49" i="1"/>
  <c r="J53" i="1"/>
  <c r="J55" i="1"/>
  <c r="J56" i="1"/>
  <c r="J57" i="1"/>
  <c r="J58" i="1"/>
  <c r="J60" i="1"/>
  <c r="J61" i="1"/>
  <c r="J63" i="1"/>
  <c r="J67" i="1"/>
  <c r="J71" i="1"/>
  <c r="J75" i="1"/>
  <c r="J76" i="1"/>
  <c r="J80" i="1"/>
  <c r="J81" i="1"/>
  <c r="J91" i="1"/>
  <c r="J92" i="1"/>
  <c r="J96" i="1"/>
  <c r="J98" i="1"/>
  <c r="J99" i="1"/>
  <c r="J101" i="1"/>
  <c r="J103" i="1"/>
  <c r="J104" i="1"/>
  <c r="J105" i="1"/>
  <c r="J108" i="1"/>
  <c r="J111" i="1"/>
  <c r="J113" i="1"/>
  <c r="J118" i="1"/>
  <c r="J121" i="1"/>
  <c r="J122" i="1"/>
  <c r="J123" i="1"/>
  <c r="J125" i="1"/>
  <c r="J128" i="1"/>
  <c r="J129" i="1"/>
  <c r="J130" i="1"/>
  <c r="J132" i="1"/>
  <c r="J133" i="1"/>
  <c r="J136" i="1"/>
  <c r="J141" i="1"/>
  <c r="J142" i="1"/>
  <c r="J144" i="1"/>
  <c r="J145" i="1"/>
  <c r="J146" i="1"/>
  <c r="J150" i="1"/>
  <c r="J153" i="1"/>
  <c r="J156" i="1"/>
  <c r="J157" i="1"/>
  <c r="J159" i="1"/>
  <c r="J161" i="1"/>
  <c r="J163" i="1"/>
  <c r="J169" i="1"/>
  <c r="J170" i="1"/>
  <c r="J172" i="1"/>
  <c r="J173" i="1"/>
  <c r="J175" i="1"/>
  <c r="J176" i="1"/>
  <c r="J178" i="1"/>
  <c r="J180" i="1"/>
  <c r="J181" i="1"/>
  <c r="J186" i="1"/>
  <c r="J187" i="1"/>
  <c r="J188" i="1"/>
  <c r="J189" i="1"/>
  <c r="J195" i="1"/>
  <c r="J199" i="1"/>
  <c r="J200" i="1"/>
  <c r="J209" i="1"/>
  <c r="J221" i="1"/>
  <c r="J225" i="1"/>
  <c r="J227" i="1"/>
  <c r="J228" i="1"/>
  <c r="J229" i="1"/>
  <c r="J232" i="1"/>
  <c r="J233" i="1"/>
  <c r="J236" i="1"/>
  <c r="J237" i="1"/>
  <c r="J238" i="1"/>
  <c r="J239" i="1"/>
  <c r="J241" i="1"/>
  <c r="J242" i="1"/>
  <c r="H212" i="1"/>
  <c r="H210" i="1"/>
  <c r="H208" i="1"/>
  <c r="H204" i="1"/>
  <c r="H201" i="1"/>
  <c r="H198" i="1"/>
  <c r="H196" i="1" l="1"/>
  <c r="H126" i="1" l="1"/>
  <c r="H106" i="1"/>
  <c r="H86" i="1" l="1"/>
  <c r="H73" i="1"/>
  <c r="H59" i="1"/>
  <c r="H40" i="1" l="1"/>
  <c r="H5" i="1"/>
  <c r="H185" i="1" l="1"/>
  <c r="H131" i="1" l="1"/>
  <c r="H115" i="1"/>
  <c r="H140" i="1" l="1"/>
  <c r="H87" i="1"/>
  <c r="H72" i="1"/>
  <c r="J72" i="1" s="1"/>
  <c r="H70" i="1"/>
  <c r="H3" i="1"/>
  <c r="H77" i="1" l="1"/>
  <c r="H68" i="1"/>
  <c r="H66" i="1"/>
  <c r="H24" i="1" l="1"/>
  <c r="J24" i="1" s="1"/>
  <c r="H20" i="1"/>
  <c r="H17" i="1"/>
  <c r="H14" i="1"/>
  <c r="H9" i="1"/>
  <c r="H6" i="1"/>
  <c r="J6" i="1" s="1"/>
  <c r="H4" i="1"/>
  <c r="J4" i="1" s="1"/>
</calcChain>
</file>

<file path=xl/sharedStrings.xml><?xml version="1.0" encoding="utf-8"?>
<sst xmlns="http://schemas.openxmlformats.org/spreadsheetml/2006/main" count="1878" uniqueCount="530">
  <si>
    <t>Question stem</t>
  </si>
  <si>
    <t>Source</t>
  </si>
  <si>
    <t>Problem I had</t>
  </si>
  <si>
    <t>Subject</t>
  </si>
  <si>
    <t>Page</t>
  </si>
  <si>
    <t>Question number</t>
  </si>
  <si>
    <t>Type</t>
  </si>
  <si>
    <t>In the figure above, points A, B, C, D, and E are evenly spaced along the number line. If E = 9^13 and C = 9^11, what is the distance from point A to point D?</t>
  </si>
  <si>
    <t>PS</t>
  </si>
  <si>
    <t>Veritas Prep Practice Test 1</t>
  </si>
  <si>
    <t>https://gmatclub.com/forum/in-the-figure-points-a-b-c-d-and-e-are-evenly-spaced-159034.html</t>
  </si>
  <si>
    <t>NA</t>
  </si>
  <si>
    <t>Lack of knowledge</t>
  </si>
  <si>
    <t>Exponents</t>
  </si>
  <si>
    <t>† and ¥ represent nonzero digits, and (†¥)² - (¥†)² is a perfect square. What is that perfect square?</t>
  </si>
  <si>
    <t>https://gmatclub.com/forum/and-represent-nonzero-digits-and-174784.html</t>
  </si>
  <si>
    <t>DS</t>
  </si>
  <si>
    <t>what is the value of x (1) x2+x+10=16 (2) x=4y4+2y2+2</t>
  </si>
  <si>
    <t>https://gmatclub.com/forum/what-is-the-value-of-x-1-x-2-x-10-16-2-x-4y-4-2y-212386.html</t>
  </si>
  <si>
    <t>Positives &amp; Negatives</t>
  </si>
  <si>
    <t>Geometry</t>
  </si>
  <si>
    <t>Time</t>
  </si>
  <si>
    <t>https://gmatclub.com/forum/in-right-triangle-abc-bc-is-the-hypotenuse-if-bc-is-13-and-163591.html</t>
  </si>
  <si>
    <t>In right triangle ABC, BC is the hypotenuse. If BC is 13 and AB + AC = 15, what is the area of the triangle?</t>
  </si>
  <si>
    <t>For nonnegative integers a, b, and c, what is the value of the product abc? (1) ab=bc (2) a≠c</t>
  </si>
  <si>
    <t>Integers</t>
  </si>
  <si>
    <t>https://gmatclub.com/forum/for-nonnegative-integers-a-b-and-c-what-is-the-value-of-the-product-193966.html</t>
  </si>
  <si>
    <t>RTD &amp; RTW</t>
  </si>
  <si>
    <t>An old woman sits on a park bench and begins dropping rice on the ground at a constant rate of 7 grains per second. Initially, there is no rice on the ground and no pigeons are present, but after the woman has been dropping rice for 10 seconds, a pigeon shows up and begins eating rice at a constant rate of 3 grains per second. If the woman continues dropping rice at the same rate, if one new pigeon shows up every 10 seconds, if no pigeons leave, and if all pigeons eat at the same constant rate as long as there is rice on the ground, how many pigeons will be present the next time there is no rice on the ground?</t>
  </si>
  <si>
    <t>https://gmatclub.com/forum/an-old-woman-sits-on-a-park-bench-and-begins-dropping-rice-on-the-grou-238811.html</t>
  </si>
  <si>
    <t>https://gmatclub.com/forum/what-is-the-value-of-220035.html</t>
  </si>
  <si>
    <t>Solution</t>
  </si>
  <si>
    <t>Roots</t>
  </si>
  <si>
    <t>What is the value of (a+b12−−−−−−√+a−b12−−−−−−√)2(a+b12+a−b12)2 when a=11 and b=85?</t>
  </si>
  <si>
    <t>For integers x, y, and z, x = y^2. What is the value of z? (1) x = z!(z−1)! (2) 12 &lt; z &lt; 22</t>
  </si>
  <si>
    <t>Factorials</t>
  </si>
  <si>
    <t>https://gmatclub.com/forum/for-integers-x-y-and-z-x-y-2-what-is-the-value-of-z-169997.html</t>
  </si>
  <si>
    <t>Let n~ be defined for all positive integers n as the remainder when (n - 1)! is divided by n. What is the value of 32~ ?</t>
  </si>
  <si>
    <t>Remainders</t>
  </si>
  <si>
    <t>https://gmatclub.com/forum/let-n-be-defined-for-all-positive-integers-n-as-the-remainder-when-n-208190.html</t>
  </si>
  <si>
    <t>If a and b are non-negative integers, is ab prime? (1) a = 17 (2) b = 91</t>
  </si>
  <si>
    <t>Primes</t>
  </si>
  <si>
    <t>https://gmatclub.com/forum/if-a-and-b-are-non-negative-integers-is-ab-prime-212793.html</t>
  </si>
  <si>
    <t>What is the units digit of positive integer p? (1) When p is divided by 10, the remainder is 8 (2) When p is divided by 11, the remainder is 8</t>
  </si>
  <si>
    <t>https://gmatclub.com/forum/what-is-the-units-digit-of-positive-integer-p-213497.html</t>
  </si>
  <si>
    <t>The sides of rectangle X are each multiplied by a to form rectangle Y and by b to form rectangle Z. a times the area of X is 10, and b times the area of X is 5. If the difference in area between Y and Z is 300, what is a - b?</t>
  </si>
  <si>
    <t>Confusion</t>
  </si>
  <si>
    <t>https://gmatclub.com/forum/the-sides-of-rectangle-x-are-each-multiplied-by-a-to-form-re-168079.html</t>
  </si>
  <si>
    <t>In a circle centered on point O with radius 8, diameter AC and point B on the circle, pictured above, what is the length of line segment (AB)? (1) ∠AOB = 120° (2) OB = BC</t>
  </si>
  <si>
    <t>https://gmatclub.com/forum/in-a-circle-centered-on-point-o-with-radius-8-diameter-ac-and-poi-213955.html</t>
  </si>
  <si>
    <t>During the 31-day month of May, a tuxedo shop rents a different number of tuxedos each day, including a store-record 55 tuxedos on May 23rd. Assuming that the shop had an unlimited inventory of tuxedos to rent, what is the maximum number of tuxedos the shop could have rented during May?</t>
  </si>
  <si>
    <t>https://gmatclub.com/forum/during-the-31-day-month-of-may-a-tuxedo-shop-rents-a-different-number-205850.html</t>
  </si>
  <si>
    <t>Consecutive integers</t>
  </si>
  <si>
    <t>Which of the following is a perfect square?</t>
  </si>
  <si>
    <t>https://gmatclub.com/forum/which-of-the-following-is-a-perfect-square-213954.html</t>
  </si>
  <si>
    <t>Is x &lt; y? (1) x^2 - y^2 &lt; 0 (2) -x - y &lt; 0</t>
  </si>
  <si>
    <t>https://gmatclub.com/forum/is-x-y-1-x-2-y-2-0-2-x-y-234966.html</t>
  </si>
  <si>
    <t>For integers a, b, and c, if ab = bc, then which of the following must also be true?</t>
  </si>
  <si>
    <t>Dif of squares</t>
  </si>
  <si>
    <t>https://gmatclub.com/forum/for-integers-a-b-and-c-if-ab-bc-then-which-of-the-foll-147063.html</t>
  </si>
  <si>
    <t>In the city of San Durango, 60 people own cats, dogs, or rabbits. If 30 people owned cats, 40 owned dogs, 10 owned rabbits, and 12 owned exactly two of the three types of pet, how many people owned all three?</t>
  </si>
  <si>
    <t>Sets</t>
  </si>
  <si>
    <t>https://gmatclub.com/forum/in-the-city-of-san-durango-60-people-own-cats-dogs-or-rab-143427.html</t>
  </si>
  <si>
    <t>Is mn &lt; 10? (1) m &lt; 5 and n &lt; 2 (2) 1 &lt; m &lt; 3 and n^2&lt;25</t>
  </si>
  <si>
    <t>https://gmatclub.com/forum/is-mn-206826.html</t>
  </si>
  <si>
    <t>OG 2015</t>
  </si>
  <si>
    <t>Which of the following is the value 0.000064^(1/6)?</t>
  </si>
  <si>
    <t>Roots and exponents</t>
  </si>
  <si>
    <t>https://gmatclub.com/forum/which-of-the-following-is-the-value-0-000064-1-6-a-30577.html</t>
  </si>
  <si>
    <t>A carpenter constructed a rectangular sandbox with a capacity of 10 cubic feet. If the carpenter were to make a similar sandbox twice as long, twice as wide, and twice as high as the first sandbox, what would be the capacity, in cubic feet, of the second sandbox?</t>
  </si>
  <si>
    <t>https://gmatclub.com/forum/a-carpenter-constructed-a-rectangular-sandbox-with-a-137218.html</t>
  </si>
  <si>
    <t>What is the value of |x|? (1) x = - |x| (2) x^2 = 4</t>
  </si>
  <si>
    <t>https://gmatclub.com/forum/what-is-the-value-of-x-136195.html</t>
  </si>
  <si>
    <t>Absolute value</t>
  </si>
  <si>
    <t>If Car X followed Car Y across a certain bridge that is 1/2 mile long, how many seconds did it take Car X to travel across the bridge?</t>
  </si>
  <si>
    <t>Rates &amp; Work</t>
  </si>
  <si>
    <t>https://gmatclub.com/forum/if-car-x-followed-car-y-across-a-certain-bridge-that-is-137221.html</t>
  </si>
  <si>
    <t>If the sequence S has 300 terms, what is the 293rd term of S?</t>
  </si>
  <si>
    <t>Sequences</t>
  </si>
  <si>
    <t>https://gmatclub.com/forum/if-the-sequence-s-has-300-terms-what-is-the-293rd-term-of-s-137542.html</t>
  </si>
  <si>
    <t>Of the 50 researchers in a workgroup, 40 percent will be assigned to Team A and the remaining 60 percent to Team B. However, 70 percent of the researchers prefer Team A and 30 percent prefer Team B. What is the lowest possible number of researchers who will NOT be assigned to the team they prefer?</t>
  </si>
  <si>
    <t>https://gmatclub.com/forum/of-the-50-researchers-in-a-workgroup-40-percent-will-be-137538.html</t>
  </si>
  <si>
    <t>Which of the following equations is NOT equivalent to 10y2 = (x + 2)(x – 2) ?</t>
  </si>
  <si>
    <t>Equations</t>
  </si>
  <si>
    <t>https://gmatclub.com/forum/which-of-the-following-equations-is-not-equivalent-to-10y-138730.html</t>
  </si>
  <si>
    <t>A certain high school with a total enrollment of 900 students held a science fair for three days last week. How many of the students enrolled in the high school attended the science fair on all three days?</t>
  </si>
  <si>
    <t>Can a certain rectangular sheet of glass be positioned on a rectangular tabletop so that it covers the entire tabletop and its edges are parallel to the edges of the tabletop?</t>
  </si>
  <si>
    <t>https://gmatclub.com/forum/can-a-certain-rectangular-sheet-of-glass-be-positioned-on-a-139121.html</t>
  </si>
  <si>
    <t>https://gmatclub.com/forum/a-certain-high-school-with-a-total-enrollment-of-900-student-138300.html</t>
  </si>
  <si>
    <t>In the figure above, the point on segment PQ that is twice as far from P as from Q is</t>
  </si>
  <si>
    <t>Coordinate plane</t>
  </si>
  <si>
    <t>https://gmatclub.com/forum/in-the-figure-above-the-point-on-segment-pq-that-is-twice-a-139117.html</t>
  </si>
  <si>
    <t>How many integers n are there such that 1&lt; 5n +5 &lt; 25?</t>
  </si>
  <si>
    <t>https://gmatclub.com/forum/how-many-integers-n-are-there-such-that-1-5n-139474.html</t>
  </si>
  <si>
    <t>Inequalities</t>
  </si>
  <si>
    <t>The average (arithmetic mean) of 10, 30, and 50 is 5 more than the average of 20, 40, and</t>
  </si>
  <si>
    <t>Statistics</t>
  </si>
  <si>
    <t>https://gmatclub.com/forum/the-average-arithmetic-mean-of-10-30-and-50-is-5-more-139869.html</t>
  </si>
  <si>
    <t>https://gmatclub.com/forum/four-staff-members-at-a-certain-company-worked-on-a-project-128243.html</t>
  </si>
  <si>
    <t>Four staff members at a certain company worked on a project. The amounts of time that the four staff members worked on the project were in the ratio 2 to 3 to 5 to 6. If one of the four staff members worked on the project for 30 hours, which of the following CANNOT be the total number of hours that the four staff members worked on the project?</t>
  </si>
  <si>
    <t>Ratios</t>
  </si>
  <si>
    <t>https://gmatclub.com/forum/on-a-certain-day-orangeade-was-made-by-mixing-a-certain-133206.html</t>
  </si>
  <si>
    <t>On a certain day, orangeade was made by mixing a certain amount of orange juice with an equal amount of water. On the next day, orangeade was made by mixing the same amount of orange juice with twice the amount of water. On both days, all the orangeade that was made was sold. If the revenue from selling the orangeade was the same for both days and if the orangeade was sold at $0.60 per glass on the first day, what was the price per glass on the second day?</t>
  </si>
  <si>
    <t>https://gmatclub.com/forum/each-gift-certificate-sold-yesterday-by-a-certain-bookstore-140246.html</t>
  </si>
  <si>
    <t>Each gift certificate sold yesterday by a certain bookstore cost either $10 or $50. If yesterday the bookstore sold more than 5 gift certificates that cost $50 each, what was the total number of gift certificates sold yesterday by the bookstore?</t>
  </si>
  <si>
    <t>What is the tens digit of positive integer x? (1) x divided by 100 has a remainder of 30 (2) x divided by 110 has a remainder of 30</t>
  </si>
  <si>
    <t>https://gmatclub.com/forum/what-is-the-tens-digit-of-positive-integer-x-140248.html</t>
  </si>
  <si>
    <t>How many integers are there between, but not including, integers r and s?</t>
  </si>
  <si>
    <t>Decimals</t>
  </si>
  <si>
    <t>https://gmatclub.com/forum/how-many-integers-are-there-between-but-not-including-80333.html</t>
  </si>
  <si>
    <t>https://gmatclub.com/forum/three-machines-k-m-and-p-working-simultaneously-and-120126.html</t>
  </si>
  <si>
    <t>Three machines, K, M, and P, working simultaneously and independently at their respective constant rates, can complete a certain task in 24 minutes. How long does it take Machine K, working alone at its constant rate, to complete the task?</t>
  </si>
  <si>
    <t>A certain fruit stand sold apples for $0.70 each and bananas for $0.50 each. If a customer purchased both apples and bananas from the stand for a total of $6.30, what total number of apples and bananas did the customer purchase ?</t>
  </si>
  <si>
    <t>https://gmatclub.com/forum/a-certain-fruit-stand-sold-apples-for-0-70-each-and-bananas-101966.html</t>
  </si>
  <si>
    <t>https://gmatclub.com/forum/at-a-certain-school-the-ratio-of-the-number-of-second-grade-128242.html</t>
  </si>
  <si>
    <t>At a certain school, the ratio of the number of second graders to the number of fourth graders is 8 to 5, and the ratio of the number of first graders to the number of second graders is 3 to 4. If the ratio of the number of third graders to the number of fourth graders is 3 to 2, what is the ratio of the number of first graders to the number of third graders?</t>
  </si>
  <si>
    <t>If m is the average (arithmetic mean) of the first 10 positive multiples of 5 and if M is the median of the first 10 positive multiples of 5, what is the value of M – m ?</t>
  </si>
  <si>
    <t>https://gmatclub.com/forum/if-m-is-the-average-arithmetic-mean-of-the-first-128258.html</t>
  </si>
  <si>
    <t>In the figure above, triangle ABC is equilateral, and point P is equidistant from vertices A, B, and C. If triangle ABC is rotated clockwise about point P, what is the minimum number of degrees the triangle must be rotated so that point B will be in the position where point A is now?</t>
  </si>
  <si>
    <t>https://gmatclub.com/forum/in-the-figure-above-triangle-abc-is-equilateral-and-point-143496.html</t>
  </si>
  <si>
    <t>Divisibility</t>
  </si>
  <si>
    <t>If n = 20! + 17, then n is divisible by which of the following? I. 15 II. 17 III. 19</t>
  </si>
  <si>
    <t>https://gmatclub.com/forum/if-n-20-17-then-n-is-divisible-by-which-of-the-143638.html</t>
  </si>
  <si>
    <t>https://gmatclub.com/forum/after-driving-to-a-riverfront-parking-lot-bob-plans-to-run-143698.html</t>
  </si>
  <si>
    <t>After driving to a riverfront parking lot, Bob plans to run south along the river, turn around, and return to the parking lot, running north along the same path. After running 3.25 miles south, he decides to run for only 50 minutes more. If Bob runs at a constant rate of 8 minutes per mile, how many miles farther south can he run and still be able to return to the parking lot in 50 minutes?</t>
  </si>
  <si>
    <t>https://gmatclub.com/forum/m-is-the-sum-of-the-reciprocals-of-the-consecutive-integers-143703.html</t>
  </si>
  <si>
    <t>M is the sum of the reciprocals of the consecutive integers from 201 to 300, inclusive. Which of the following is true?</t>
  </si>
  <si>
    <t>https://gmatclub.com/forum/of-the-four-numbers-represented-on-the-number-line-above-is-128398.html</t>
  </si>
  <si>
    <t>Of the four numbers represented on the number line above, is r closest to zero?</t>
  </si>
  <si>
    <t>Number line</t>
  </si>
  <si>
    <t>https://gmatclub.com/forum/at-a-certain-company-a-test-was-given-to-a-group-of-men-and-133652.html</t>
  </si>
  <si>
    <t>At a certain company, a test was given to a group of men and women seeking for promotions. If the average (artihmetic mean) score for the group was 80, was the average score for the women more than 85?</t>
  </si>
  <si>
    <t>Weighted average</t>
  </si>
  <si>
    <t>https://gmatclub.com/forum/mary-persuaded-n-friends-to-donate-500-each-to-her-election-10075.html</t>
  </si>
  <si>
    <t xml:space="preserve">Mary persuaded n friends to donate $500 each to her election campaign, and then each of these n friends persuaded n more people to donate $500 each to Mary’s campaign. If no one donated more than once and if there were no other donations, what was the value of n? </t>
  </si>
  <si>
    <t>If m is an integer, is m odd?</t>
  </si>
  <si>
    <t>Number properties</t>
  </si>
  <si>
    <t>https://gmatclub.com/forum/if-m-is-an-integer-is-m-odd-129702.html</t>
  </si>
  <si>
    <t>Is the positive two-digit integer N less than 40 ?</t>
  </si>
  <si>
    <t>https://gmatclub.com/forum/is-the-positive-two-digit-integer-n-less-than-143505.html</t>
  </si>
  <si>
    <t>Digits</t>
  </si>
  <si>
    <t>https://gmatclub.com/forum/a-total-of-60-000-was-invested-for-one-year-part-of-this-126655.html</t>
  </si>
  <si>
    <t>A total of $60,000 was invested for one year. Part of this amount earned simple annual interest at the rate of x percent per year, and the rest earned simple annual interest at the rate of y percent per year. If the total interest earned by the $60,000 for that year was $4,080, what is the value of x?</t>
  </si>
  <si>
    <t>Percents</t>
  </si>
  <si>
    <t>https://gmatclub.com/forum/in-the-figure-above-is-the-area-of-triangular-region-abc-134270.html</t>
  </si>
  <si>
    <t xml:space="preserve">In the figure above, is the area of triangular region ABC equal to the area of triangular region DBA ? </t>
  </si>
  <si>
    <t>https://gmatclub.com/forum/if-r-0-and-s-0-is-r-s-s-r-99293.html</t>
  </si>
  <si>
    <t>If r &gt; 0 and s &gt; 0, is r/s &lt; s/r?</t>
  </si>
  <si>
    <t>https://gmatclub.com/forum/if-k-is-an-integer-such-that-56-k-66-what-is-the-value-143695.html</t>
  </si>
  <si>
    <t>If k is an integer such that 56 &lt; k &lt; 66, what is the value of k ?</t>
  </si>
  <si>
    <t>https://gmatclub.com/forum/topic-143744.html</t>
  </si>
  <si>
    <t>Scientific notation</t>
  </si>
  <si>
    <t>(0.0036)(2.8) / (0.04)(0.1)(0.003) =</t>
  </si>
  <si>
    <t>https://gmatclub.com/forum/if-n-is-an-integer-greater-than-6-which-of-the-following-56233.html</t>
  </si>
  <si>
    <t>If n is an integer greater than 6, which of the following must be divisible by 3?</t>
  </si>
  <si>
    <t>https://gmatclub.com/forum/in-an-increasing-sequence-of-10-consecutive-integers-the-su-119868.html</t>
  </si>
  <si>
    <t>In an increasing sequence of 10 consecutive integers, the sum of the first 5 integers is 560. What is the sum of the last 5 integers in the sequence?</t>
  </si>
  <si>
    <t>https://gmatclub.com/forum/if-q-is-an-odd-number-and-the-median-of-q-consecutive-143750.html</t>
  </si>
  <si>
    <t>If Q is an odd number and the median of Q consecutive integers is 120, what is the largest of these integers?</t>
  </si>
  <si>
    <t>When positive integer x is divided by positive integer y, the remainder is 9. If x/y = 96.12, what is the value of y?</t>
  </si>
  <si>
    <t>https://gmatclub.com/forum/when-positive-integer-x-is-divided-by-positive-integer-y-106493.html</t>
  </si>
  <si>
    <t>https://gmatclub.com/forum/on-a-scale-that-measures-the-intensity-of-a-certain-phenomen-126082.html</t>
  </si>
  <si>
    <t>On a scale that measures the intensity of a certain phenomenon, a reading of n+1 corresponds to an intensity that is 10 times the intensity corresponding to a reading of n. On that scale, the intensity corresponding to a reading of 8 is how many times as great as the intensity corresponding to a reading of 3?</t>
  </si>
  <si>
    <t>Scale</t>
  </si>
  <si>
    <t>https://gmatclub.com/forum/if-a-square-mirror-has-a-20-inch-diagonal-what-is-the-99359.html</t>
  </si>
  <si>
    <t>If a square mirror has a 20-inch diagonal, what is the approximate perimeter of the mirror, in inches?</t>
  </si>
  <si>
    <t>Is the number of seconds required to travel d1 feet at r1 feet per second greater than the number of seconds required to travel d2 feet at r2 feet per second?</t>
  </si>
  <si>
    <t>https://gmatclub.com/forum/is-the-number-of-seconds-required-to-travel-d1-feet-at-r1-105140.html</t>
  </si>
  <si>
    <t>https://gmatclub.com/forum/is-the-number-of-members-of-club-x-greater-than-the-number-128641.html</t>
  </si>
  <si>
    <t>Is the number of members of Club X greater than the number of members of Club Y ?</t>
  </si>
  <si>
    <t>https://gmatclub.com/forum/in-a-certain-office-50-percent-of-the-employees-are-college-143768.html</t>
  </si>
  <si>
    <t>In a certain office, 50 percent of the employees are college graduates and 60 percent of the employees are over 40 years old. If 30 percent of those over 40 have master's degrees, how many of the employees over 40 have master's degrees?</t>
  </si>
  <si>
    <t>If x and y are integers, is x &gt; y ?</t>
  </si>
  <si>
    <t>https://gmatclub.com/forum/if-x-and-y-are-integers-is-x-y-143771.html</t>
  </si>
  <si>
    <t>https://gmatclub.com/forum/if-r-and-s-are-the-roots-of-the-equation-x-2-bx-c-141018.html</t>
  </si>
  <si>
    <t>If r and s are the roots of the equation x^2 + bx + c = 0, where b and c are constants, is rs &lt; 0 ?</t>
  </si>
  <si>
    <t>https://gmatclub.com/forum/the-figure-above-represents-a-circle-graph-of-company-h-s-143774.html</t>
  </si>
  <si>
    <t>The figure above represents a circle graph of Company H's total expenses broken down by the expenses for each of its five divisions. If O is the center of the circle and if Company H's total expenses are $5,400,000, what are the expenses for Division R ?</t>
  </si>
  <si>
    <t>Material A costs $3 per kilogram, and Material B costs $5 per kilogram. If 10 kilograms of Material K consists of x kilograms of Material A and y kilograms of Material B, is x &gt; y?</t>
  </si>
  <si>
    <t>https://gmatclub.com/forum/material-a-costs-3-per-kilogram-and-material-b-costs-109070.html</t>
  </si>
  <si>
    <t>https://gmatclub.com/forum/if-t-1-2-9-5-3-is-expressed-as-a-terminating-decimal-ho-129447.html</t>
  </si>
  <si>
    <t>If t=1(29∗53)t=1(29∗53) is expressed as a terminating decimal, how many zeros will t have between the decimal point and the fist nonzero digit to the right of the decimal point?</t>
  </si>
  <si>
    <t>https://gmatclub.com/forum/in-country-c-the-unemployment-rate-among-construction-worke-143984.html</t>
  </si>
  <si>
    <t>In Country C, the unemployment rate among construction workers dropped from 16 percent on September 1, 1992, to 9 percent on September 1, 1996. If the number of construction workers was 20 percent greater on September 1, 1996, than on September 1, 1992, what was the approximate percent change in the number of unemployed construction workers over this period?</t>
  </si>
  <si>
    <t>https://gmatclub.com/forum/if-p-is-the-product-of-the-integers-from-1-to-30-inclusive-what-is-t-82137.html</t>
  </si>
  <si>
    <t>If p is the product of the integers from 1 to 30, inclusive, what is the greatest integer k for which 3^k is a factor of p ?</t>
  </si>
  <si>
    <t>https://gmatclub.com/forum/if-n-3-8-2-8-which-of-the-following-is-not-a-factor-of-n-132874.html</t>
  </si>
  <si>
    <t>If n = 3^8 – 2^8 which of the following is NOT a factor of n?</t>
  </si>
  <si>
    <t>Club X has more than 10 but fewer than 40 members. Sometimes the members sit at tables with 3 members at one table and 4 members at each of the other tables, and sometimes they sit at tables with 3 members at one table and 5 members at each of the other tables. If they sit at tables with 6 members at each table except one and fewer than 6 members at that one table, how many members will be at the table that has fewer than 6 members?</t>
  </si>
  <si>
    <t>https://gmatclub.com/forum/club-x-has-more-than-10-but-fewer-than-40-members-sometimes-143987.html</t>
  </si>
  <si>
    <t>https://gmatclub.com/forum/in-order-to-complete-a-reading-assignment-on-time-terry-140555.html</t>
  </si>
  <si>
    <t>In order to complete a reading assignment on time, Terry planned to read 90 pages per day. However, she read only 75 pages per day at first, leaving 690 pages to be read during the last 6 days before the assignment was to be completed. How many days in all did Terry have to complete the assignment on time?</t>
  </si>
  <si>
    <t>https://gmatclub.com/forum/if-a-0-3-which-of-the-following-is-true-143992.html</t>
  </si>
  <si>
    <t>If a = -0.3, which of the following is true?</t>
  </si>
  <si>
    <t>https://gmatclub.com/forum/each-in-the-mileage-table-above-represents-an-entry-indica-95162.html</t>
  </si>
  <si>
    <t>Each • in the mileage table above represents an entry indicating the distance between a pair of the five cities. If the table were extended to represent the distances between all pairs of 30 cities and each distance were to be represented by only one entry, how many entries would the table then have?</t>
  </si>
  <si>
    <t>https://gmatclub.com/forum/in-triangle-abc-point-x-is-the-midpoint-of-side-ac-and-82671.html</t>
  </si>
  <si>
    <t xml:space="preserve">In triangle ABC, point X is the midpoint of side AC and point Y is the midpoint of side BC. If point R is the midpoint of line segment XC and if point S is the midpoint of line segment YC, what is the area of triangular region RCS? </t>
  </si>
  <si>
    <t>https://gmatclub.com/forum/a-department-manager-distributed-a-number-of-pens-pencils-104852.html</t>
  </si>
  <si>
    <t>A department manager distributed a number of pens, pencils, and pads among the staff in the department, with each staff member receiving x pens, y pencils, and z pads. How many staff members were in the department?</t>
  </si>
  <si>
    <t>https://gmatclub.com/forum/machines-x-and-v-produced-identical-bottles-at-different-104208.html</t>
  </si>
  <si>
    <t>Machines X and Y produced identical bottles at different constant rates. Machine X, operating alone for 4 hours, filled part of a production lot; then Machine Y, operating alone for 3 hours, filled the rest of this lot. How many hours would it have taken Machine X operating alone to fill the entire production lot?</t>
  </si>
  <si>
    <t>Optimization</t>
  </si>
  <si>
    <t>https://gmatclub.com/forum/for-any-integers-x-and-y-min-x-y-and-max-x-y-denote-the-94998.html</t>
  </si>
  <si>
    <t>For any integers x and y, min(x, y) and max(x, y) denote the minimum and the maximum of x and y, respectively. For example, min (5, 2) = 2 and max(5, 2) = 5. For the integer w, what is the value of min(10, w) ?</t>
  </si>
  <si>
    <t>https://gmatclub.com/forum/if-arc-pqr-above-is-a-semicircle-what-is-the-length-of-144057.html</t>
  </si>
  <si>
    <t>If arc PQR above is a semicircle, what is the length of diameter PR ?</t>
  </si>
  <si>
    <t>https://gmatclub.com/forum/during-a-6-day-local-trade-show-the-least-number-of-people-144060.html</t>
  </si>
  <si>
    <t>During a 6·day local trade show, the least number of people registered in a single day was 80. Was the average (arithmetic mean) number of people registered per day for the 6 days greater than 90 ?</t>
  </si>
  <si>
    <t>https://gmatclub.com/forum/the-annual-rent-collected-by-a-corporation-from-a-certain-89184.html</t>
  </si>
  <si>
    <t>The annual rent collected by a corporation from a certain building was x percent more in 1998 than in 1997 and y percent less in 1999 than in 1998. Was the annual rent collected by the corporation from the building more in 1999 than in 1997?</t>
  </si>
  <si>
    <t>https://gmatclub.com/forum/the-hypotenuse-of-a-right-triangle-is-10-cm-what-is-the-93911.html</t>
  </si>
  <si>
    <t>The hypotenuse of a right triangle is 10 cm. What is the perimeter, in centimeters, of the triangle?</t>
  </si>
  <si>
    <t>In the xy-plane, region R consists of all the points (x,y) such that 2x+3y≤62x+3y≤6. Is the point (r,s) in region R?</t>
  </si>
  <si>
    <t>https://gmatclub.com/forum/in-the-xy-plane-region-r-consists-of-all-the-points-x-y-102233.html</t>
  </si>
  <si>
    <t>https://gmatclub.com/forum/what-is-the-volume-of-a-certain-rectangular-solid-90748.html</t>
  </si>
  <si>
    <t>What is the volume of a certain rectangular solid?</t>
  </si>
  <si>
    <t>https://gmatclub.com/forum/if-3-x-100-for-how-many-values-of-x-is-x-3-the-square-144069.html</t>
  </si>
  <si>
    <t>If 3 &lt; x &lt; 100, for how many values of x is x/3 the square of a prime number?</t>
  </si>
  <si>
    <t>https://gmatclub.com/forum/in-town-x-64-percent-of-the-population-are-employed-and-144076.html</t>
  </si>
  <si>
    <t>In Town X, 64 percent of the population are employed, and 48 percent of the population are employed males. What percent of the employed people in Town X are females?</t>
  </si>
  <si>
    <t>https://gmatclub.com/forum/at-his-regular-hourly-rate-don-had-estimated-the-labour-cos-136642.html</t>
  </si>
  <si>
    <t>At his regular hourly rate, Don had estimated the labour cost of a repair job as $336 and he was paid that amount. However, the job took 4 hours longer than he had estimated and, consequently, he earned $2 per hour less than his regular hourly rate. What was the time Don had estimated for the job, in hours?</t>
  </si>
  <si>
    <t>To mail a package, the rate is x cents for the first pound and y cents for each additional pound, where x&gt;y. Two packages weighing 3 pounds and 5 pounds, respectively can be mailed seperately or combined as one package. Which method is cheaper and how much money is saved?</t>
  </si>
  <si>
    <t>https://gmatclub.com/forum/to-mail-a-package-the-rate-is-x-cents-for-the-first-pound-119592.html</t>
  </si>
  <si>
    <t>https://gmatclub.com/forum/on-a-recent-trip-cindy-drove-her-car-290-miles-rounded-to-99378.html</t>
  </si>
  <si>
    <t xml:space="preserve">On a recent trip, Cindy drove her car 290 miles, rounded to the nearest 10 miles, and used 12 gallons of gasoline, rounded to the nearest gallon. The actual number of miles per gallon that Cindy's car got on this trip must have been between </t>
  </si>
  <si>
    <t>https://gmatclub.com/forum/which-of-the-following-inequalities-is-an-algebraic-78417.html</t>
  </si>
  <si>
    <t>Which of the following inequalities is an algebraic expression for the shaded part of the number line above?</t>
  </si>
  <si>
    <t>https://gmatclub.com/forum/joanna-bought-only-0-15-stamps-and-0-29-stamps-how-many-101743.html</t>
  </si>
  <si>
    <t xml:space="preserve">Joanna bought only $0.15 stamps and $0.29 stamps. How many $0.15 stamps did she buy? </t>
  </si>
  <si>
    <t>https://gmatclub.com/forum/the-table-below-shows-the-results-of-a-survey-of-100-voters-89187.html</t>
  </si>
  <si>
    <t>The table above shows the results of a survey of 100 voters who each responded "Favorable" or "Unfavorable" or "Not Sure" when asked about their impressions of Candidate M and of Candidate N. What was the number of voters who responded "Favorable" for both candidates?</t>
  </si>
  <si>
    <t>https://gmatclub.com/forum/a-school-administrator-will-assign-each-student-in-a-group-127509.html</t>
  </si>
  <si>
    <t>A school administrator will assign each student in a group of N students to one of M classrooms. If 3&lt;M&lt;13&lt;N, is it possible to assign each of the N students to one of the M classrooms so that each classroom has the same number of students assigned to it?</t>
  </si>
  <si>
    <t>https://gmatclub.com/forum/if-represents-one-of-the-operations-and-x-is-k-l-m-144138.html</t>
  </si>
  <si>
    <t>If @ represents one of the operations +, -, and x, is k@(l+m)=(k@l)+(k@m) for all numbers k, l,and m?</t>
  </si>
  <si>
    <t>Logic</t>
  </si>
  <si>
    <t>https://gmatclub.com/forum/in-jefferson-school-300-students-study-french-or-spanish-or-87885.html</t>
  </si>
  <si>
    <t>In Jefferson School, 300 students study French or Spanish or both. If 100 of these students do not study French, how many of these students study both French and Spanish?</t>
  </si>
  <si>
    <t>https://gmatclub.com/forum/what-is-the-median-number-of-employees-assigned-per-project-131892.html</t>
  </si>
  <si>
    <t>What is the median number of employees assigned per project for the projects at Company Z?</t>
  </si>
  <si>
    <t>https://gmatclub.com/forum/if-juan-had-a-doctor-s-appointment-on-a-certain-day-was-the-50475.html</t>
  </si>
  <si>
    <t>If Juan had a doctor's appointment on a certain day, was the appoinment on a Wedneseday?</t>
  </si>
  <si>
    <t>https://gmatclub.com/forum/last-year-a-certain-company-began-manufacturing-product-x-a-144141.html</t>
  </si>
  <si>
    <t>Last year, a certain company began manufacturing product X and sold every unit of product X that it produced. Last year the company's total expenses for manufacturing product X were equal to $100,000 plus 5 percent of the company's total revenue from all units of product X sold. If the company made a profit on product X last year, did the company sell more than 21,000 units of product X last year?</t>
  </si>
  <si>
    <t>https://gmatclub.com/forum/quadrilateral-rstu-shown-above-is-a-site-plan-for-a-parking-144147.html</t>
  </si>
  <si>
    <t>Quadrilateral RSTU shown above is a site plan for a parking lot in which side RU is parallel to side ST and RU is longer than ST. What is the area of the parking lot?</t>
  </si>
  <si>
    <t>https://gmatclub.com/forum/at-a-loading-dock-each-worker-on-the-night-crew-loaded-128407.html</t>
  </si>
  <si>
    <t>At a loading dock, each worker on the night crew loaded 3/4 as many boxes as each worker on the day crew. If the night crew has 4/5 as many workers as the day crew, what fraction of all the boxes loaded by the two crews did the day crew load?</t>
  </si>
  <si>
    <t>A club collected exactly $599 from its members. If each member contributed at least $12, what is the greatest number of members the club could have?</t>
  </si>
  <si>
    <t>https://gmatclub.com/forum/a-club-collected-exactly-599-from-its-members-if-each-139646.html</t>
  </si>
  <si>
    <t>https://gmatclub.com/forum/if-is-the-greatest-integer-less-than-or-equal-to-x-what-144277.html</t>
  </si>
  <si>
    <t>If [x] is the greatest integer less than or equal to x, what is the value of [-1.6]+[3.4]+[2.7]?</t>
  </si>
  <si>
    <t>Arithmetic</t>
  </si>
  <si>
    <t>https://gmatclub.com/forum/in-the-first-week-of-the-year-nancy-saved-142275.html</t>
  </si>
  <si>
    <t>In the first week of the Year, Nancy saved $1. In each of the next 51 weeks, she saved $1 more than she had saved in the previous week. What was the total amount that Nancy saved during the 52 weeks?</t>
  </si>
  <si>
    <t>https://gmatclub.com/forum/during-a-trip-francine-traveled-x-percent-of-the-total-94933.html</t>
  </si>
  <si>
    <t xml:space="preserve">During a trip, Francine traveled x percent of the total distance at an average speed of 40 miles per hour and the rest of the distance at an average speed of 60 miles per hour. In terms of x, what was Francine's average speed for the entire trip? </t>
  </si>
  <si>
    <t>https://gmatclub.com/forum/a-border-of-uniform-width-is-placed-around-a-rectangular-144434.html</t>
  </si>
  <si>
    <t>A border of uniform width is placed around a rectangular photograph that measures 8 inches by 10 inches. If the area of the border is 144 square inches, what is the width of the border, in inches?</t>
  </si>
  <si>
    <t>https://gmatclub.com/forum/in-the-figure-above-what-is-the-value-of-x-y-144330.html</t>
  </si>
  <si>
    <t>In the figure above, what is the value of x + y ?</t>
  </si>
  <si>
    <t>If Carmen had 12 more tapes, she would have twice as many tapes as Rafael. Does Carmen have fewer tapes than Rafael?</t>
  </si>
  <si>
    <t>https://gmatclub.com/forum/if-carmen-had-12-more-tapes-she-would-have-twice-as-many-128123.html</t>
  </si>
  <si>
    <t>https://gmatclub.com/forum/if-n-is-a-positive-integer-is-the-value-of-b-a-at-least-144344.html</t>
  </si>
  <si>
    <t xml:space="preserve">If n is a positive integer, is the value of b - a at least twice the value of 3^n - 2^n? </t>
  </si>
  <si>
    <t>https://gmatclub.com/forum/the-inflation-index-for-the-year-1989-relative-to-the-year-144718.html</t>
  </si>
  <si>
    <t>The inflation index for the year 1989 relative to the year 1970 was 3.56, indicating that, on the average, for each dollar spent in 1970 for goods, $3.56 had to be spent for the same goods in 1989. If the price of a Model K mixer increased precisely according to the inflation index, what was the price of the mixer in 1970 ?</t>
  </si>
  <si>
    <t>Every member of a certain club volunteers to contribute equally to the purchase of a $60 gift certificate. How many members does the club have?</t>
  </si>
  <si>
    <t>https://gmatclub.com/forum/every-member-of-a-certain-club-volunteers-to-contribute-equa-144720.html</t>
  </si>
  <si>
    <t>https://gmatclub.com/forum/what-is-the-circumference-of-the-circle-above-with-center-o-144722.html</t>
  </si>
  <si>
    <t>What is the circumference of the circle above with center O?</t>
  </si>
  <si>
    <t>https://gmatclub.com/forum/if-d-1-2-3-5-7-is-expressed-as-a-terminating-decimal-how-144440.html</t>
  </si>
  <si>
    <t>If d=1/(2^3*5^7) is expressed as a terminating decimal, how many nonzero digits will d have?</t>
  </si>
  <si>
    <t>https://gmatclub.com/forum/for-any-positive-integer-n-the-sum-of-the-first-n-positive-104895.html</t>
  </si>
  <si>
    <t>For any positive integer n, the sum of the first n positive integers equals n(n+1)/2. What is the sum of all the even integers between 99 and 301?</t>
  </si>
  <si>
    <t>Last year the price per share of Stock X increased by k percent and the earnings per share of Stock X increased by m percent, where k is greater than m. By what percent did the ratio of price per share to earnings per share increase, in terms of k and m?</t>
  </si>
  <si>
    <t>https://gmatclub.com/forum/last-year-the-price-per-share-of-stock-x-increased-by-k-89307.html</t>
  </si>
  <si>
    <t>https://gmatclub.com/forum/of-the-300-subjects-who-participated-in-an-experiment-using-134147.html</t>
  </si>
  <si>
    <t>Of the 300 subjects who participated in an experiment using virtual-reality therapy to reduce their fear of heights, 40 percent experienced sweaty palms, 30 percent experienced vomiting, and 75 percent experienced dizziness. If all of the subjects experienced at least one of these effects and 35 percent of the subjects experienced exactly two of these effects, how many of the subjects experienced only one of these effects?</t>
  </si>
  <si>
    <t>If m &gt; 0 and x is m percent of y, then, in terms of m, y is what percent of x?</t>
  </si>
  <si>
    <t>https://gmatclub.com/forum/if-m-0-and-x-is-m-percent-of-y-then-in-terms-of-m-y-is-103387.html</t>
  </si>
  <si>
    <t>https://gmatclub.com/forum/a-photography-dealer-ordered-60-model-x-cameras-to-be-sold-132077.html</t>
  </si>
  <si>
    <t>A photography dealer ordered 60 Model X cameras to be sold for $250 each, which represents a 20 percent markup over the dealer’s initial cost for each camera. Of the cameras ordered, 6 were never sold and were returned to the manufacturer for a refund of 50 percent of the dealer's initial cost. What was the dealer's approximate profit or loss as a percent of the dealer’s initial cost for the 60 cameras?</t>
  </si>
  <si>
    <t>https://gmatclub.com/forum/seven-pieces-of-rope-have-an-average-arithmetic-mean-lengt-144452.html</t>
  </si>
  <si>
    <t>Seven pieces of rope have an average (arithmetic mean) length of 68 centimeters and a median length of 84 centimeters. If the length of the longest piece of rope is 14 centimeters more than 4 times the length of the shortest piece of rope, what is the maximum possible length, in centimeters, of the longest piece of rope?</t>
  </si>
  <si>
    <t>Which of the following describes all values of x for which 1-x^2 ≥ 0 ?</t>
  </si>
  <si>
    <t>https://gmatclub.com/forum/which-of-the-following-describes-all-values-of-x-for-which-68930.html</t>
  </si>
  <si>
    <t>https://gmatclub.com/forum/the-probability-is-1-2-that-a-certain-coin-will-turn-up-head-144730.html</t>
  </si>
  <si>
    <t>The probability is 1/2 that a certain coin will turn up heads on any given toss. If the coin is to be tossed three times, what is the probability that on at least one of the tosses the coin will turn up tails?</t>
  </si>
  <si>
    <t>https://gmatclub.com/forum/as-x-increases-from-165-to-166-which-of-the-following-must-144732.html</t>
  </si>
  <si>
    <t>As x increases from 165 to 166, which of the following must increase? I. 2x - 5 II. 1 - 1/x III. 1/(x^2 - x)</t>
  </si>
  <si>
    <t>https://gmatclub.com/forum/from-the-consecutive-integers-10-to-10-inclusive-135518.html</t>
  </si>
  <si>
    <t xml:space="preserve">From the consecutive integers -10 to 10 inclusive, 20 integers are randomly chosen with repetitions allowed. What is the least possible value of the product of the 20 integers? </t>
  </si>
  <si>
    <t>https://gmatclub.com/forum/a-rectangular-box-is-10-inches-wide-10-inches-long-and-144733.html</t>
  </si>
  <si>
    <t>A rectangular box is 10 inches wide, 10 inches long, and 5 inches high. What is the greatest possible (straight-line) distance, in inches, between any two points on the box?</t>
  </si>
  <si>
    <t>https://gmatclub.com/forum/last-sunday-a-certain-store-sold-copies-of-newspaper-a-for-101739.html</t>
  </si>
  <si>
    <t xml:space="preserve">Last Sunday a certain store sold copies of Newspaper A for $1.00 each and copies of Newspaper B for $1.25 each, and the store sold no other newspapers that day. If r percent of the store’s revenues from newspaper sales was from Newspaper A and if p percent of the newspapers that the store sold were copies of newspaper A, which of the following expresses r in terms of p? </t>
  </si>
  <si>
    <t>https://gmatclub.com/forum/topic-144735.html</t>
  </si>
  <si>
    <t>0.999999991.0001−0.999999911.0003=</t>
  </si>
  <si>
    <t>https://gmatclub.com/forum/in-the-rectangular-coordinate-system-above-the-line-y-x-129932.html</t>
  </si>
  <si>
    <t>In the rectangular coordinate system above, the line y = x is the perpendicular bisector of segment AB (not shown), and the x-axis is the perpendicular bisector of segment BC (not shown). If the coordinates of point A are (1, 4), what are the coordinates of point C?</t>
  </si>
  <si>
    <t>https://gmatclub.com/forum/if-n-4p-where-p-is-a-prime-number-greater-than-2-how-man-144781.html</t>
  </si>
  <si>
    <t>If n = 4p, where p is a prime number greater than 2, how many different positive even divisors does n have, including n ?</t>
  </si>
  <si>
    <t>https://gmatclub.com/forum/john-and-mary-were-each-paid-x-dollars-in-advance-to-do-a-144782.html</t>
  </si>
  <si>
    <t>John and Mary were each paid x dollars in advance to do a certain job together. John worked on the job for 10 hours and Mary worked 2 hours less than John. If Mary gave John y dollars of her payment so that they would have received the same hourly wage, what was the dollar amount, in terms of y, that John was paid in advance?</t>
  </si>
  <si>
    <t>https://gmatclub.com/forum/list-t-consist-of-30-positive-decimals-none-of-which-is-an-131755.html</t>
  </si>
  <si>
    <t xml:space="preserve">List T consist of 30 positive decimals, none of which is an integer, and the sum of the 30 decimals is S. The estimated sum of the 30 decimals, E, is defined as follows. Each decimal in T whose tenths digit is even is rounded up to the nearest integer, and each decimal in T whose tenths digits is odd is rounded down to the nearest integer. If 1/3 of the decimals in T have a tenths digit that is even, which of the following is a possible value of E - S ? I. -16 II. 6 III. 10 </t>
  </si>
  <si>
    <t>https://gmatclub.com/forum/of-the-200-students-at-college-t-majoring-in-one-or-more-of-144908.html</t>
  </si>
  <si>
    <t xml:space="preserve">Of the 200 students at College T majoring in one or more of the sciences, 130 are majoring in chemistry and 150 are majoring in biology. If at least 30 of the students are not majoring in either chemistry or biology, then the number of students majoring in both chemistry and biology could be any number from </t>
  </si>
  <si>
    <t>Seed mixture X is 40 percent ryegrass and 60 percent bluegrass by weight; seed mixture Y is 25 percent ryegrass and 75 % fescue. If a mixture of X and Y contains 30% ryegrass, what percent of the weight of the mixture is X?</t>
  </si>
  <si>
    <t>https://gmatclub.com/forum/seed-mixture-x-is-40-percent-ryegrass-and-60-percent-60580.html</t>
  </si>
  <si>
    <t>https://gmatclub.com/forum/right-triangle-pqr-is-to-be-constructed-in-the-xy-plane-so-71597.html</t>
  </si>
  <si>
    <t>Right triangle PQR is to be constructed in the xy-plane so that the right angle is at P and PR is parallel to the x-axis. The x- and y-coordinates of P, Q, and R are to be integers that satisfy the inequalities -4 &lt;= x &lt;= 5 and 6&lt;= y&lt;= 16. How many different triangles with these properties could be constructed?</t>
  </si>
  <si>
    <t>https://gmatclub.com/forum/how-many-of-the-integers-that-satisfy-the-inequality-x-2-x-134194.html</t>
  </si>
  <si>
    <t>How many of the integers that satisfy the inequality (x+2)(x+3)/(x-2) &gt;= 0 are less than 5?</t>
  </si>
  <si>
    <t>Veritas Prep Practice Test 2</t>
  </si>
  <si>
    <t>If x and y are both positive integers, x is a multiple of 3 and y is a multiple of 21, is xy a multiple of 75?</t>
  </si>
  <si>
    <t>https://gmatclub.com/forum/if-x-and-y-are-both-positive-integers-x-is-a-multiple-of-3-and-y-is-a-205600.html</t>
  </si>
  <si>
    <t>A set contains the following 5 numbers: a2,a5,a,a2,a5a2,a5,a,a2,a5. Is the range of the set equal to a2−a5a2−a5?</t>
  </si>
  <si>
    <t>https://gmatclub.com/forum/a-set-contains-the-following-5-numbers-a-2-a-5-a-a-2-a-5-is-the-212387.html</t>
  </si>
  <si>
    <t>https://gmatclub.com/forum/if-x-is-a-positive-integer-which-of-the-following-cannot-be-147066.html</t>
  </si>
  <si>
    <t>If x is a positive integer, which of the following CANNOT be expressed as n^2, where n is an integer?</t>
  </si>
  <si>
    <t>https://gmatclub.com/forum/if-grapes-are-92-water-and-raisins-are-20-water-then-how-159030.html</t>
  </si>
  <si>
    <t>If grapes are 92% water and raisins are 20% water, then how much did a quantity of raisins, which currently weighs 10 pounds, weigh when all the raisins were grapes? (Assume that the only difference between their raisin-weight and their grape-weight is water that evaporated during their transformation.)</t>
  </si>
  <si>
    <t>https://gmatclub.com/forum/3-11-2-3-12-4-3-13-6-is-how-many-times-213277.html</t>
  </si>
  <si>
    <t>(3−112)+(3−124)+(3−136)(3−112)+(3−124)+(3−136) is how many times 3−143−14 ?</t>
  </si>
  <si>
    <t>https://gmatclub.com/forum/does-the-integer-k-have-a-factor-p-such-that-1-p-k-126735.html</t>
  </si>
  <si>
    <t xml:space="preserve">Does the integer k have a factor p such that 1&lt;p&lt;k? </t>
  </si>
  <si>
    <t>https://gmatclub.com/forum/which-of-the-following-can-be-the-ratio-of-sides-of-a-triangle-213957.html</t>
  </si>
  <si>
    <t>Which of the following can be the ratio of sides of a triangle? I. 3:4√:53:4:5 II. 3√:4:53:4:5 III. 3:4:5√</t>
  </si>
  <si>
    <t>https://gmatclub.com/forum/for-integers-a-b-x-and-y-ab-yb-xy-yb-if-a-b-0-and-x-y-192602.html</t>
  </si>
  <si>
    <t>For integers a, b, x, and y, ab + yb = xy - yb. If a - b = 0 and x + y = 0, what is the value of x?</t>
  </si>
  <si>
    <t>https://gmatclub.com/forum/if-x-y-2-x-2-y-2-what-is-the-value-of-nonzero-integer-xy-175416.html</t>
  </si>
  <si>
    <t>If (x − y)^2 = x^2 − y^2, what is the value of nonzero integer xy?</t>
  </si>
  <si>
    <t>https://gmatclub.com/forum/on-a-certain-monday-carlos-drove-to-work-at-an-average-speed-of-50-mi-208192.html</t>
  </si>
  <si>
    <t>On a certain Monday, Carlos drove to work at an average speed of 50 miles per hour and home from work along exactly the same route at an average speed of 70 miles per hour. Which of the following is closest to his average speed for both trips combined?</t>
  </si>
  <si>
    <t>If two distinct positive divisors of 64 are randomly selected, what is the probability that their sum will be less than 32?</t>
  </si>
  <si>
    <t>https://gmatclub.com/forum/if-two-distinct-positive-divisor-of-64-are-randomly-selected-168952.html</t>
  </si>
  <si>
    <t>Combinatorics</t>
  </si>
  <si>
    <t>https://gmatclub.com/forum/if-xy-zy-0-is-y-positive-1-x-z-2-x-is-negative-211547.html</t>
  </si>
  <si>
    <t>If xy &lt; zy &lt; 0, is y positive?</t>
  </si>
  <si>
    <t>https://gmatclub.com/forum/a-certain-store-sells-only-jacks-and-marbles-a-single-jack-costs-234589.html</t>
  </si>
  <si>
    <t>A certain store sells only jacks and marbles. A single jack costs 19 cents, and a single marble costs 25 cents. In how many different ways can one spend exactly $10 buying items at this store?</t>
  </si>
  <si>
    <t>https://gmatclub.com/forum/is-integer-x-212829.html</t>
  </si>
  <si>
    <t>Is integer x&lt;−20?</t>
  </si>
  <si>
    <t>Sue's trail mix is 30% nuts and 70% dried fruit. Jane's trail mix is 60% nuts and 40% chocolate chips. If the combined mixture of Sue and Jane's trails mix contains 50% nuts, what percent of the combined mixture is dried fruit?</t>
  </si>
  <si>
    <t>https://gmatclub.com/forum/sue-s-trail-mix-is-30-nuts-and-70-dried-fruit-jane-s-trai-169998.html</t>
  </si>
  <si>
    <t>An isosceles right triangle with a leg of length "a" and perimeter "p" is further divided into two similar triangles of equal area. Which of the following represents the perimeter of one of these smaller triangles?</t>
  </si>
  <si>
    <t>https://gmatclub.com/forum/an-isosceles-right-triangle-with-a-leg-of-length-a-and-per-149064.html</t>
  </si>
  <si>
    <t>Torrance and Harriet run a race along a long, straight path. Torrance runs at a constant speed of 2 miles per hour; Harriet runs at a speed of 8 miles per hour, but whenever Harriet leads Torrance by at least 1 mile, she stops and does not run again until she has fallen 2 miles behind. If both start in the same place and begin running at noon, what time is it when Torrance passes Harriet for the second time?</t>
  </si>
  <si>
    <t>https://gmatclub.com/forum/torrance-and-harriet-run-a-race-along-a-long-straight-path-torrance-238805.html</t>
  </si>
  <si>
    <t>https://gmatclub.com/forum/is-x-150728.html</t>
  </si>
  <si>
    <t>Is x &gt; 0?</t>
  </si>
  <si>
    <t>If a child flips a coin five times in a row, what is the probability that she will receive at least one head and one tail?</t>
  </si>
  <si>
    <t>Probability</t>
  </si>
  <si>
    <t>https://gmatclub.com/forum/if-a-child-flips-a-coin-five-times-in-a-row-what-is-the-probability-210276.html</t>
  </si>
  <si>
    <t>https://gmat.veritasprep.com/gmat/exams/1797375/responses/29766358</t>
  </si>
  <si>
    <t>What is the value of integer x?</t>
  </si>
  <si>
    <t>https://gmatclub.com/forum/while-flying-across-the-country-did-karen-ever-exceed-650-miles-per-213958.html</t>
  </si>
  <si>
    <t>While flying across the country, did Karen ever exceed 650 miles per hour?</t>
  </si>
  <si>
    <t>TIME</t>
  </si>
  <si>
    <t>Correct?</t>
  </si>
  <si>
    <t>Y</t>
  </si>
  <si>
    <t>N</t>
  </si>
  <si>
    <t>Veritas Prep Practice Test 3</t>
  </si>
  <si>
    <t>If x is the smallest positive integer that is not prime and not a factor of 50!, what is the sum of the factors of x?</t>
  </si>
  <si>
    <t>https://gmatclub.com/forum/if-x-is-the-smallest-positive-integer-that-is-not-prime-and-157021.html</t>
  </si>
  <si>
    <t>Yesterday, an automobile dealership sold exactly 15 vehicles for a total of $225,000. Did at least one of the vehicles sell for more than $16,500?</t>
  </si>
  <si>
    <t>https://gmatclub.com/forum/yesterday-an-automobile-dealership-sold-exactly-15-vehicles-164909.html</t>
  </si>
  <si>
    <t>If a, b, and c are consecutive odd positive integers and a&lt;b&lt;c, which of the following must be true? I. at least one of the three numbers is prime II. ab&gt;c III. a + b + c = 3b</t>
  </si>
  <si>
    <t>https://gmatclub.com/forum/if-a-b-and-c-are-consecutive-odd-positive-integers-and-a-154318.html</t>
  </si>
  <si>
    <t>https://gmatclub.com/forum/how-many-five-digit-numbers-can-be-formed-from-the-digits-166641.html</t>
  </si>
  <si>
    <t>How many five-digit numbers can be formed from the digits 0, 1, 2, 3, 4, and 5, if no digits can repeat and the number must be divisible by 4?</t>
  </si>
  <si>
    <t>https://gmatclub.com/forum/how-many-factors-does-the-integer-9999-have-169103.html</t>
  </si>
  <si>
    <t>How many factors does the integer 9999 have?</t>
  </si>
  <si>
    <t>https://gmatclub.com/forum/if-x-and-y-are-both-prime-is-xy-170522.html</t>
  </si>
  <si>
    <t>If x and y are both prime, is xy = 323?</t>
  </si>
  <si>
    <t>https://gmat.veritasprep.com/gmat/exams/1802257/responses/29838647</t>
  </si>
  <si>
    <t>Is x^5&gt;x^4 ?</t>
  </si>
  <si>
    <t>https://gmatclub.com/forum/if-x-represents-the-number-of-positive-factors-of-integer-y-is-x-odd-185849.html</t>
  </si>
  <si>
    <t>If x represents the number of positive factors of integer y, is x odd?</t>
  </si>
  <si>
    <t>What is the probability that a three digit number is divisible by 7?</t>
  </si>
  <si>
    <t>https://gmatclub.com/forum/what-is-the-probability-that-a-three-digit-number-is-divis-149060.html</t>
  </si>
  <si>
    <t>https://gmatclub.com/forum/is-y-a-multiple-of-198383.html</t>
  </si>
  <si>
    <t>Is y a multiple of 15?</t>
  </si>
  <si>
    <t>https://gmatclub.com/forum/a-factory-has-three-types-of-machines-each-of-which-works-a-154188.html</t>
  </si>
  <si>
    <t>A factory has three types of machines, each of which works at its own constant rate. If 7 Machine As and 11 Machine Bs can produce 250 widgets per hour, and if 8 Machine As and 22 Machine Cs can produce 600 widgets per hour, how many widgets could one machine A, one Machine B, and one Machine C produce in one 8-hour day?</t>
  </si>
  <si>
    <t>https://gmatclub.com/forum/for-nonnegative-integers-x-y-and-m-what-is-the-greatest-value-212196.html</t>
  </si>
  <si>
    <t>For nonnegative integers x, y, and m, what is the greatest value of m for which x^m is a factor of y!?</t>
  </si>
  <si>
    <t>If 73! has 16 zeroes at the end, how many zeroes will 80! have at the end?</t>
  </si>
  <si>
    <t>https://gmatclub.com/forum/if-73-has-16-zeroes-at-the-end-how-many-zeroes-will-147353.html</t>
  </si>
  <si>
    <t>https://gmatclub.com/forum/if-j-1-is-integer-j-a-prime-number-1-when-j-is-divided-by-3-th-211582.html</t>
  </si>
  <si>
    <t>If j &gt; 1, is integer j a prime number?</t>
  </si>
  <si>
    <t>https://gmatclub.com/forum/the-sum-of-the-first-100-even-positive-integers-divided-by-the-sum-o-212201.html</t>
  </si>
  <si>
    <t>The sum of the first 100 even positive integers – divided by the sum of the next 100 even positive integers – is equal to which of the following?</t>
  </si>
  <si>
    <t>https://gmatclub.com/forum/what-is-the-perimeter-of-the-triangle-in-the-figure-above-174891.html</t>
  </si>
  <si>
    <t>What is the perimeter of the triangle in the figure above?</t>
  </si>
  <si>
    <t>https://gmatclub.com/forum/tom-bill-robert-roger-and-terry-are-standing-in-a-row-for-a-group-234230.html</t>
  </si>
  <si>
    <t>Tom, Bill, Robert, Roger, and Terry are standing in a row for a group photo. In how many different orders can the five men stand if Tom refuses to stand next to Roger?</t>
  </si>
  <si>
    <t>What is the remainder when (2^16)(3^16)(7^16) is divided by 10?</t>
  </si>
  <si>
    <t>https://gmatclub.com/forum/what-is-the-remainder-when-2-16-3-16-7-16-is-divided-by-10-a-211585.html</t>
  </si>
  <si>
    <t>https://gmatclub.com/forum/is-0-4-x-203733.html</t>
  </si>
  <si>
    <t>Is 0.4 &lt; x &lt; 0.8 ?</t>
  </si>
  <si>
    <t>A clothing store originally bought 100 jackets at a total cost of j dollars. If each jacket was sold for 40 percent more than its original cost, what was the individual price, in terms of j, of each jacket sold?</t>
  </si>
  <si>
    <t>https://gmatclub.com/forum/a-clothing-store-originally-bought-100-jackets-at-a-total-cost-of-j-209638.html</t>
  </si>
  <si>
    <t>The area of an equilateral triangle with side length x is the same as the surface area of a cube with edge length z. If both x and z are integers, then what is x2 in terms of z2 ?</t>
  </si>
  <si>
    <t>https://gmat.veritasprep.com/gmat/exams/1802257/responses/29839600</t>
  </si>
  <si>
    <t>https://gmatclub.com/forum/if-xy-0-what-is-the-value-of-x-185999.html</t>
  </si>
  <si>
    <t>If xy ≠ 0, what is the value of x?</t>
  </si>
  <si>
    <t>Veritas Prep Practice Test 4</t>
  </si>
  <si>
    <t>http://www.beatthegmat.com/to-find-f-n-1-f-n-1-in-terms-of-f-n-t276116.html</t>
  </si>
  <si>
    <t xml:space="preserve">If n is a positive integer greater than 2 and f(n) = (1+√5)^n/2^n, what is f(n+1)-f(n-1) in terms of f(n)? </t>
  </si>
  <si>
    <t>If a &lt; 0, is b &lt; 0?</t>
  </si>
  <si>
    <t>https://gmat.veritasprep.com/gmat/exams/1806786/responses/29910417</t>
  </si>
  <si>
    <t>https://gmat.veritasprep.com/gmat/exams/1806786/responses/29910608</t>
  </si>
  <si>
    <t>What is the value of (21x^2y)/(5y^2x)?</t>
  </si>
  <si>
    <t>The sides of right triangle ABC are such that the length of side AB is greater than the length of side BC, which itself is greater than the length of side AC. If side AB = 143 and side AC = 55, what is the area of the triangle?</t>
  </si>
  <si>
    <t>https://gmatclub.com/forum/the-sides-of-right-triangle-abc-are-such-that-the-length-of-149073.html</t>
  </si>
  <si>
    <t>In a group of 25 people, only three languages are spoken – English, Spanish and German. If there is at least one person who speaks all the three languages, how many people can interact with each other in English and German?</t>
  </si>
  <si>
    <t>https://gmatclub.com/forum/in-a-group-of-25-people-only-three-languages-are-spoken-158390.html</t>
  </si>
  <si>
    <t>https://gmatclub.com/forum/a-regular-icosahedron-is-a-three-dimensional-solid-composed-of-twenty-233937.html</t>
  </si>
  <si>
    <t>A regular icosahedron is a three-dimensional solid composed of twenty equilateral triangular faces, with five faces meeting at each vertex. How many vertices does a regular icosahedron have?</t>
  </si>
  <si>
    <t>If (a(12)∗b(13))6=2000(a(12)∗b(13))6=2000, what is the value of ab?</t>
  </si>
  <si>
    <t>https://gmatclub.com/forum/if-a-1-2-b-1-3-6-2000-what-is-the-value-of-ab-164910.html</t>
  </si>
  <si>
    <t>If triangles ABC and CDE are each equilateral, what is the sum of the perimeters of the two triangles?</t>
  </si>
  <si>
    <t>https://gmatclub.com/forum/if-triangles-abc-and-cde-are-each-equilateral-what-is-the-167243.html</t>
  </si>
  <si>
    <t>Which of the following numbers is a perfect square?</t>
  </si>
  <si>
    <t>https://gmatclub.com/forum/which-of-the-following-numbers-is-a-perfect-square-149611.html</t>
  </si>
  <si>
    <t>https://gmatclub.com/forum/solution-x-which-is-10-alcohol-is-combined-226425.html</t>
  </si>
  <si>
    <t>Solution X, which is 10% alcohol is combined with solution Y, which is 18% alcohol to form a new solution that is 12% alcohol. How many liters of solution Y are in the new combined solution?</t>
  </si>
  <si>
    <t>https://gmatclub.com/forum/how-many-numbers-between-1-and-100-inclusive-have-exactly-5-positive-238369.html</t>
  </si>
  <si>
    <t>How many numbers between 1 and 100, inclusive, have exactly 5 positive factors?</t>
  </si>
  <si>
    <t>What is the value of integer q?</t>
  </si>
  <si>
    <t>https://gmatclub.com/forum/what-is-the-value-of-integer-q-214520.html</t>
  </si>
  <si>
    <t>https://gmatclub.com/forum/what-is-the-area-of-a-triangle-created-by-the-intersections-158727.html</t>
  </si>
  <si>
    <t>What is the area of a triangle created by the intersections of the lines x=4, y=5 and y=−3/4x+20</t>
  </si>
  <si>
    <t>https://gmatclub.com/forum/if-a-5-b-5-what-is-the-value-of-a-b-156642.html</t>
  </si>
  <si>
    <t>If |a+5|=|b+5| what is the value of a + b?</t>
  </si>
  <si>
    <t>https://gmatclub.com/forum/a-certain-business-school-has-500-students-and-the-law-142199.html</t>
  </si>
  <si>
    <t>A certain business school has 500 students, and the law school at the same university has 800 students. Among these students, there are 30 sibling pairs consisting of 1 business student and 1 law student. If 1 student is selected at random from both schools, what is the probability that a sibling pair is selected?</t>
  </si>
  <si>
    <t>The following table gives some data collected about the population of a town by age:</t>
  </si>
  <si>
    <t>https://gmatclub.com/forum/what-is-the-ratio-of-the-number-of-people-whose-age-is-18-or-greater-b-202415.html</t>
  </si>
  <si>
    <t>https://gmatclub.com/forum/for-positive-integers-x-and-y-x-19-y-is-x-a-prime-number-238382.html</t>
  </si>
  <si>
    <t>For positive integers x and y, x=19!+y. Is x a prime number?</t>
  </si>
  <si>
    <t>https://gmatclub.com/forum/machine-a-and-machine-b-are-each-used-to-make-660-widgets-157318.html</t>
  </si>
  <si>
    <t>Machine A and Machine B are each used to make 660 widgets. It take Machine A x hours longer to produce 660 widgets than Machine B. Machine B produces y% more widgets per hour than Machine A. How long does it take Machine A to make 660 widgets?</t>
  </si>
  <si>
    <t>https://gmatclub.com/forum/if-there-are-1030-grains-of-sand-on-playa-de-sonrisa-how-many-of-thes-187886.html</t>
  </si>
  <si>
    <t>If there are 1030 grains of sand on Playa de Sonrisa, how many of these grains of sand are submerged by the ocean at least once a day?</t>
  </si>
  <si>
    <t>https://gmatclub.com/forum/a-shipment-of-250-smartphones-contains-84-that-are-defecti-149612.html</t>
  </si>
  <si>
    <t>A shipment of 250 smartphones contains 84 that are defective. If a customer buys two smartphones at random from the shipment, what is the approximate probability that both phones are defective?</t>
  </si>
  <si>
    <t>For integers x and y, if 91x = 8y, which of the following must be true?</t>
  </si>
  <si>
    <t>https://gmatclub.com/forum/for-integers-x-and-y-if-91x-8y-which-of-the-following-must-be-true-205910.html</t>
  </si>
  <si>
    <t>How many two digit integers have exactly five positive divisors?</t>
  </si>
  <si>
    <t>Veritas Prep Practice Test 5</t>
  </si>
  <si>
    <t>https://gmatclub.com/forum/how-many-two-digit-integers-have-exactly-five-divisors-179020.html</t>
  </si>
  <si>
    <t>Last year, Company X paid out a total of $1,050,000 in salaries to its 21 employees. If no employee earned a salary that is more than 20% greater than any other employee, what is the lowest possible salary that any one employee earned?</t>
  </si>
  <si>
    <t>https://gmatclub.com/forum/last-year-company-x-paid-out-a-total-of-1-050-000-in-salaries-to-its-196479.html</t>
  </si>
  <si>
    <t>https://gmatclub.com/forum/in-the-correctly-worked-multiplication-problem-above-each-175564.html</t>
  </si>
  <si>
    <t>In the correctly-worked multiplication problem above, each symbol represents a different nonzero digit. What is the value of ʞ?</t>
  </si>
  <si>
    <t>https://gmat.veritasprep.com/gmat/exams/1815285/responses/30043767</t>
  </si>
  <si>
    <t>If x is negative and y is positive, what is 4x2−4xy+y2?</t>
  </si>
  <si>
    <t>https://gmatclub.com/forum/a-professional-janitor-can-clean-a-certain-high-school-in-8-hours-wor-212511.html</t>
  </si>
  <si>
    <t>A professional janitor can clean a certain high school in 8 hours, working at a constant rate. A student sentenced to detention can clean that same high school in 20 hours, also working at a constant rate. If the student is paid $7 total per hour and the janitor is paid $21 per hour, how much more would it cost the school to pay the janitor to do the job himself than it would to pay the student and the janitor to do the job together?</t>
  </si>
  <si>
    <t>In a sequence for which an=a(n−1)+(−1)n(n)(k) for all values n&gt;1, where k is a constant and a1=k, what is the value of a100?</t>
  </si>
  <si>
    <t>https://gmat.veritasprep.com/gmat/exams/1815285/responses/30043866</t>
  </si>
  <si>
    <t>If m represents the slope of a line in the coordinate geometry plane, does the line intersect quadrant III?</t>
  </si>
  <si>
    <t>https://gmatclub.com/forum/if-m-represents-the-slope-of-a-line-in-the-coordinate-geom-155176.html</t>
  </si>
  <si>
    <t>There are three different hoses used to fill a pool: hose x, hose y, and hose z. Hose x can fill the pool in a days, hose y in b days, and hose z in c days, where a &gt; b &gt; c. When all three hoses are used together to fill a pool, it takes d days to fill the pool. Which of the following must be true?</t>
  </si>
  <si>
    <t>https://gmatclub.com/forum/there-are-three-different-hoses-used-to-fill-a-pool-hose-154207.html</t>
  </si>
  <si>
    <t>https://gmatclub.com/forum/a-nonprofit-group-organizes-its-local-fundraisers-in-teams-164907.html</t>
  </si>
  <si>
    <t>A nonprofit group organizes its local fundraisers in teams, with each of its L team leaders responsible for D group directors, and each of those D group directors responsible for F fundraisers. If the only three positions on each local team are team leaders, group directors, and fundraisers, and there are more group directors than team leaders, how many team leaders are on the Dallas team?</t>
  </si>
  <si>
    <t>https://gmatclub.com/forum/at-an-elite-baseball-camp-60-of-players-can-bat-both-right-handed-191122.html</t>
  </si>
  <si>
    <t>At an elite baseball camp, 60% of players can bat both right-handed and left-handed. If 25% of the players who bat left-handed do not bat right-handed, what is the probability that a player selected at random does not bat left-handed?</t>
  </si>
  <si>
    <t>https://gmatclub.com/forum/a-group-of-republicans-and-democrats-was-surveyed-and-each-147883.html</t>
  </si>
  <si>
    <t>A group of Republicans and Democrats was surveyed and each member was asked whether they liked apple pies or éclairs. 80% of the Republicans liked apple pie, 55% of the Democrats liked eclairs, and 20% of the Republicans who liked apple pie also liked eclairs. If the number of Republicans who liked both desserts is equal to the number of Democrats who liked éclairs, what is one possible value for the number of members of the group?</t>
  </si>
  <si>
    <t>In the figure above, showing circle with center O and points A, B, and C on the circle, given that minor arc (AB) is one-third of the total circumference and length (AB)=123√123 , what is the radius of the circle?</t>
  </si>
  <si>
    <t>https://gmatclub.com/forum/in-the-figure-above-showing-circle-with-center-o-and-points-147885.html</t>
  </si>
  <si>
    <t>https://gmatclub.com/forum/on-a-particular-trip-jane-drove-x-miles-at-30-miles-per-hour-and-y-199655.html</t>
  </si>
  <si>
    <t>On a particular trip, Jane drove x miles at 30 miles per hour and y miles at 40 miles per hour. Was her average speed for the trip greater than 35 miles per hour?</t>
  </si>
  <si>
    <t>If z is an odd integer, is 300z &gt; 1500?</t>
  </si>
  <si>
    <t>https://gmatclub.com/forum/if-z-is-an-odd-integer-is-300z-208299.html</t>
  </si>
  <si>
    <t>https://gmatclub.com/forum/in-packing-for-a-trip-sarah-puts-three-pairs-of-socks-one-171424.html</t>
  </si>
  <si>
    <t>In packing for a trip, Sarah puts three pairs of socks - one red, one blue, and one green - into one compartment of her suitcase. If she then pulls four individual socks out of the suitcase, simultaneously and at random, what is the probability that she pulls out exactly two matching pairs?</t>
  </si>
  <si>
    <t>GMAT Exam 2</t>
  </si>
  <si>
    <t>https://gmatclub.com/forum/in-the-xy-plane-what-is-the-y-intercept-of-line-l-90901.html</t>
  </si>
  <si>
    <t>https://gmatclub.com/forum/for-every-integer-k-from-1-to-10-inclusive-the-kth-term-of-88874.html</t>
  </si>
  <si>
    <t>Sucessions</t>
  </si>
  <si>
    <t>https://gmatclub.com/forum/at-least-100-students-at-a-certain-high-school-study-japanes-92305.html</t>
  </si>
  <si>
    <t>https://gmatclub.com/forum/in-the-figure-shown-the-measure-of-angle-prs-is-how-many-de-20468.html</t>
  </si>
  <si>
    <t>GMAT Exam 5</t>
  </si>
  <si>
    <t>https://gmatclub.com/forum/the-number-of-stamps-that-kaye-and-alberto-had-were-in-the-98116.html</t>
  </si>
  <si>
    <t>https://gmatclub.com/forum/if-xy-z-x-y-z-which-of-the-following-must-be-true-115567.html</t>
  </si>
  <si>
    <t>https://gmatclub.com/forum/if-two-of-the-four-expressions-x-y-x-5y-x-y-and-5x-y-are-chosen-at-92727.html</t>
  </si>
  <si>
    <t>https://gmatclub.com/forum/are-x-and-y-both-positive-1-2x-2x-1-2-x-y-63377.html</t>
  </si>
  <si>
    <t>https://gmatclub.com/forum/in-the-figure-above-points-p-and-q-lie-on-the-circle-with-85154.html</t>
  </si>
  <si>
    <t>https://gmatclub.com/forum/for-each-trip-a-taxi-company-charges-a-fixed-fee-of-2-00-plus-215706.html</t>
  </si>
  <si>
    <t>https://gmatclub.com/forum/from-a-group-of-8-volunteers-including-andrew-and-karen-160883.html</t>
  </si>
  <si>
    <t>https://gmatclub.com/forum/if-x-and-y-are-positive-is-x-y-215554.html</t>
  </si>
  <si>
    <t>https://gmatclub.com/forum/if-the-units-digit-of-the-three-digit-positive-integer-k-is-nonzero-85443.html</t>
  </si>
  <si>
    <t>https://gmatclub.com/forum/if-the-volume-of-a-box-is-1-463-000-cubic-millimetres-what-is-the-vol-222493.html</t>
  </si>
  <si>
    <t>https://gmatclub.com/forum/dara-ran-on-a-treadmill-that-had-a-readout-indicating-the-time-remaini-216677.html#p1858167</t>
  </si>
  <si>
    <t>https://gmatclub.com/forum/all-boxes-in-a-certain-warehouse-were-arranged-in-stacks-of-12-boxes-220560.html</t>
  </si>
  <si>
    <t>https://gmatclub.com/forum/let-a-b-c-and-d-be-nonzero-real-numbers-217380.html</t>
  </si>
  <si>
    <t>https://gmatclub.com/forum/if-the-lengths-of-two-sides-of-a-certain-triangle-are-5-and-10-what-216411.html</t>
  </si>
  <si>
    <t>https://gmatclub.com/forum/does-the-line-with-equation-ax-by-c-where-a-b-and-c-are-real-consta-216412.html</t>
  </si>
  <si>
    <t>https://gmatclub.com/forum/the-figure-above-shows-the-inside-dimensions-in-feet-of-a-certain-room-215984.html</t>
  </si>
  <si>
    <t>https://gmatclub.com/forum/if-s-and-t-are-integers-greater-than-1-and-each-is-a-factor-of-the-int-218048.html</t>
  </si>
  <si>
    <t>https://gmatclub.com/forum/a-certain-circle-in-the-xy-plane-has-its-center-at-the-origin-if-p-is-217765.html</t>
  </si>
  <si>
    <t>https://gmatclub.com/forum/when-tossed-a-certain-coin-has-equal-probability-of-landing-49565.html</t>
  </si>
  <si>
    <t>https://gmatclub.com/forum/if-n-is-a-positive-integer-then-2-n-2-2-n-2-is-equal-to-215719.html</t>
  </si>
  <si>
    <t>https://gmatclub.com/forum/if-b-and-c-are-constants-for-which-the-quadratic-equation-217885.html</t>
  </si>
  <si>
    <t>https://gmatclub.com/forum/three-points-t-u-and-v-on-the-number-line-have-coordinates-t-u-and-216988.html</t>
  </si>
  <si>
    <t>https://gmatclub.com/forum/a-certain-company-has-255-employees-if-an-employee-is-to-be-selected-220551.html</t>
  </si>
  <si>
    <t>https://gmatclub.com/forum/for-every-positive-integer-n-the-nth-term-of-sequence-is-given-by-an-217215.html</t>
  </si>
  <si>
    <t>GMAT Exam 6</t>
  </si>
  <si>
    <t>https://gmatclub.com/forum/what-is-the-value-of-x-5-x-216011.html</t>
  </si>
  <si>
    <t>https://gmatclub.com/forum/last-month-a-phone-company-charged-220629.html</t>
  </si>
  <si>
    <t>https://gmatclub.com/forum/sets-m-and-n-contain-exactly-m-and-n-elements-respectively-215571.html</t>
  </si>
  <si>
    <t>https://gmatclub.com/forum/enrollment-in-city-college-in-1980-was-83-1-3-percent-of-enrollment-in-32901.html</t>
  </si>
  <si>
    <t>https://gmatclub.com/forum/if-a-b-and-c-are-prime-numbers-do-a-b-and-c-have-a-common-factor-217382.html</t>
  </si>
  <si>
    <t>https://gmatclub.com/forum/each-participant-in-a-certain-study-was-assigned-a-sequence-94901.html</t>
  </si>
  <si>
    <t>https://gmatclub.com/forum/how-many-positive-integers-less-than-100-are-neither-multiples-of-2-or-215992.html</t>
  </si>
  <si>
    <t>https://gmatclub.com/forum/working-alone-at-its-constant-rate-pump-x-pumped-out-of-the-water-216023.html</t>
  </si>
  <si>
    <t>https://gmatclub.com/forum/in-a-meeting-of-3-representatives-from-each-of-6-different-companies-216410.html</t>
  </si>
  <si>
    <t>https://gmatclub.com/forum/if-x-x-2-which-of-the-following-must-be-true-220578.html</t>
  </si>
  <si>
    <t>https://gmatclub.com/forum/in-the-rectangular-coordinate-system-points-4-0-and-86703.html</t>
  </si>
  <si>
    <t>Study again?</t>
  </si>
  <si>
    <t>Done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</si>
</sst>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u/>
      <sz val="11"/>
      <color theme="10"/>
      <name val="Calibri"/>
      <family val="2"/>
      <scheme val="minor"/>
    </font>
  </fonts>
  <fills count="4">
    <fill>
      <patternFill patternType="none"/>
    </fill>
    <fill>
      <patternFill patternType="gray125"/>
    </fill>
    <fill>
      <patternFill patternType="solid">
        <fgColor theme="3" tint="0.59999389629810485"/>
        <bgColor indexed="64"/>
      </patternFill>
    </fill>
    <fill>
      <patternFill patternType="solid">
        <fgColor theme="9" tint="0.39997558519241921"/>
        <bgColor indexed="64"/>
      </patternFill>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6">
    <xf numFmtId="0" fontId="0" fillId="0" borderId="0" xfId="0"/>
    <xf numFmtId="0" fontId="0" fillId="0" borderId="0" xfId="0" applyAlignment="1">
      <alignment wrapText="1"/>
    </xf>
    <xf numFmtId="0" fontId="2" fillId="0" borderId="0" xfId="1"/>
    <xf numFmtId="0" fontId="1" fillId="2" borderId="0" xfId="0" applyFont="1" applyFill="1"/>
    <xf numFmtId="0" fontId="1" fillId="3" borderId="0" xfId="0" applyFont="1" applyFill="1"/>
    <xf numFmtId="1" fontId="0" fillId="0" borderId="0" xfId="0" applyNumberForma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gmatclub.com/forum/a-photography-dealer-ordered-60-model-x-cameras-to-be-sold-132077.html" TargetMode="External"/><Relationship Id="rId21" Type="http://schemas.openxmlformats.org/officeDocument/2006/relationships/hyperlink" Target="https://gmatclub.com/forum/a-carpenter-constructed-a-rectangular-sandbox-with-a-137218.html" TargetMode="External"/><Relationship Id="rId42" Type="http://schemas.openxmlformats.org/officeDocument/2006/relationships/hyperlink" Target="https://gmatclub.com/forum/after-driving-to-a-riverfront-parking-lot-bob-plans-to-run-143698.html" TargetMode="External"/><Relationship Id="rId63" Type="http://schemas.openxmlformats.org/officeDocument/2006/relationships/hyperlink" Target="https://gmatclub.com/forum/if-x-and-y-are-integers-is-x-y-143771.html" TargetMode="External"/><Relationship Id="rId84" Type="http://schemas.openxmlformats.org/officeDocument/2006/relationships/hyperlink" Target="https://gmatclub.com/forum/what-is-the-volume-of-a-certain-rectangular-solid-90748.html" TargetMode="External"/><Relationship Id="rId138" Type="http://schemas.openxmlformats.org/officeDocument/2006/relationships/hyperlink" Target="https://gmatclub.com/forum/3-11-2-3-12-4-3-13-6-is-how-many-times-213277.html" TargetMode="External"/><Relationship Id="rId159" Type="http://schemas.openxmlformats.org/officeDocument/2006/relationships/hyperlink" Target="https://gmatclub.com/forum/how-many-factors-does-the-integer-9999-have-169103.html" TargetMode="External"/><Relationship Id="rId170" Type="http://schemas.openxmlformats.org/officeDocument/2006/relationships/hyperlink" Target="https://gmatclub.com/forum/what-is-the-perimeter-of-the-triangle-in-the-figure-above-174891.html" TargetMode="External"/><Relationship Id="rId191" Type="http://schemas.openxmlformats.org/officeDocument/2006/relationships/hyperlink" Target="https://gmatclub.com/forum/a-certain-business-school-has-500-students-and-the-law-142199.html" TargetMode="External"/><Relationship Id="rId205" Type="http://schemas.openxmlformats.org/officeDocument/2006/relationships/hyperlink" Target="https://gmatclub.com/forum/there-are-three-different-hoses-used-to-fill-a-pool-hose-154207.html" TargetMode="External"/><Relationship Id="rId226" Type="http://schemas.openxmlformats.org/officeDocument/2006/relationships/hyperlink" Target="https://gmatclub.com/forum/if-the-volume-of-a-box-is-1-463-000-cubic-millimetres-what-is-the-vol-222493.html" TargetMode="External"/><Relationship Id="rId247" Type="http://schemas.openxmlformats.org/officeDocument/2006/relationships/hyperlink" Target="https://gmatclub.com/forum/each-participant-in-a-certain-study-was-assigned-a-sequence-94901.html" TargetMode="External"/><Relationship Id="rId107" Type="http://schemas.openxmlformats.org/officeDocument/2006/relationships/hyperlink" Target="https://gmatclub.com/forum/if-carmen-had-12-more-tapes-she-would-have-twice-as-many-128123.html" TargetMode="External"/><Relationship Id="rId11" Type="http://schemas.openxmlformats.org/officeDocument/2006/relationships/hyperlink" Target="https://gmatclub.com/forum/what-is-the-units-digit-of-positive-integer-p-213497.html" TargetMode="External"/><Relationship Id="rId32" Type="http://schemas.openxmlformats.org/officeDocument/2006/relationships/hyperlink" Target="https://gmatclub.com/forum/four-staff-members-at-a-certain-company-worked-on-a-project-128243.html" TargetMode="External"/><Relationship Id="rId53" Type="http://schemas.openxmlformats.org/officeDocument/2006/relationships/hyperlink" Target="https://gmatclub.com/forum/topic-143744.html" TargetMode="External"/><Relationship Id="rId74" Type="http://schemas.openxmlformats.org/officeDocument/2006/relationships/hyperlink" Target="https://gmatclub.com/forum/each-in-the-mileage-table-above-represents-an-entry-indica-95162.html" TargetMode="External"/><Relationship Id="rId128" Type="http://schemas.openxmlformats.org/officeDocument/2006/relationships/hyperlink" Target="https://gmatclub.com/forum/john-and-mary-were-each-paid-x-dollars-in-advance-to-do-a-144782.html" TargetMode="External"/><Relationship Id="rId149" Type="http://schemas.openxmlformats.org/officeDocument/2006/relationships/hyperlink" Target="https://gmatclub.com/forum/an-isosceles-right-triangle-with-a-leg-of-length-a-and-per-149064.html" TargetMode="External"/><Relationship Id="rId5" Type="http://schemas.openxmlformats.org/officeDocument/2006/relationships/hyperlink" Target="https://gmatclub.com/forum/for-nonnegative-integers-a-b-and-c-what-is-the-value-of-the-product-193966.html" TargetMode="External"/><Relationship Id="rId95" Type="http://schemas.openxmlformats.org/officeDocument/2006/relationships/hyperlink" Target="https://gmatclub.com/forum/in-jefferson-school-300-students-study-french-or-spanish-or-87885.html" TargetMode="External"/><Relationship Id="rId160" Type="http://schemas.openxmlformats.org/officeDocument/2006/relationships/hyperlink" Target="https://gmatclub.com/forum/if-x-and-y-are-both-prime-is-xy-170522.html" TargetMode="External"/><Relationship Id="rId181" Type="http://schemas.openxmlformats.org/officeDocument/2006/relationships/hyperlink" Target="https://gmatclub.com/forum/in-a-group-of-25-people-only-three-languages-are-spoken-158390.html" TargetMode="External"/><Relationship Id="rId216" Type="http://schemas.openxmlformats.org/officeDocument/2006/relationships/hyperlink" Target="https://gmatclub.com/forum/in-the-figure-shown-the-measure-of-angle-prs-is-how-many-de-20468.html" TargetMode="External"/><Relationship Id="rId237" Type="http://schemas.openxmlformats.org/officeDocument/2006/relationships/hyperlink" Target="https://gmatclub.com/forum/if-b-and-c-are-constants-for-which-the-quadratic-equation-217885.html" TargetMode="External"/><Relationship Id="rId22" Type="http://schemas.openxmlformats.org/officeDocument/2006/relationships/hyperlink" Target="https://gmatclub.com/forum/what-is-the-value-of-x-136195.html" TargetMode="External"/><Relationship Id="rId43" Type="http://schemas.openxmlformats.org/officeDocument/2006/relationships/hyperlink" Target="https://gmatclub.com/forum/m-is-the-sum-of-the-reciprocals-of-the-consecutive-integers-143703.html" TargetMode="External"/><Relationship Id="rId64" Type="http://schemas.openxmlformats.org/officeDocument/2006/relationships/hyperlink" Target="https://gmatclub.com/forum/if-r-and-s-are-the-roots-of-the-equation-x-2-bx-c-141018.html" TargetMode="External"/><Relationship Id="rId118" Type="http://schemas.openxmlformats.org/officeDocument/2006/relationships/hyperlink" Target="https://gmatclub.com/forum/seven-pieces-of-rope-have-an-average-arithmetic-mean-lengt-144452.html" TargetMode="External"/><Relationship Id="rId139" Type="http://schemas.openxmlformats.org/officeDocument/2006/relationships/hyperlink" Target="https://gmatclub.com/forum/does-the-integer-k-have-a-factor-p-such-that-1-p-k-126735.html" TargetMode="External"/><Relationship Id="rId85" Type="http://schemas.openxmlformats.org/officeDocument/2006/relationships/hyperlink" Target="https://gmatclub.com/forum/if-3-x-100-for-how-many-values-of-x-is-x-3-the-square-144069.html" TargetMode="External"/><Relationship Id="rId150" Type="http://schemas.openxmlformats.org/officeDocument/2006/relationships/hyperlink" Target="https://gmatclub.com/forum/torrance-and-harriet-run-a-race-along-a-long-straight-path-torrance-238805.html" TargetMode="External"/><Relationship Id="rId171" Type="http://schemas.openxmlformats.org/officeDocument/2006/relationships/hyperlink" Target="https://gmatclub.com/forum/tom-bill-robert-roger-and-terry-are-standing-in-a-row-for-a-group-234230.html" TargetMode="External"/><Relationship Id="rId192" Type="http://schemas.openxmlformats.org/officeDocument/2006/relationships/hyperlink" Target="https://gmatclub.com/forum/what-is-the-ratio-of-the-number-of-people-whose-age-is-18-or-greater-b-202415.html" TargetMode="External"/><Relationship Id="rId206" Type="http://schemas.openxmlformats.org/officeDocument/2006/relationships/hyperlink" Target="https://gmatclub.com/forum/a-nonprofit-group-organizes-its-local-fundraisers-in-teams-164907.html" TargetMode="External"/><Relationship Id="rId227" Type="http://schemas.openxmlformats.org/officeDocument/2006/relationships/hyperlink" Target="https://gmatclub.com/forum/dara-ran-on-a-treadmill-that-had-a-readout-indicating-the-time-remaini-216677.html" TargetMode="External"/><Relationship Id="rId248" Type="http://schemas.openxmlformats.org/officeDocument/2006/relationships/hyperlink" Target="https://gmatclub.com/forum/how-many-positive-integers-less-than-100-are-neither-multiples-of-2-or-215992.html" TargetMode="External"/><Relationship Id="rId12" Type="http://schemas.openxmlformats.org/officeDocument/2006/relationships/hyperlink" Target="https://gmatclub.com/forum/the-sides-of-rectangle-x-are-each-multiplied-by-a-to-form-re-168079.html" TargetMode="External"/><Relationship Id="rId33" Type="http://schemas.openxmlformats.org/officeDocument/2006/relationships/hyperlink" Target="https://gmatclub.com/forum/on-a-certain-day-orangeade-was-made-by-mixing-a-certain-133206.html" TargetMode="External"/><Relationship Id="rId108" Type="http://schemas.openxmlformats.org/officeDocument/2006/relationships/hyperlink" Target="https://gmatclub.com/forum/if-n-is-a-positive-integer-is-the-value-of-b-a-at-least-144344.html" TargetMode="External"/><Relationship Id="rId129" Type="http://schemas.openxmlformats.org/officeDocument/2006/relationships/hyperlink" Target="https://gmatclub.com/forum/list-t-consist-of-30-positive-decimals-none-of-which-is-an-131755.html" TargetMode="External"/><Relationship Id="rId54" Type="http://schemas.openxmlformats.org/officeDocument/2006/relationships/hyperlink" Target="https://gmatclub.com/forum/if-n-is-an-integer-greater-than-6-which-of-the-following-56233.html" TargetMode="External"/><Relationship Id="rId75" Type="http://schemas.openxmlformats.org/officeDocument/2006/relationships/hyperlink" Target="https://gmatclub.com/forum/in-triangle-abc-point-x-is-the-midpoint-of-side-ac-and-82671.html" TargetMode="External"/><Relationship Id="rId96" Type="http://schemas.openxmlformats.org/officeDocument/2006/relationships/hyperlink" Target="https://gmatclub.com/forum/what-is-the-median-number-of-employees-assigned-per-project-131892.html" TargetMode="External"/><Relationship Id="rId140" Type="http://schemas.openxmlformats.org/officeDocument/2006/relationships/hyperlink" Target="https://gmatclub.com/forum/which-of-the-following-can-be-the-ratio-of-sides-of-a-triangle-213957.html" TargetMode="External"/><Relationship Id="rId161" Type="http://schemas.openxmlformats.org/officeDocument/2006/relationships/hyperlink" Target="https://gmat.veritasprep.com/gmat/exams/1802257/responses/29838647" TargetMode="External"/><Relationship Id="rId182" Type="http://schemas.openxmlformats.org/officeDocument/2006/relationships/hyperlink" Target="https://gmatclub.com/forum/a-regular-icosahedron-is-a-three-dimensional-solid-composed-of-twenty-233937.html" TargetMode="External"/><Relationship Id="rId217" Type="http://schemas.openxmlformats.org/officeDocument/2006/relationships/hyperlink" Target="https://gmatclub.com/forum/the-number-of-stamps-that-kaye-and-alberto-had-were-in-the-98116.html" TargetMode="External"/><Relationship Id="rId6" Type="http://schemas.openxmlformats.org/officeDocument/2006/relationships/hyperlink" Target="https://gmatclub.com/forum/an-old-woman-sits-on-a-park-bench-and-begins-dropping-rice-on-the-grou-238811.html" TargetMode="External"/><Relationship Id="rId238" Type="http://schemas.openxmlformats.org/officeDocument/2006/relationships/hyperlink" Target="https://gmatclub.com/forum/three-points-t-u-and-v-on-the-number-line-have-coordinates-t-u-and-216988.html" TargetMode="External"/><Relationship Id="rId23" Type="http://schemas.openxmlformats.org/officeDocument/2006/relationships/hyperlink" Target="https://gmatclub.com/forum/if-car-x-followed-car-y-across-a-certain-bridge-that-is-137221.html" TargetMode="External"/><Relationship Id="rId119" Type="http://schemas.openxmlformats.org/officeDocument/2006/relationships/hyperlink" Target="https://gmatclub.com/forum/which-of-the-following-describes-all-values-of-x-for-which-68930.html" TargetMode="External"/><Relationship Id="rId44" Type="http://schemas.openxmlformats.org/officeDocument/2006/relationships/hyperlink" Target="https://gmatclub.com/forum/of-the-four-numbers-represented-on-the-number-line-above-is-128398.html" TargetMode="External"/><Relationship Id="rId65" Type="http://schemas.openxmlformats.org/officeDocument/2006/relationships/hyperlink" Target="https://gmatclub.com/forum/the-figure-above-represents-a-circle-graph-of-company-h-s-143774.html" TargetMode="External"/><Relationship Id="rId86" Type="http://schemas.openxmlformats.org/officeDocument/2006/relationships/hyperlink" Target="https://gmatclub.com/forum/in-town-x-64-percent-of-the-population-are-employed-and-144076.html" TargetMode="External"/><Relationship Id="rId130" Type="http://schemas.openxmlformats.org/officeDocument/2006/relationships/hyperlink" Target="https://gmatclub.com/forum/of-the-200-students-at-college-t-majoring-in-one-or-more-of-144908.html" TargetMode="External"/><Relationship Id="rId151" Type="http://schemas.openxmlformats.org/officeDocument/2006/relationships/hyperlink" Target="https://gmatclub.com/forum/is-x-150728.html" TargetMode="External"/><Relationship Id="rId172" Type="http://schemas.openxmlformats.org/officeDocument/2006/relationships/hyperlink" Target="https://gmatclub.com/forum/what-is-the-remainder-when-2-16-3-16-7-16-is-divided-by-10-a-211585.html" TargetMode="External"/><Relationship Id="rId193" Type="http://schemas.openxmlformats.org/officeDocument/2006/relationships/hyperlink" Target="https://gmatclub.com/forum/for-positive-integers-x-and-y-x-19-y-is-x-a-prime-number-238382.html" TargetMode="External"/><Relationship Id="rId207" Type="http://schemas.openxmlformats.org/officeDocument/2006/relationships/hyperlink" Target="https://gmatclub.com/forum/at-an-elite-baseball-camp-60-of-players-can-bat-both-right-handed-191122.html" TargetMode="External"/><Relationship Id="rId228" Type="http://schemas.openxmlformats.org/officeDocument/2006/relationships/hyperlink" Target="https://gmatclub.com/forum/all-boxes-in-a-certain-warehouse-were-arranged-in-stacks-of-12-boxes-220560.html" TargetMode="External"/><Relationship Id="rId249" Type="http://schemas.openxmlformats.org/officeDocument/2006/relationships/hyperlink" Target="https://gmatclub.com/forum/working-alone-at-its-constant-rate-pump-x-pumped-out-of-the-water-216023.html" TargetMode="External"/><Relationship Id="rId13" Type="http://schemas.openxmlformats.org/officeDocument/2006/relationships/hyperlink" Target="https://gmatclub.com/forum/in-a-circle-centered-on-point-o-with-radius-8-diameter-ac-and-poi-213955.html" TargetMode="External"/><Relationship Id="rId109" Type="http://schemas.openxmlformats.org/officeDocument/2006/relationships/hyperlink" Target="https://gmatclub.com/forum/the-inflation-index-for-the-year-1989-relative-to-the-year-144718.html" TargetMode="External"/><Relationship Id="rId34" Type="http://schemas.openxmlformats.org/officeDocument/2006/relationships/hyperlink" Target="https://gmatclub.com/forum/each-gift-certificate-sold-yesterday-by-a-certain-bookstore-140246.html" TargetMode="External"/><Relationship Id="rId55" Type="http://schemas.openxmlformats.org/officeDocument/2006/relationships/hyperlink" Target="https://gmatclub.com/forum/in-an-increasing-sequence-of-10-consecutive-integers-the-su-119868.html" TargetMode="External"/><Relationship Id="rId76" Type="http://schemas.openxmlformats.org/officeDocument/2006/relationships/hyperlink" Target="https://gmatclub.com/forum/a-department-manager-distributed-a-number-of-pens-pencils-104852.html" TargetMode="External"/><Relationship Id="rId97" Type="http://schemas.openxmlformats.org/officeDocument/2006/relationships/hyperlink" Target="https://gmatclub.com/forum/if-juan-had-a-doctor-s-appointment-on-a-certain-day-was-the-50475.html" TargetMode="External"/><Relationship Id="rId120" Type="http://schemas.openxmlformats.org/officeDocument/2006/relationships/hyperlink" Target="https://gmatclub.com/forum/the-probability-is-1-2-that-a-certain-coin-will-turn-up-head-144730.html" TargetMode="External"/><Relationship Id="rId141" Type="http://schemas.openxmlformats.org/officeDocument/2006/relationships/hyperlink" Target="https://gmatclub.com/forum/for-integers-a-b-x-and-y-ab-yb-xy-yb-if-a-b-0-and-x-y-192602.html" TargetMode="External"/><Relationship Id="rId7" Type="http://schemas.openxmlformats.org/officeDocument/2006/relationships/hyperlink" Target="https://gmatclub.com/forum/what-is-the-value-of-220035.html" TargetMode="External"/><Relationship Id="rId162" Type="http://schemas.openxmlformats.org/officeDocument/2006/relationships/hyperlink" Target="https://gmatclub.com/forum/if-x-represents-the-number-of-positive-factors-of-integer-y-is-x-odd-185849.html" TargetMode="External"/><Relationship Id="rId183" Type="http://schemas.openxmlformats.org/officeDocument/2006/relationships/hyperlink" Target="https://gmatclub.com/forum/if-a-1-2-b-1-3-6-2000-what-is-the-value-of-ab-164910.html" TargetMode="External"/><Relationship Id="rId218" Type="http://schemas.openxmlformats.org/officeDocument/2006/relationships/hyperlink" Target="https://gmatclub.com/forum/if-xy-z-x-y-z-which-of-the-following-must-be-true-115567.html" TargetMode="External"/><Relationship Id="rId239" Type="http://schemas.openxmlformats.org/officeDocument/2006/relationships/hyperlink" Target="https://gmatclub.com/forum/a-certain-company-has-255-employees-if-an-employee-is-to-be-selected-220551.html" TargetMode="External"/><Relationship Id="rId250" Type="http://schemas.openxmlformats.org/officeDocument/2006/relationships/hyperlink" Target="https://gmatclub.com/forum/in-a-meeting-of-3-representatives-from-each-of-6-different-companies-216410.html" TargetMode="External"/><Relationship Id="rId24" Type="http://schemas.openxmlformats.org/officeDocument/2006/relationships/hyperlink" Target="https://gmatclub.com/forum/if-the-sequence-s-has-300-terms-what-is-the-293rd-term-of-s-137542.html" TargetMode="External"/><Relationship Id="rId45" Type="http://schemas.openxmlformats.org/officeDocument/2006/relationships/hyperlink" Target="https://gmatclub.com/forum/at-a-certain-company-a-test-was-given-to-a-group-of-men-and-133652.html" TargetMode="External"/><Relationship Id="rId66" Type="http://schemas.openxmlformats.org/officeDocument/2006/relationships/hyperlink" Target="https://gmatclub.com/forum/material-a-costs-3-per-kilogram-and-material-b-costs-109070.html" TargetMode="External"/><Relationship Id="rId87" Type="http://schemas.openxmlformats.org/officeDocument/2006/relationships/hyperlink" Target="https://gmatclub.com/forum/at-his-regular-hourly-rate-don-had-estimated-the-labour-cos-136642.html" TargetMode="External"/><Relationship Id="rId110" Type="http://schemas.openxmlformats.org/officeDocument/2006/relationships/hyperlink" Target="https://gmatclub.com/forum/every-member-of-a-certain-club-volunteers-to-contribute-equa-144720.html" TargetMode="External"/><Relationship Id="rId131" Type="http://schemas.openxmlformats.org/officeDocument/2006/relationships/hyperlink" Target="https://gmatclub.com/forum/seed-mixture-x-is-40-percent-ryegrass-and-60-percent-60580.html" TargetMode="External"/><Relationship Id="rId152" Type="http://schemas.openxmlformats.org/officeDocument/2006/relationships/hyperlink" Target="https://gmatclub.com/forum/if-a-child-flips-a-coin-five-times-in-a-row-what-is-the-probability-210276.html" TargetMode="External"/><Relationship Id="rId173" Type="http://schemas.openxmlformats.org/officeDocument/2006/relationships/hyperlink" Target="https://gmatclub.com/forum/is-0-4-x-203733.html" TargetMode="External"/><Relationship Id="rId194" Type="http://schemas.openxmlformats.org/officeDocument/2006/relationships/hyperlink" Target="https://gmatclub.com/forum/machine-a-and-machine-b-are-each-used-to-make-660-widgets-157318.html" TargetMode="External"/><Relationship Id="rId208" Type="http://schemas.openxmlformats.org/officeDocument/2006/relationships/hyperlink" Target="https://gmatclub.com/forum/a-group-of-republicans-and-democrats-was-surveyed-and-each-147883.html" TargetMode="External"/><Relationship Id="rId229" Type="http://schemas.openxmlformats.org/officeDocument/2006/relationships/hyperlink" Target="https://gmatclub.com/forum/let-a-b-c-and-d-be-nonzero-real-numbers-217380.html" TargetMode="External"/><Relationship Id="rId240" Type="http://schemas.openxmlformats.org/officeDocument/2006/relationships/hyperlink" Target="https://gmatclub.com/forum/for-every-positive-integer-n-the-nth-term-of-sequence-is-given-by-an-217215.html" TargetMode="External"/><Relationship Id="rId14" Type="http://schemas.openxmlformats.org/officeDocument/2006/relationships/hyperlink" Target="https://gmatclub.com/forum/during-the-31-day-month-of-may-a-tuxedo-shop-rents-a-different-number-205850.html" TargetMode="External"/><Relationship Id="rId35" Type="http://schemas.openxmlformats.org/officeDocument/2006/relationships/hyperlink" Target="https://gmatclub.com/forum/what-is-the-tens-digit-of-positive-integer-x-140248.html" TargetMode="External"/><Relationship Id="rId56" Type="http://schemas.openxmlformats.org/officeDocument/2006/relationships/hyperlink" Target="https://gmatclub.com/forum/if-q-is-an-odd-number-and-the-median-of-q-consecutive-143750.html" TargetMode="External"/><Relationship Id="rId77" Type="http://schemas.openxmlformats.org/officeDocument/2006/relationships/hyperlink" Target="https://gmatclub.com/forum/machines-x-and-v-produced-identical-bottles-at-different-104208.html" TargetMode="External"/><Relationship Id="rId100" Type="http://schemas.openxmlformats.org/officeDocument/2006/relationships/hyperlink" Target="https://gmatclub.com/forum/at-a-loading-dock-each-worker-on-the-night-crew-loaded-128407.html" TargetMode="External"/><Relationship Id="rId8" Type="http://schemas.openxmlformats.org/officeDocument/2006/relationships/hyperlink" Target="https://gmatclub.com/forum/for-integers-x-y-and-z-x-y-2-what-is-the-value-of-z-169997.html" TargetMode="External"/><Relationship Id="rId98" Type="http://schemas.openxmlformats.org/officeDocument/2006/relationships/hyperlink" Target="https://gmatclub.com/forum/last-year-a-certain-company-began-manufacturing-product-x-a-144141.html" TargetMode="External"/><Relationship Id="rId121" Type="http://schemas.openxmlformats.org/officeDocument/2006/relationships/hyperlink" Target="https://gmatclub.com/forum/as-x-increases-from-165-to-166-which-of-the-following-must-144732.html" TargetMode="External"/><Relationship Id="rId142" Type="http://schemas.openxmlformats.org/officeDocument/2006/relationships/hyperlink" Target="https://gmatclub.com/forum/if-x-y-2-x-2-y-2-what-is-the-value-of-nonzero-integer-xy-175416.html" TargetMode="External"/><Relationship Id="rId163" Type="http://schemas.openxmlformats.org/officeDocument/2006/relationships/hyperlink" Target="https://gmatclub.com/forum/what-is-the-probability-that-a-three-digit-number-is-divis-149060.html" TargetMode="External"/><Relationship Id="rId184" Type="http://schemas.openxmlformats.org/officeDocument/2006/relationships/hyperlink" Target="https://gmatclub.com/forum/if-triangles-abc-and-cde-are-each-equilateral-what-is-the-167243.html" TargetMode="External"/><Relationship Id="rId219" Type="http://schemas.openxmlformats.org/officeDocument/2006/relationships/hyperlink" Target="https://gmatclub.com/forum/if-two-of-the-four-expressions-x-y-x-5y-x-y-and-5x-y-are-chosen-at-92727.html" TargetMode="External"/><Relationship Id="rId230" Type="http://schemas.openxmlformats.org/officeDocument/2006/relationships/hyperlink" Target="https://gmatclub.com/forum/if-the-lengths-of-two-sides-of-a-certain-triangle-are-5-and-10-what-216411.html" TargetMode="External"/><Relationship Id="rId251" Type="http://schemas.openxmlformats.org/officeDocument/2006/relationships/hyperlink" Target="https://gmatclub.com/forum/if-x-x-2-which-of-the-following-must-be-true-220578.html" TargetMode="External"/><Relationship Id="rId25" Type="http://schemas.openxmlformats.org/officeDocument/2006/relationships/hyperlink" Target="https://gmatclub.com/forum/of-the-50-researchers-in-a-workgroup-40-percent-will-be-137538.html" TargetMode="External"/><Relationship Id="rId46" Type="http://schemas.openxmlformats.org/officeDocument/2006/relationships/hyperlink" Target="https://gmatclub.com/forum/mary-persuaded-n-friends-to-donate-500-each-to-her-election-10075.html" TargetMode="External"/><Relationship Id="rId67" Type="http://schemas.openxmlformats.org/officeDocument/2006/relationships/hyperlink" Target="https://gmatclub.com/forum/if-t-1-2-9-5-3-is-expressed-as-a-terminating-decimal-ho-129447.html" TargetMode="External"/><Relationship Id="rId88" Type="http://schemas.openxmlformats.org/officeDocument/2006/relationships/hyperlink" Target="https://gmatclub.com/forum/to-mail-a-package-the-rate-is-x-cents-for-the-first-pound-119592.html" TargetMode="External"/><Relationship Id="rId111" Type="http://schemas.openxmlformats.org/officeDocument/2006/relationships/hyperlink" Target="https://gmatclub.com/forum/what-is-the-circumference-of-the-circle-above-with-center-o-144722.html" TargetMode="External"/><Relationship Id="rId132" Type="http://schemas.openxmlformats.org/officeDocument/2006/relationships/hyperlink" Target="https://gmatclub.com/forum/right-triangle-pqr-is-to-be-constructed-in-the-xy-plane-so-71597.html" TargetMode="External"/><Relationship Id="rId153" Type="http://schemas.openxmlformats.org/officeDocument/2006/relationships/hyperlink" Target="https://gmat.veritasprep.com/gmat/exams/1797375/responses/29766358" TargetMode="External"/><Relationship Id="rId174" Type="http://schemas.openxmlformats.org/officeDocument/2006/relationships/hyperlink" Target="https://gmatclub.com/forum/a-clothing-store-originally-bought-100-jackets-at-a-total-cost-of-j-209638.html" TargetMode="External"/><Relationship Id="rId195" Type="http://schemas.openxmlformats.org/officeDocument/2006/relationships/hyperlink" Target="https://gmatclub.com/forum/if-there-are-1030-grains-of-sand-on-playa-de-sonrisa-how-many-of-thes-187886.html" TargetMode="External"/><Relationship Id="rId209" Type="http://schemas.openxmlformats.org/officeDocument/2006/relationships/hyperlink" Target="https://gmatclub.com/forum/in-the-figure-above-showing-circle-with-center-o-and-points-147885.html" TargetMode="External"/><Relationship Id="rId220" Type="http://schemas.openxmlformats.org/officeDocument/2006/relationships/hyperlink" Target="https://gmatclub.com/forum/are-x-and-y-both-positive-1-2x-2x-1-2-x-y-63377.html" TargetMode="External"/><Relationship Id="rId241" Type="http://schemas.openxmlformats.org/officeDocument/2006/relationships/hyperlink" Target="https://gmatclub.com/forum/in-the-figure-above-triangle-abc-is-equilateral-and-point-143496.html" TargetMode="External"/><Relationship Id="rId15" Type="http://schemas.openxmlformats.org/officeDocument/2006/relationships/hyperlink" Target="https://gmatclub.com/forum/which-of-the-following-is-a-perfect-square-213954.html" TargetMode="External"/><Relationship Id="rId36" Type="http://schemas.openxmlformats.org/officeDocument/2006/relationships/hyperlink" Target="https://gmatclub.com/forum/how-many-integers-are-there-between-but-not-including-80333.html" TargetMode="External"/><Relationship Id="rId57" Type="http://schemas.openxmlformats.org/officeDocument/2006/relationships/hyperlink" Target="https://gmatclub.com/forum/when-positive-integer-x-is-divided-by-positive-integer-y-106493.html" TargetMode="External"/><Relationship Id="rId78" Type="http://schemas.openxmlformats.org/officeDocument/2006/relationships/hyperlink" Target="https://gmatclub.com/forum/for-any-integers-x-and-y-min-x-y-and-max-x-y-denote-the-94998.html" TargetMode="External"/><Relationship Id="rId99" Type="http://schemas.openxmlformats.org/officeDocument/2006/relationships/hyperlink" Target="https://gmatclub.com/forum/quadrilateral-rstu-shown-above-is-a-site-plan-for-a-parking-144147.html" TargetMode="External"/><Relationship Id="rId101" Type="http://schemas.openxmlformats.org/officeDocument/2006/relationships/hyperlink" Target="https://gmatclub.com/forum/a-club-collected-exactly-599-from-its-members-if-each-139646.html" TargetMode="External"/><Relationship Id="rId122" Type="http://schemas.openxmlformats.org/officeDocument/2006/relationships/hyperlink" Target="https://gmatclub.com/forum/from-the-consecutive-integers-10-to-10-inclusive-135518.html" TargetMode="External"/><Relationship Id="rId143" Type="http://schemas.openxmlformats.org/officeDocument/2006/relationships/hyperlink" Target="https://gmatclub.com/forum/on-a-certain-monday-carlos-drove-to-work-at-an-average-speed-of-50-mi-208192.html" TargetMode="External"/><Relationship Id="rId164" Type="http://schemas.openxmlformats.org/officeDocument/2006/relationships/hyperlink" Target="https://gmatclub.com/forum/is-y-a-multiple-of-198383.html" TargetMode="External"/><Relationship Id="rId185" Type="http://schemas.openxmlformats.org/officeDocument/2006/relationships/hyperlink" Target="https://gmatclub.com/forum/which-of-the-following-numbers-is-a-perfect-square-149611.html" TargetMode="External"/><Relationship Id="rId9" Type="http://schemas.openxmlformats.org/officeDocument/2006/relationships/hyperlink" Target="https://gmatclub.com/forum/let-n-be-defined-for-all-positive-integers-n-as-the-remainder-when-n-208190.html" TargetMode="External"/><Relationship Id="rId210" Type="http://schemas.openxmlformats.org/officeDocument/2006/relationships/hyperlink" Target="https://gmatclub.com/forum/on-a-particular-trip-jane-drove-x-miles-at-30-miles-per-hour-and-y-199655.html" TargetMode="External"/><Relationship Id="rId26" Type="http://schemas.openxmlformats.org/officeDocument/2006/relationships/hyperlink" Target="https://gmatclub.com/forum/which-of-the-following-equations-is-not-equivalent-to-10y-138730.html" TargetMode="External"/><Relationship Id="rId231" Type="http://schemas.openxmlformats.org/officeDocument/2006/relationships/hyperlink" Target="https://gmatclub.com/forum/does-the-line-with-equation-ax-by-c-where-a-b-and-c-are-real-consta-216412.html" TargetMode="External"/><Relationship Id="rId252" Type="http://schemas.openxmlformats.org/officeDocument/2006/relationships/hyperlink" Target="https://gmatclub.com/forum/in-the-rectangular-coordinate-system-points-4-0-and-86703.html" TargetMode="External"/><Relationship Id="rId47" Type="http://schemas.openxmlformats.org/officeDocument/2006/relationships/hyperlink" Target="https://gmatclub.com/forum/if-m-is-an-integer-is-m-odd-129702.html" TargetMode="External"/><Relationship Id="rId68" Type="http://schemas.openxmlformats.org/officeDocument/2006/relationships/hyperlink" Target="https://gmatclub.com/forum/in-country-c-the-unemployment-rate-among-construction-worke-143984.html" TargetMode="External"/><Relationship Id="rId89" Type="http://schemas.openxmlformats.org/officeDocument/2006/relationships/hyperlink" Target="https://gmatclub.com/forum/on-a-recent-trip-cindy-drove-her-car-290-miles-rounded-to-99378.html" TargetMode="External"/><Relationship Id="rId112" Type="http://schemas.openxmlformats.org/officeDocument/2006/relationships/hyperlink" Target="https://gmatclub.com/forum/if-d-1-2-3-5-7-is-expressed-as-a-terminating-decimal-how-144440.html" TargetMode="External"/><Relationship Id="rId133" Type="http://schemas.openxmlformats.org/officeDocument/2006/relationships/hyperlink" Target="https://gmatclub.com/forum/how-many-of-the-integers-that-satisfy-the-inequality-x-2-x-134194.html" TargetMode="External"/><Relationship Id="rId154" Type="http://schemas.openxmlformats.org/officeDocument/2006/relationships/hyperlink" Target="https://gmatclub.com/forum/while-flying-across-the-country-did-karen-ever-exceed-650-miles-per-213958.html" TargetMode="External"/><Relationship Id="rId175" Type="http://schemas.openxmlformats.org/officeDocument/2006/relationships/hyperlink" Target="https://gmat.veritasprep.com/gmat/exams/1802257/responses/29839600" TargetMode="External"/><Relationship Id="rId196" Type="http://schemas.openxmlformats.org/officeDocument/2006/relationships/hyperlink" Target="https://gmatclub.com/forum/a-shipment-of-250-smartphones-contains-84-that-are-defecti-149612.html" TargetMode="External"/><Relationship Id="rId200" Type="http://schemas.openxmlformats.org/officeDocument/2006/relationships/hyperlink" Target="https://gmatclub.com/forum/in-the-correctly-worked-multiplication-problem-above-each-175564.html" TargetMode="External"/><Relationship Id="rId16" Type="http://schemas.openxmlformats.org/officeDocument/2006/relationships/hyperlink" Target="https://gmatclub.com/forum/is-x-y-1-x-2-y-2-0-2-x-y-234966.html" TargetMode="External"/><Relationship Id="rId221" Type="http://schemas.openxmlformats.org/officeDocument/2006/relationships/hyperlink" Target="https://gmatclub.com/forum/in-the-figure-above-points-p-and-q-lie-on-the-circle-with-85154.html" TargetMode="External"/><Relationship Id="rId242" Type="http://schemas.openxmlformats.org/officeDocument/2006/relationships/hyperlink" Target="https://gmatclub.com/forum/what-is-the-value-of-x-5-x-216011.html" TargetMode="External"/><Relationship Id="rId37" Type="http://schemas.openxmlformats.org/officeDocument/2006/relationships/hyperlink" Target="https://gmatclub.com/forum/three-machines-k-m-and-p-working-simultaneously-and-120126.html" TargetMode="External"/><Relationship Id="rId58" Type="http://schemas.openxmlformats.org/officeDocument/2006/relationships/hyperlink" Target="https://gmatclub.com/forum/on-a-scale-that-measures-the-intensity-of-a-certain-phenomen-126082.html" TargetMode="External"/><Relationship Id="rId79" Type="http://schemas.openxmlformats.org/officeDocument/2006/relationships/hyperlink" Target="https://gmatclub.com/forum/if-arc-pqr-above-is-a-semicircle-what-is-the-length-of-144057.html" TargetMode="External"/><Relationship Id="rId102" Type="http://schemas.openxmlformats.org/officeDocument/2006/relationships/hyperlink" Target="https://gmatclub.com/forum/if-is-the-greatest-integer-less-than-or-equal-to-x-what-144277.html" TargetMode="External"/><Relationship Id="rId123" Type="http://schemas.openxmlformats.org/officeDocument/2006/relationships/hyperlink" Target="https://gmatclub.com/forum/a-rectangular-box-is-10-inches-wide-10-inches-long-and-144733.html" TargetMode="External"/><Relationship Id="rId144" Type="http://schemas.openxmlformats.org/officeDocument/2006/relationships/hyperlink" Target="https://gmatclub.com/forum/if-two-distinct-positive-divisor-of-64-are-randomly-selected-168952.html" TargetMode="External"/><Relationship Id="rId90" Type="http://schemas.openxmlformats.org/officeDocument/2006/relationships/hyperlink" Target="https://gmatclub.com/forum/which-of-the-following-inequalities-is-an-algebraic-78417.html" TargetMode="External"/><Relationship Id="rId165" Type="http://schemas.openxmlformats.org/officeDocument/2006/relationships/hyperlink" Target="https://gmatclub.com/forum/a-factory-has-three-types-of-machines-each-of-which-works-a-154188.html" TargetMode="External"/><Relationship Id="rId186" Type="http://schemas.openxmlformats.org/officeDocument/2006/relationships/hyperlink" Target="https://gmatclub.com/forum/solution-x-which-is-10-alcohol-is-combined-226425.html" TargetMode="External"/><Relationship Id="rId211" Type="http://schemas.openxmlformats.org/officeDocument/2006/relationships/hyperlink" Target="https://gmatclub.com/forum/if-z-is-an-odd-integer-is-300z-208299.html" TargetMode="External"/><Relationship Id="rId232" Type="http://schemas.openxmlformats.org/officeDocument/2006/relationships/hyperlink" Target="https://gmatclub.com/forum/the-figure-above-shows-the-inside-dimensions-in-feet-of-a-certain-room-215984.html" TargetMode="External"/><Relationship Id="rId253" Type="http://schemas.openxmlformats.org/officeDocument/2006/relationships/printerSettings" Target="../printerSettings/printerSettings1.bin"/><Relationship Id="rId27" Type="http://schemas.openxmlformats.org/officeDocument/2006/relationships/hyperlink" Target="https://gmatclub.com/forum/a-certain-high-school-with-a-total-enrollment-of-900-student-138300.html" TargetMode="External"/><Relationship Id="rId48" Type="http://schemas.openxmlformats.org/officeDocument/2006/relationships/hyperlink" Target="https://gmatclub.com/forum/is-the-positive-two-digit-integer-n-less-than-143505.html" TargetMode="External"/><Relationship Id="rId69" Type="http://schemas.openxmlformats.org/officeDocument/2006/relationships/hyperlink" Target="https://gmatclub.com/forum/if-p-is-the-product-of-the-integers-from-1-to-30-inclusive-what-is-t-82137.html" TargetMode="External"/><Relationship Id="rId113" Type="http://schemas.openxmlformats.org/officeDocument/2006/relationships/hyperlink" Target="https://gmatclub.com/forum/for-any-positive-integer-n-the-sum-of-the-first-n-positive-104895.html" TargetMode="External"/><Relationship Id="rId134" Type="http://schemas.openxmlformats.org/officeDocument/2006/relationships/hyperlink" Target="https://gmatclub.com/forum/if-x-and-y-are-both-positive-integers-x-is-a-multiple-of-3-and-y-is-a-205600.html" TargetMode="External"/><Relationship Id="rId80" Type="http://schemas.openxmlformats.org/officeDocument/2006/relationships/hyperlink" Target="https://gmatclub.com/forum/during-a-6-day-local-trade-show-the-least-number-of-people-144060.html" TargetMode="External"/><Relationship Id="rId155" Type="http://schemas.openxmlformats.org/officeDocument/2006/relationships/hyperlink" Target="https://gmatclub.com/forum/if-x-is-the-smallest-positive-integer-that-is-not-prime-and-157021.html" TargetMode="External"/><Relationship Id="rId176" Type="http://schemas.openxmlformats.org/officeDocument/2006/relationships/hyperlink" Target="https://gmatclub.com/forum/if-xy-0-what-is-the-value-of-x-185999.html" TargetMode="External"/><Relationship Id="rId197" Type="http://schemas.openxmlformats.org/officeDocument/2006/relationships/hyperlink" Target="https://gmatclub.com/forum/for-integers-x-and-y-if-91x-8y-which-of-the-following-must-be-true-205910.html" TargetMode="External"/><Relationship Id="rId201" Type="http://schemas.openxmlformats.org/officeDocument/2006/relationships/hyperlink" Target="https://gmat.veritasprep.com/gmat/exams/1815285/responses/30043767" TargetMode="External"/><Relationship Id="rId222" Type="http://schemas.openxmlformats.org/officeDocument/2006/relationships/hyperlink" Target="https://gmatclub.com/forum/for-each-trip-a-taxi-company-charges-a-fixed-fee-of-2-00-plus-215706.html" TargetMode="External"/><Relationship Id="rId243" Type="http://schemas.openxmlformats.org/officeDocument/2006/relationships/hyperlink" Target="https://gmatclub.com/forum/last-month-a-phone-company-charged-220629.html" TargetMode="External"/><Relationship Id="rId17" Type="http://schemas.openxmlformats.org/officeDocument/2006/relationships/hyperlink" Target="https://gmatclub.com/forum/for-integers-a-b-and-c-if-ab-bc-then-which-of-the-foll-147063.html" TargetMode="External"/><Relationship Id="rId38" Type="http://schemas.openxmlformats.org/officeDocument/2006/relationships/hyperlink" Target="https://gmatclub.com/forum/a-certain-fruit-stand-sold-apples-for-0-70-each-and-bananas-101966.html" TargetMode="External"/><Relationship Id="rId59" Type="http://schemas.openxmlformats.org/officeDocument/2006/relationships/hyperlink" Target="https://gmatclub.com/forum/if-a-square-mirror-has-a-20-inch-diagonal-what-is-the-99359.html" TargetMode="External"/><Relationship Id="rId103" Type="http://schemas.openxmlformats.org/officeDocument/2006/relationships/hyperlink" Target="https://gmatclub.com/forum/in-the-first-week-of-the-year-nancy-saved-142275.html" TargetMode="External"/><Relationship Id="rId124" Type="http://schemas.openxmlformats.org/officeDocument/2006/relationships/hyperlink" Target="https://gmatclub.com/forum/last-sunday-a-certain-store-sold-copies-of-newspaper-a-for-101739.html" TargetMode="External"/><Relationship Id="rId70" Type="http://schemas.openxmlformats.org/officeDocument/2006/relationships/hyperlink" Target="https://gmatclub.com/forum/if-n-3-8-2-8-which-of-the-following-is-not-a-factor-of-n-132874.html" TargetMode="External"/><Relationship Id="rId91" Type="http://schemas.openxmlformats.org/officeDocument/2006/relationships/hyperlink" Target="https://gmatclub.com/forum/joanna-bought-only-0-15-stamps-and-0-29-stamps-how-many-101743.html" TargetMode="External"/><Relationship Id="rId145" Type="http://schemas.openxmlformats.org/officeDocument/2006/relationships/hyperlink" Target="https://gmatclub.com/forum/if-xy-zy-0-is-y-positive-1-x-z-2-x-is-negative-211547.html" TargetMode="External"/><Relationship Id="rId166" Type="http://schemas.openxmlformats.org/officeDocument/2006/relationships/hyperlink" Target="https://gmatclub.com/forum/for-nonnegative-integers-x-y-and-m-what-is-the-greatest-value-212196.html" TargetMode="External"/><Relationship Id="rId187" Type="http://schemas.openxmlformats.org/officeDocument/2006/relationships/hyperlink" Target="https://gmatclub.com/forum/how-many-numbers-between-1-and-100-inclusive-have-exactly-5-positive-238369.html" TargetMode="External"/><Relationship Id="rId1" Type="http://schemas.openxmlformats.org/officeDocument/2006/relationships/hyperlink" Target="https://gmatclub.com/forum/and-represent-nonzero-digits-and-174784.html" TargetMode="External"/><Relationship Id="rId212" Type="http://schemas.openxmlformats.org/officeDocument/2006/relationships/hyperlink" Target="https://gmatclub.com/forum/in-packing-for-a-trip-sarah-puts-three-pairs-of-socks-one-171424.html" TargetMode="External"/><Relationship Id="rId233" Type="http://schemas.openxmlformats.org/officeDocument/2006/relationships/hyperlink" Target="https://gmatclub.com/forum/if-s-and-t-are-integers-greater-than-1-and-each-is-a-factor-of-the-int-218048.html" TargetMode="External"/><Relationship Id="rId28" Type="http://schemas.openxmlformats.org/officeDocument/2006/relationships/hyperlink" Target="https://gmatclub.com/forum/can-a-certain-rectangular-sheet-of-glass-be-positioned-on-a-139121.html" TargetMode="External"/><Relationship Id="rId49" Type="http://schemas.openxmlformats.org/officeDocument/2006/relationships/hyperlink" Target="https://gmatclub.com/forum/a-total-of-60-000-was-invested-for-one-year-part-of-this-126655.html" TargetMode="External"/><Relationship Id="rId114" Type="http://schemas.openxmlformats.org/officeDocument/2006/relationships/hyperlink" Target="https://gmatclub.com/forum/last-year-the-price-per-share-of-stock-x-increased-by-k-89307.html" TargetMode="External"/><Relationship Id="rId60" Type="http://schemas.openxmlformats.org/officeDocument/2006/relationships/hyperlink" Target="https://gmatclub.com/forum/is-the-number-of-seconds-required-to-travel-d1-feet-at-r1-105140.html" TargetMode="External"/><Relationship Id="rId81" Type="http://schemas.openxmlformats.org/officeDocument/2006/relationships/hyperlink" Target="https://gmatclub.com/forum/the-annual-rent-collected-by-a-corporation-from-a-certain-89184.html" TargetMode="External"/><Relationship Id="rId135" Type="http://schemas.openxmlformats.org/officeDocument/2006/relationships/hyperlink" Target="https://gmatclub.com/forum/a-set-contains-the-following-5-numbers-a-2-a-5-a-a-2-a-5-is-the-212387.html" TargetMode="External"/><Relationship Id="rId156" Type="http://schemas.openxmlformats.org/officeDocument/2006/relationships/hyperlink" Target="https://gmatclub.com/forum/yesterday-an-automobile-dealership-sold-exactly-15-vehicles-164909.html" TargetMode="External"/><Relationship Id="rId177" Type="http://schemas.openxmlformats.org/officeDocument/2006/relationships/hyperlink" Target="http://www.beatthegmat.com/to-find-f-n-1-f-n-1-in-terms-of-f-n-t276116.html" TargetMode="External"/><Relationship Id="rId198" Type="http://schemas.openxmlformats.org/officeDocument/2006/relationships/hyperlink" Target="https://gmatclub.com/forum/how-many-two-digit-integers-have-exactly-five-divisors-179020.html" TargetMode="External"/><Relationship Id="rId202" Type="http://schemas.openxmlformats.org/officeDocument/2006/relationships/hyperlink" Target="https://gmatclub.com/forum/a-professional-janitor-can-clean-a-certain-high-school-in-8-hours-wor-212511.html" TargetMode="External"/><Relationship Id="rId223" Type="http://schemas.openxmlformats.org/officeDocument/2006/relationships/hyperlink" Target="https://gmatclub.com/forum/from-a-group-of-8-volunteers-including-andrew-and-karen-160883.html" TargetMode="External"/><Relationship Id="rId244" Type="http://schemas.openxmlformats.org/officeDocument/2006/relationships/hyperlink" Target="https://gmatclub.com/forum/sets-m-and-n-contain-exactly-m-and-n-elements-respectively-215571.html" TargetMode="External"/><Relationship Id="rId18" Type="http://schemas.openxmlformats.org/officeDocument/2006/relationships/hyperlink" Target="https://gmatclub.com/forum/in-the-city-of-san-durango-60-people-own-cats-dogs-or-rab-143427.html" TargetMode="External"/><Relationship Id="rId39" Type="http://schemas.openxmlformats.org/officeDocument/2006/relationships/hyperlink" Target="https://gmatclub.com/forum/at-a-certain-school-the-ratio-of-the-number-of-second-grade-128242.html" TargetMode="External"/><Relationship Id="rId50" Type="http://schemas.openxmlformats.org/officeDocument/2006/relationships/hyperlink" Target="https://gmatclub.com/forum/in-the-figure-above-is-the-area-of-triangular-region-abc-134270.html" TargetMode="External"/><Relationship Id="rId104" Type="http://schemas.openxmlformats.org/officeDocument/2006/relationships/hyperlink" Target="https://gmatclub.com/forum/during-a-trip-francine-traveled-x-percent-of-the-total-94933.html" TargetMode="External"/><Relationship Id="rId125" Type="http://schemas.openxmlformats.org/officeDocument/2006/relationships/hyperlink" Target="https://gmatclub.com/forum/topic-144735.html" TargetMode="External"/><Relationship Id="rId146" Type="http://schemas.openxmlformats.org/officeDocument/2006/relationships/hyperlink" Target="https://gmatclub.com/forum/a-certain-store-sells-only-jacks-and-marbles-a-single-jack-costs-234589.html" TargetMode="External"/><Relationship Id="rId167" Type="http://schemas.openxmlformats.org/officeDocument/2006/relationships/hyperlink" Target="https://gmatclub.com/forum/if-73-has-16-zeroes-at-the-end-how-many-zeroes-will-147353.html" TargetMode="External"/><Relationship Id="rId188" Type="http://schemas.openxmlformats.org/officeDocument/2006/relationships/hyperlink" Target="https://gmatclub.com/forum/what-is-the-value-of-integer-q-214520.html" TargetMode="External"/><Relationship Id="rId71" Type="http://schemas.openxmlformats.org/officeDocument/2006/relationships/hyperlink" Target="https://gmatclub.com/forum/club-x-has-more-than-10-but-fewer-than-40-members-sometimes-143987.html" TargetMode="External"/><Relationship Id="rId92" Type="http://schemas.openxmlformats.org/officeDocument/2006/relationships/hyperlink" Target="https://gmatclub.com/forum/the-table-below-shows-the-results-of-a-survey-of-100-voters-89187.html" TargetMode="External"/><Relationship Id="rId213" Type="http://schemas.openxmlformats.org/officeDocument/2006/relationships/hyperlink" Target="https://gmatclub.com/forum/in-the-xy-plane-what-is-the-y-intercept-of-line-l-90901.html" TargetMode="External"/><Relationship Id="rId234" Type="http://schemas.openxmlformats.org/officeDocument/2006/relationships/hyperlink" Target="https://gmatclub.com/forum/a-certain-circle-in-the-xy-plane-has-its-center-at-the-origin-if-p-is-217765.html" TargetMode="External"/><Relationship Id="rId2" Type="http://schemas.openxmlformats.org/officeDocument/2006/relationships/hyperlink" Target="https://gmatclub.com/forum/in-the-figure-points-a-b-c-d-and-e-are-evenly-spaced-159034.html" TargetMode="External"/><Relationship Id="rId29" Type="http://schemas.openxmlformats.org/officeDocument/2006/relationships/hyperlink" Target="https://gmatclub.com/forum/in-the-figure-above-the-point-on-segment-pq-that-is-twice-a-139117.html" TargetMode="External"/><Relationship Id="rId40" Type="http://schemas.openxmlformats.org/officeDocument/2006/relationships/hyperlink" Target="https://gmatclub.com/forum/if-m-is-the-average-arithmetic-mean-of-the-first-128258.html" TargetMode="External"/><Relationship Id="rId115" Type="http://schemas.openxmlformats.org/officeDocument/2006/relationships/hyperlink" Target="https://gmatclub.com/forum/of-the-300-subjects-who-participated-in-an-experiment-using-134147.html" TargetMode="External"/><Relationship Id="rId136" Type="http://schemas.openxmlformats.org/officeDocument/2006/relationships/hyperlink" Target="https://gmatclub.com/forum/if-x-is-a-positive-integer-which-of-the-following-cannot-be-147066.html" TargetMode="External"/><Relationship Id="rId157" Type="http://schemas.openxmlformats.org/officeDocument/2006/relationships/hyperlink" Target="https://gmatclub.com/forum/if-a-b-and-c-are-consecutive-odd-positive-integers-and-a-154318.html" TargetMode="External"/><Relationship Id="rId178" Type="http://schemas.openxmlformats.org/officeDocument/2006/relationships/hyperlink" Target="https://gmat.veritasprep.com/gmat/exams/1806786/responses/29910417" TargetMode="External"/><Relationship Id="rId61" Type="http://schemas.openxmlformats.org/officeDocument/2006/relationships/hyperlink" Target="https://gmatclub.com/forum/is-the-number-of-members-of-club-x-greater-than-the-number-128641.html" TargetMode="External"/><Relationship Id="rId82" Type="http://schemas.openxmlformats.org/officeDocument/2006/relationships/hyperlink" Target="https://gmatclub.com/forum/the-hypotenuse-of-a-right-triangle-is-10-cm-what-is-the-93911.html" TargetMode="External"/><Relationship Id="rId199" Type="http://schemas.openxmlformats.org/officeDocument/2006/relationships/hyperlink" Target="https://gmatclub.com/forum/last-year-company-x-paid-out-a-total-of-1-050-000-in-salaries-to-its-196479.html" TargetMode="External"/><Relationship Id="rId203" Type="http://schemas.openxmlformats.org/officeDocument/2006/relationships/hyperlink" Target="https://gmat.veritasprep.com/gmat/exams/1815285/responses/30043866" TargetMode="External"/><Relationship Id="rId19" Type="http://schemas.openxmlformats.org/officeDocument/2006/relationships/hyperlink" Target="https://gmatclub.com/forum/is-mn-206826.html" TargetMode="External"/><Relationship Id="rId224" Type="http://schemas.openxmlformats.org/officeDocument/2006/relationships/hyperlink" Target="https://gmatclub.com/forum/if-x-and-y-are-positive-is-x-y-215554.html" TargetMode="External"/><Relationship Id="rId245" Type="http://schemas.openxmlformats.org/officeDocument/2006/relationships/hyperlink" Target="https://gmatclub.com/forum/enrollment-in-city-college-in-1980-was-83-1-3-percent-of-enrollment-in-32901.html" TargetMode="External"/><Relationship Id="rId30" Type="http://schemas.openxmlformats.org/officeDocument/2006/relationships/hyperlink" Target="https://gmatclub.com/forum/how-many-integers-n-are-there-such-that-1-5n-139474.html" TargetMode="External"/><Relationship Id="rId105" Type="http://schemas.openxmlformats.org/officeDocument/2006/relationships/hyperlink" Target="https://gmatclub.com/forum/a-border-of-uniform-width-is-placed-around-a-rectangular-144434.html" TargetMode="External"/><Relationship Id="rId126" Type="http://schemas.openxmlformats.org/officeDocument/2006/relationships/hyperlink" Target="https://gmatclub.com/forum/in-the-rectangular-coordinate-system-above-the-line-y-x-129932.html" TargetMode="External"/><Relationship Id="rId147" Type="http://schemas.openxmlformats.org/officeDocument/2006/relationships/hyperlink" Target="https://gmatclub.com/forum/is-integer-x-212829.html" TargetMode="External"/><Relationship Id="rId168" Type="http://schemas.openxmlformats.org/officeDocument/2006/relationships/hyperlink" Target="https://gmatclub.com/forum/if-j-1-is-integer-j-a-prime-number-1-when-j-is-divided-by-3-th-211582.html" TargetMode="External"/><Relationship Id="rId51" Type="http://schemas.openxmlformats.org/officeDocument/2006/relationships/hyperlink" Target="https://gmatclub.com/forum/if-r-0-and-s-0-is-r-s-s-r-99293.html" TargetMode="External"/><Relationship Id="rId72" Type="http://schemas.openxmlformats.org/officeDocument/2006/relationships/hyperlink" Target="https://gmatclub.com/forum/in-order-to-complete-a-reading-assignment-on-time-terry-140555.html" TargetMode="External"/><Relationship Id="rId93" Type="http://schemas.openxmlformats.org/officeDocument/2006/relationships/hyperlink" Target="https://gmatclub.com/forum/a-school-administrator-will-assign-each-student-in-a-group-127509.html" TargetMode="External"/><Relationship Id="rId189" Type="http://schemas.openxmlformats.org/officeDocument/2006/relationships/hyperlink" Target="https://gmatclub.com/forum/what-is-the-area-of-a-triangle-created-by-the-intersections-158727.html" TargetMode="External"/><Relationship Id="rId3" Type="http://schemas.openxmlformats.org/officeDocument/2006/relationships/hyperlink" Target="https://gmatclub.com/forum/what-is-the-value-of-x-1-x-2-x-10-16-2-x-4y-4-2y-212386.html" TargetMode="External"/><Relationship Id="rId214" Type="http://schemas.openxmlformats.org/officeDocument/2006/relationships/hyperlink" Target="https://gmatclub.com/forum/for-every-integer-k-from-1-to-10-inclusive-the-kth-term-of-88874.html" TargetMode="External"/><Relationship Id="rId235" Type="http://schemas.openxmlformats.org/officeDocument/2006/relationships/hyperlink" Target="https://gmatclub.com/forum/when-tossed-a-certain-coin-has-equal-probability-of-landing-49565.html" TargetMode="External"/><Relationship Id="rId116" Type="http://schemas.openxmlformats.org/officeDocument/2006/relationships/hyperlink" Target="https://gmatclub.com/forum/if-m-0-and-x-is-m-percent-of-y-then-in-terms-of-m-y-is-103387.html" TargetMode="External"/><Relationship Id="rId137" Type="http://schemas.openxmlformats.org/officeDocument/2006/relationships/hyperlink" Target="https://gmatclub.com/forum/if-grapes-are-92-water-and-raisins-are-20-water-then-how-159030.html" TargetMode="External"/><Relationship Id="rId158" Type="http://schemas.openxmlformats.org/officeDocument/2006/relationships/hyperlink" Target="https://gmatclub.com/forum/how-many-five-digit-numbers-can-be-formed-from-the-digits-166641.html" TargetMode="External"/><Relationship Id="rId20" Type="http://schemas.openxmlformats.org/officeDocument/2006/relationships/hyperlink" Target="https://gmatclub.com/forum/which-of-the-following-is-the-value-0-000064-1-6-a-30577.html" TargetMode="External"/><Relationship Id="rId41" Type="http://schemas.openxmlformats.org/officeDocument/2006/relationships/hyperlink" Target="https://gmatclub.com/forum/if-n-20-17-then-n-is-divisible-by-which-of-the-143638.html" TargetMode="External"/><Relationship Id="rId62" Type="http://schemas.openxmlformats.org/officeDocument/2006/relationships/hyperlink" Target="https://gmatclub.com/forum/in-a-certain-office-50-percent-of-the-employees-are-college-143768.html" TargetMode="External"/><Relationship Id="rId83" Type="http://schemas.openxmlformats.org/officeDocument/2006/relationships/hyperlink" Target="https://gmatclub.com/forum/in-the-xy-plane-region-r-consists-of-all-the-points-x-y-102233.html" TargetMode="External"/><Relationship Id="rId179" Type="http://schemas.openxmlformats.org/officeDocument/2006/relationships/hyperlink" Target="https://gmat.veritasprep.com/gmat/exams/1806786/responses/29910608" TargetMode="External"/><Relationship Id="rId190" Type="http://schemas.openxmlformats.org/officeDocument/2006/relationships/hyperlink" Target="https://gmatclub.com/forum/if-a-5-b-5-what-is-the-value-of-a-b-156642.html" TargetMode="External"/><Relationship Id="rId204" Type="http://schemas.openxmlformats.org/officeDocument/2006/relationships/hyperlink" Target="https://gmatclub.com/forum/if-m-represents-the-slope-of-a-line-in-the-coordinate-geom-155176.html" TargetMode="External"/><Relationship Id="rId225" Type="http://schemas.openxmlformats.org/officeDocument/2006/relationships/hyperlink" Target="https://gmatclub.com/forum/if-the-units-digit-of-the-three-digit-positive-integer-k-is-nonzero-85443.html" TargetMode="External"/><Relationship Id="rId246" Type="http://schemas.openxmlformats.org/officeDocument/2006/relationships/hyperlink" Target="https://gmatclub.com/forum/if-a-b-and-c-are-prime-numbers-do-a-b-and-c-have-a-common-factor-217382.html" TargetMode="External"/><Relationship Id="rId106" Type="http://schemas.openxmlformats.org/officeDocument/2006/relationships/hyperlink" Target="https://gmatclub.com/forum/in-the-figure-above-what-is-the-value-of-x-y-144330.html" TargetMode="External"/><Relationship Id="rId127" Type="http://schemas.openxmlformats.org/officeDocument/2006/relationships/hyperlink" Target="https://gmatclub.com/forum/if-n-4p-where-p-is-a-prime-number-greater-than-2-how-man-144781.html" TargetMode="External"/><Relationship Id="rId10" Type="http://schemas.openxmlformats.org/officeDocument/2006/relationships/hyperlink" Target="https://gmatclub.com/forum/if-a-and-b-are-non-negative-integers-is-ab-prime-212793.html" TargetMode="External"/><Relationship Id="rId31" Type="http://schemas.openxmlformats.org/officeDocument/2006/relationships/hyperlink" Target="https://gmatclub.com/forum/the-average-arithmetic-mean-of-10-30-and-50-is-5-more-139869.html" TargetMode="External"/><Relationship Id="rId52" Type="http://schemas.openxmlformats.org/officeDocument/2006/relationships/hyperlink" Target="https://gmatclub.com/forum/if-k-is-an-integer-such-that-56-k-66-what-is-the-value-143695.html" TargetMode="External"/><Relationship Id="rId73" Type="http://schemas.openxmlformats.org/officeDocument/2006/relationships/hyperlink" Target="https://gmatclub.com/forum/if-a-0-3-which-of-the-following-is-true-143992.html" TargetMode="External"/><Relationship Id="rId94" Type="http://schemas.openxmlformats.org/officeDocument/2006/relationships/hyperlink" Target="https://gmatclub.com/forum/if-represents-one-of-the-operations-and-x-is-k-l-m-144138.html" TargetMode="External"/><Relationship Id="rId148" Type="http://schemas.openxmlformats.org/officeDocument/2006/relationships/hyperlink" Target="https://gmatclub.com/forum/sue-s-trail-mix-is-30-nuts-and-70-dried-fruit-jane-s-trai-169998.html" TargetMode="External"/><Relationship Id="rId169" Type="http://schemas.openxmlformats.org/officeDocument/2006/relationships/hyperlink" Target="https://gmatclub.com/forum/the-sum-of-the-first-100-even-positive-integers-divided-by-the-sum-o-212201.html" TargetMode="External"/><Relationship Id="rId4" Type="http://schemas.openxmlformats.org/officeDocument/2006/relationships/hyperlink" Target="https://gmatclub.com/forum/in-right-triangle-abc-bc-is-the-hypotenuse-if-bc-is-13-and-163591.html" TargetMode="External"/><Relationship Id="rId180" Type="http://schemas.openxmlformats.org/officeDocument/2006/relationships/hyperlink" Target="https://gmatclub.com/forum/the-sides-of-right-triangle-abc-are-such-that-the-length-of-149073.html" TargetMode="External"/><Relationship Id="rId215" Type="http://schemas.openxmlformats.org/officeDocument/2006/relationships/hyperlink" Target="https://gmatclub.com/forum/at-least-100-students-at-a-certain-high-school-study-japanes-92305.html" TargetMode="External"/><Relationship Id="rId236" Type="http://schemas.openxmlformats.org/officeDocument/2006/relationships/hyperlink" Target="https://gmatclub.com/forum/if-n-is-a-positive-integer-then-2-n-2-2-n-2-is-equal-to-215719.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53"/>
  <sheetViews>
    <sheetView tabSelected="1" workbookViewId="0">
      <pane ySplit="1" topLeftCell="A2" activePane="bottomLeft" state="frozen"/>
      <selection pane="bottomLeft" activeCell="A2" sqref="A2"/>
    </sheetView>
  </sheetViews>
  <sheetFormatPr defaultColWidth="9.15625" defaultRowHeight="14.4" x14ac:dyDescent="0.55000000000000004"/>
  <cols>
    <col min="2" max="2" width="42.9453125" customWidth="1"/>
    <col min="3" max="3" width="22.20703125" bestFit="1" customWidth="1"/>
    <col min="4" max="4" width="9.47265625" customWidth="1"/>
    <col min="5" max="5" width="10.41796875" customWidth="1"/>
    <col min="6" max="6" width="15.26171875" bestFit="1" customWidth="1"/>
    <col min="8" max="8" width="5.41796875" customWidth="1"/>
    <col min="9" max="9" width="3.89453125" customWidth="1"/>
    <col min="10" max="10" width="5.1015625" bestFit="1" customWidth="1"/>
  </cols>
  <sheetData>
    <row r="1" spans="1:11" s="3" customFormat="1" x14ac:dyDescent="0.55000000000000004">
      <c r="A1" s="3" t="s">
        <v>6</v>
      </c>
      <c r="B1" s="3" t="s">
        <v>0</v>
      </c>
      <c r="C1" s="3" t="s">
        <v>1</v>
      </c>
      <c r="D1" s="3" t="s">
        <v>5</v>
      </c>
      <c r="E1" s="3" t="s">
        <v>4</v>
      </c>
      <c r="F1" s="3" t="s">
        <v>2</v>
      </c>
      <c r="G1" s="3" t="s">
        <v>3</v>
      </c>
      <c r="H1" s="4" t="s">
        <v>362</v>
      </c>
      <c r="I1" s="4" t="s">
        <v>363</v>
      </c>
      <c r="J1" s="4" t="s">
        <v>528</v>
      </c>
      <c r="K1" s="3" t="s">
        <v>31</v>
      </c>
    </row>
    <row r="2" spans="1:11" ht="43.2" x14ac:dyDescent="0.55000000000000004">
      <c r="A2" t="s">
        <v>8</v>
      </c>
      <c r="B2" s="1" t="s">
        <v>7</v>
      </c>
      <c r="C2" t="s">
        <v>9</v>
      </c>
      <c r="D2">
        <v>2</v>
      </c>
      <c r="E2" t="s">
        <v>11</v>
      </c>
      <c r="F2" t="s">
        <v>12</v>
      </c>
      <c r="G2" t="s">
        <v>13</v>
      </c>
      <c r="H2">
        <v>130</v>
      </c>
      <c r="I2" t="s">
        <v>365</v>
      </c>
      <c r="J2" t="s">
        <v>529</v>
      </c>
      <c r="K2" s="2" t="s">
        <v>10</v>
      </c>
    </row>
    <row r="3" spans="1:11" x14ac:dyDescent="0.55000000000000004">
      <c r="A3" t="s">
        <v>8</v>
      </c>
      <c r="B3" t="s">
        <v>14</v>
      </c>
      <c r="C3" t="s">
        <v>9</v>
      </c>
      <c r="D3">
        <v>8</v>
      </c>
      <c r="E3" t="s">
        <v>11</v>
      </c>
      <c r="F3" t="s">
        <v>12</v>
      </c>
      <c r="G3" t="s">
        <v>13</v>
      </c>
      <c r="H3">
        <f>60*2+38</f>
        <v>158</v>
      </c>
      <c r="I3" t="s">
        <v>365</v>
      </c>
      <c r="J3" t="s">
        <v>529</v>
      </c>
      <c r="K3" s="2" t="s">
        <v>15</v>
      </c>
    </row>
    <row r="4" spans="1:11" x14ac:dyDescent="0.55000000000000004">
      <c r="A4" t="s">
        <v>16</v>
      </c>
      <c r="B4" t="s">
        <v>17</v>
      </c>
      <c r="C4" t="s">
        <v>9</v>
      </c>
      <c r="D4">
        <v>9</v>
      </c>
      <c r="E4" t="s">
        <v>11</v>
      </c>
      <c r="F4" t="s">
        <v>12</v>
      </c>
      <c r="G4" t="s">
        <v>19</v>
      </c>
      <c r="H4" s="5">
        <f>60+21</f>
        <v>81</v>
      </c>
      <c r="I4" t="s">
        <v>364</v>
      </c>
      <c r="J4" t="str">
        <f t="shared" ref="J4:J63" si="0">+IF(OR(H4&gt;=110, I4="N"),"Study", "No need to study")</f>
        <v>No need to study</v>
      </c>
      <c r="K4" s="2" t="s">
        <v>18</v>
      </c>
    </row>
    <row r="5" spans="1:11" x14ac:dyDescent="0.55000000000000004">
      <c r="A5" t="s">
        <v>8</v>
      </c>
      <c r="B5" t="s">
        <v>23</v>
      </c>
      <c r="C5" t="s">
        <v>9</v>
      </c>
      <c r="D5">
        <v>11</v>
      </c>
      <c r="E5" t="s">
        <v>11</v>
      </c>
      <c r="F5" t="s">
        <v>21</v>
      </c>
      <c r="G5" t="s">
        <v>20</v>
      </c>
      <c r="H5">
        <f>60*2+42</f>
        <v>162</v>
      </c>
      <c r="I5" t="s">
        <v>364</v>
      </c>
      <c r="J5" t="s">
        <v>529</v>
      </c>
      <c r="K5" s="2" t="s">
        <v>22</v>
      </c>
    </row>
    <row r="6" spans="1:11" x14ac:dyDescent="0.55000000000000004">
      <c r="A6" t="s">
        <v>16</v>
      </c>
      <c r="B6" t="s">
        <v>24</v>
      </c>
      <c r="C6" t="s">
        <v>9</v>
      </c>
      <c r="D6">
        <v>12</v>
      </c>
      <c r="E6" t="s">
        <v>11</v>
      </c>
      <c r="F6" t="s">
        <v>12</v>
      </c>
      <c r="G6" t="s">
        <v>25</v>
      </c>
      <c r="H6" s="5">
        <f>60+39</f>
        <v>99</v>
      </c>
      <c r="I6" t="s">
        <v>364</v>
      </c>
      <c r="J6" t="str">
        <f t="shared" si="0"/>
        <v>No need to study</v>
      </c>
      <c r="K6" s="2" t="s">
        <v>26</v>
      </c>
    </row>
    <row r="7" spans="1:11" ht="172.8" x14ac:dyDescent="0.55000000000000004">
      <c r="A7" t="s">
        <v>8</v>
      </c>
      <c r="B7" s="1" t="s">
        <v>28</v>
      </c>
      <c r="C7" t="s">
        <v>9</v>
      </c>
      <c r="D7">
        <v>13</v>
      </c>
      <c r="E7" t="s">
        <v>11</v>
      </c>
      <c r="F7" t="s">
        <v>21</v>
      </c>
      <c r="G7" t="s">
        <v>27</v>
      </c>
      <c r="H7">
        <v>89</v>
      </c>
      <c r="I7" t="s">
        <v>364</v>
      </c>
      <c r="J7" t="str">
        <f t="shared" si="0"/>
        <v>No need to study</v>
      </c>
      <c r="K7" s="2" t="s">
        <v>29</v>
      </c>
    </row>
    <row r="8" spans="1:11" x14ac:dyDescent="0.55000000000000004">
      <c r="A8" t="s">
        <v>8</v>
      </c>
      <c r="B8" t="s">
        <v>33</v>
      </c>
      <c r="C8" t="s">
        <v>9</v>
      </c>
      <c r="D8">
        <v>14</v>
      </c>
      <c r="E8" t="s">
        <v>11</v>
      </c>
      <c r="F8" t="s">
        <v>12</v>
      </c>
      <c r="G8" t="s">
        <v>32</v>
      </c>
      <c r="H8">
        <v>176</v>
      </c>
      <c r="I8" t="s">
        <v>365</v>
      </c>
      <c r="J8" t="s">
        <v>529</v>
      </c>
      <c r="K8" s="2" t="s">
        <v>30</v>
      </c>
    </row>
    <row r="9" spans="1:11" x14ac:dyDescent="0.55000000000000004">
      <c r="A9" t="s">
        <v>16</v>
      </c>
      <c r="B9" t="s">
        <v>34</v>
      </c>
      <c r="C9" t="s">
        <v>9</v>
      </c>
      <c r="D9">
        <v>16</v>
      </c>
      <c r="E9" t="s">
        <v>11</v>
      </c>
      <c r="F9" t="s">
        <v>12</v>
      </c>
      <c r="G9" t="s">
        <v>35</v>
      </c>
      <c r="H9" s="5">
        <f>60*3+8</f>
        <v>188</v>
      </c>
      <c r="I9" t="s">
        <v>364</v>
      </c>
      <c r="J9" t="s">
        <v>529</v>
      </c>
      <c r="K9" s="2" t="s">
        <v>36</v>
      </c>
    </row>
    <row r="10" spans="1:11" x14ac:dyDescent="0.55000000000000004">
      <c r="A10" t="s">
        <v>8</v>
      </c>
      <c r="B10" t="s">
        <v>37</v>
      </c>
      <c r="C10" t="s">
        <v>9</v>
      </c>
      <c r="D10">
        <v>19</v>
      </c>
      <c r="E10" t="s">
        <v>11</v>
      </c>
      <c r="F10" t="s">
        <v>12</v>
      </c>
      <c r="G10" t="s">
        <v>38</v>
      </c>
      <c r="H10">
        <v>82</v>
      </c>
      <c r="I10" t="s">
        <v>364</v>
      </c>
      <c r="J10" t="str">
        <f t="shared" si="0"/>
        <v>No need to study</v>
      </c>
      <c r="K10" s="2" t="s">
        <v>39</v>
      </c>
    </row>
    <row r="11" spans="1:11" x14ac:dyDescent="0.55000000000000004">
      <c r="A11" t="s">
        <v>16</v>
      </c>
      <c r="B11" t="s">
        <v>40</v>
      </c>
      <c r="C11" t="s">
        <v>9</v>
      </c>
      <c r="D11">
        <v>20</v>
      </c>
      <c r="E11" t="s">
        <v>11</v>
      </c>
      <c r="F11" t="s">
        <v>12</v>
      </c>
      <c r="G11" t="s">
        <v>41</v>
      </c>
      <c r="H11" s="5">
        <v>100</v>
      </c>
      <c r="I11" t="s">
        <v>364</v>
      </c>
      <c r="J11" t="str">
        <f t="shared" si="0"/>
        <v>No need to study</v>
      </c>
      <c r="K11" s="2" t="s">
        <v>42</v>
      </c>
    </row>
    <row r="12" spans="1:11" x14ac:dyDescent="0.55000000000000004">
      <c r="A12" t="s">
        <v>16</v>
      </c>
      <c r="B12" t="s">
        <v>43</v>
      </c>
      <c r="C12" t="s">
        <v>9</v>
      </c>
      <c r="D12">
        <v>22</v>
      </c>
      <c r="E12" t="s">
        <v>11</v>
      </c>
      <c r="F12" t="s">
        <v>12</v>
      </c>
      <c r="G12" t="s">
        <v>38</v>
      </c>
      <c r="H12">
        <v>90</v>
      </c>
      <c r="I12" t="s">
        <v>364</v>
      </c>
      <c r="J12" t="str">
        <f t="shared" si="0"/>
        <v>No need to study</v>
      </c>
      <c r="K12" s="2" t="s">
        <v>44</v>
      </c>
    </row>
    <row r="13" spans="1:11" ht="72" x14ac:dyDescent="0.55000000000000004">
      <c r="A13" t="s">
        <v>8</v>
      </c>
      <c r="B13" s="1" t="s">
        <v>45</v>
      </c>
      <c r="C13" t="s">
        <v>9</v>
      </c>
      <c r="D13">
        <v>27</v>
      </c>
      <c r="E13" t="s">
        <v>11</v>
      </c>
      <c r="F13" t="s">
        <v>46</v>
      </c>
      <c r="G13" t="s">
        <v>20</v>
      </c>
      <c r="H13" s="5">
        <v>202</v>
      </c>
      <c r="I13" t="s">
        <v>364</v>
      </c>
      <c r="J13" t="s">
        <v>529</v>
      </c>
      <c r="K13" s="2" t="s">
        <v>47</v>
      </c>
    </row>
    <row r="14" spans="1:11" ht="57.6" x14ac:dyDescent="0.55000000000000004">
      <c r="A14" t="s">
        <v>16</v>
      </c>
      <c r="B14" s="1" t="s">
        <v>48</v>
      </c>
      <c r="C14" t="s">
        <v>9</v>
      </c>
      <c r="D14">
        <v>28</v>
      </c>
      <c r="E14" t="s">
        <v>11</v>
      </c>
      <c r="F14" t="s">
        <v>46</v>
      </c>
      <c r="G14" t="s">
        <v>20</v>
      </c>
      <c r="H14">
        <f>60*3+41</f>
        <v>221</v>
      </c>
      <c r="I14" t="s">
        <v>364</v>
      </c>
      <c r="J14" t="s">
        <v>529</v>
      </c>
      <c r="K14" s="2" t="s">
        <v>49</v>
      </c>
    </row>
    <row r="15" spans="1:11" ht="86.4" x14ac:dyDescent="0.55000000000000004">
      <c r="A15" t="s">
        <v>8</v>
      </c>
      <c r="B15" s="1" t="s">
        <v>50</v>
      </c>
      <c r="C15" t="s">
        <v>9</v>
      </c>
      <c r="D15">
        <v>30</v>
      </c>
      <c r="E15" t="s">
        <v>11</v>
      </c>
      <c r="F15" t="s">
        <v>46</v>
      </c>
      <c r="G15" t="s">
        <v>52</v>
      </c>
      <c r="H15">
        <v>124</v>
      </c>
      <c r="I15" t="s">
        <v>364</v>
      </c>
      <c r="J15" t="s">
        <v>529</v>
      </c>
      <c r="K15" s="2" t="s">
        <v>51</v>
      </c>
    </row>
    <row r="16" spans="1:11" x14ac:dyDescent="0.55000000000000004">
      <c r="A16" t="s">
        <v>8</v>
      </c>
      <c r="B16" s="1" t="s">
        <v>53</v>
      </c>
      <c r="C16" t="s">
        <v>9</v>
      </c>
      <c r="D16">
        <v>31</v>
      </c>
      <c r="E16" t="s">
        <v>11</v>
      </c>
      <c r="F16" t="s">
        <v>46</v>
      </c>
      <c r="G16" t="s">
        <v>13</v>
      </c>
      <c r="H16">
        <v>180</v>
      </c>
      <c r="I16" t="s">
        <v>365</v>
      </c>
      <c r="J16" t="s">
        <v>529</v>
      </c>
      <c r="K16" s="2" t="s">
        <v>54</v>
      </c>
    </row>
    <row r="17" spans="1:11" x14ac:dyDescent="0.55000000000000004">
      <c r="A17" t="s">
        <v>16</v>
      </c>
      <c r="B17" s="1" t="s">
        <v>55</v>
      </c>
      <c r="C17" t="s">
        <v>9</v>
      </c>
      <c r="D17">
        <v>32</v>
      </c>
      <c r="E17" t="s">
        <v>11</v>
      </c>
      <c r="F17" t="s">
        <v>12</v>
      </c>
      <c r="G17" t="s">
        <v>58</v>
      </c>
      <c r="H17">
        <f>60*3+45</f>
        <v>225</v>
      </c>
      <c r="I17" t="s">
        <v>365</v>
      </c>
      <c r="J17" t="s">
        <v>529</v>
      </c>
      <c r="K17" s="2" t="s">
        <v>56</v>
      </c>
    </row>
    <row r="18" spans="1:11" ht="28.8" x14ac:dyDescent="0.55000000000000004">
      <c r="A18" t="s">
        <v>8</v>
      </c>
      <c r="B18" s="1" t="s">
        <v>57</v>
      </c>
      <c r="C18" t="s">
        <v>9</v>
      </c>
      <c r="D18">
        <v>34</v>
      </c>
      <c r="E18" t="s">
        <v>11</v>
      </c>
      <c r="F18" t="s">
        <v>46</v>
      </c>
      <c r="G18" t="s">
        <v>58</v>
      </c>
      <c r="H18">
        <v>135</v>
      </c>
      <c r="I18" t="s">
        <v>364</v>
      </c>
      <c r="J18" t="s">
        <v>529</v>
      </c>
      <c r="K18" s="2" t="s">
        <v>59</v>
      </c>
    </row>
    <row r="19" spans="1:11" ht="72" x14ac:dyDescent="0.55000000000000004">
      <c r="A19" t="s">
        <v>8</v>
      </c>
      <c r="B19" s="1" t="s">
        <v>60</v>
      </c>
      <c r="C19" t="s">
        <v>9</v>
      </c>
      <c r="D19">
        <v>35</v>
      </c>
      <c r="E19" t="s">
        <v>11</v>
      </c>
      <c r="F19" t="s">
        <v>12</v>
      </c>
      <c r="G19" t="s">
        <v>61</v>
      </c>
      <c r="H19">
        <v>81</v>
      </c>
      <c r="I19" t="s">
        <v>364</v>
      </c>
      <c r="J19" t="str">
        <f t="shared" si="0"/>
        <v>No need to study</v>
      </c>
      <c r="K19" s="2" t="s">
        <v>62</v>
      </c>
    </row>
    <row r="20" spans="1:11" ht="28.8" x14ac:dyDescent="0.55000000000000004">
      <c r="A20" t="s">
        <v>16</v>
      </c>
      <c r="B20" s="1" t="s">
        <v>63</v>
      </c>
      <c r="C20" t="s">
        <v>9</v>
      </c>
      <c r="D20">
        <v>36</v>
      </c>
      <c r="E20" t="s">
        <v>11</v>
      </c>
      <c r="F20" t="s">
        <v>46</v>
      </c>
      <c r="G20" t="s">
        <v>19</v>
      </c>
      <c r="H20">
        <f>60*2+10</f>
        <v>130</v>
      </c>
      <c r="I20" t="s">
        <v>365</v>
      </c>
      <c r="J20" t="s">
        <v>529</v>
      </c>
      <c r="K20" s="2" t="s">
        <v>64</v>
      </c>
    </row>
    <row r="21" spans="1:11" x14ac:dyDescent="0.55000000000000004">
      <c r="A21" t="s">
        <v>8</v>
      </c>
      <c r="B21" s="1" t="s">
        <v>66</v>
      </c>
      <c r="C21" t="s">
        <v>65</v>
      </c>
      <c r="D21">
        <v>9</v>
      </c>
      <c r="E21">
        <v>153</v>
      </c>
      <c r="F21" t="s">
        <v>46</v>
      </c>
      <c r="G21" t="s">
        <v>67</v>
      </c>
      <c r="H21">
        <v>45</v>
      </c>
      <c r="I21" t="s">
        <v>364</v>
      </c>
      <c r="J21" t="str">
        <f t="shared" si="0"/>
        <v>No need to study</v>
      </c>
      <c r="K21" s="2" t="s">
        <v>68</v>
      </c>
    </row>
    <row r="22" spans="1:11" ht="72" x14ac:dyDescent="0.55000000000000004">
      <c r="A22" t="s">
        <v>8</v>
      </c>
      <c r="B22" s="1" t="s">
        <v>69</v>
      </c>
      <c r="C22" t="s">
        <v>65</v>
      </c>
      <c r="D22">
        <v>18</v>
      </c>
      <c r="E22">
        <v>154</v>
      </c>
      <c r="F22" t="s">
        <v>46</v>
      </c>
      <c r="G22" t="s">
        <v>20</v>
      </c>
      <c r="H22">
        <v>46</v>
      </c>
      <c r="I22" t="s">
        <v>364</v>
      </c>
      <c r="J22" t="str">
        <f t="shared" si="0"/>
        <v>No need to study</v>
      </c>
      <c r="K22" s="2" t="s">
        <v>70</v>
      </c>
    </row>
    <row r="23" spans="1:11" x14ac:dyDescent="0.55000000000000004">
      <c r="A23" t="s">
        <v>16</v>
      </c>
      <c r="B23" s="1" t="s">
        <v>71</v>
      </c>
      <c r="C23" t="s">
        <v>65</v>
      </c>
      <c r="D23">
        <v>1</v>
      </c>
      <c r="E23">
        <v>275</v>
      </c>
      <c r="F23" t="s">
        <v>12</v>
      </c>
      <c r="G23" t="s">
        <v>73</v>
      </c>
      <c r="H23">
        <v>49</v>
      </c>
      <c r="I23" t="s">
        <v>364</v>
      </c>
      <c r="J23" t="str">
        <f t="shared" si="0"/>
        <v>No need to study</v>
      </c>
      <c r="K23" s="2" t="s">
        <v>72</v>
      </c>
    </row>
    <row r="24" spans="1:11" ht="43.2" x14ac:dyDescent="0.55000000000000004">
      <c r="A24" t="s">
        <v>16</v>
      </c>
      <c r="B24" s="1" t="s">
        <v>74</v>
      </c>
      <c r="C24" t="s">
        <v>65</v>
      </c>
      <c r="D24">
        <v>16</v>
      </c>
      <c r="E24">
        <v>276</v>
      </c>
      <c r="F24" t="s">
        <v>12</v>
      </c>
      <c r="G24" t="s">
        <v>75</v>
      </c>
      <c r="H24">
        <f>60+42</f>
        <v>102</v>
      </c>
      <c r="I24" t="s">
        <v>364</v>
      </c>
      <c r="J24" t="str">
        <f t="shared" si="0"/>
        <v>No need to study</v>
      </c>
      <c r="K24" s="2" t="s">
        <v>76</v>
      </c>
    </row>
    <row r="25" spans="1:11" ht="28.8" x14ac:dyDescent="0.55000000000000004">
      <c r="A25" t="s">
        <v>16</v>
      </c>
      <c r="B25" s="1" t="s">
        <v>77</v>
      </c>
      <c r="C25" t="s">
        <v>65</v>
      </c>
      <c r="D25">
        <v>24</v>
      </c>
      <c r="E25">
        <v>276</v>
      </c>
      <c r="F25" t="s">
        <v>46</v>
      </c>
      <c r="G25" t="s">
        <v>78</v>
      </c>
      <c r="H25">
        <v>61</v>
      </c>
      <c r="I25" t="s">
        <v>364</v>
      </c>
      <c r="J25" t="str">
        <f t="shared" si="0"/>
        <v>No need to study</v>
      </c>
      <c r="K25" s="2" t="s">
        <v>79</v>
      </c>
    </row>
    <row r="26" spans="1:11" ht="86.4" x14ac:dyDescent="0.55000000000000004">
      <c r="A26" t="s">
        <v>8</v>
      </c>
      <c r="B26" s="1" t="s">
        <v>80</v>
      </c>
      <c r="C26" t="s">
        <v>65</v>
      </c>
      <c r="D26">
        <v>25</v>
      </c>
      <c r="E26">
        <v>155</v>
      </c>
      <c r="F26" t="s">
        <v>46</v>
      </c>
      <c r="G26" t="s">
        <v>61</v>
      </c>
      <c r="H26">
        <v>55</v>
      </c>
      <c r="I26" t="s">
        <v>364</v>
      </c>
      <c r="J26" t="str">
        <f t="shared" si="0"/>
        <v>No need to study</v>
      </c>
      <c r="K26" s="2" t="s">
        <v>81</v>
      </c>
    </row>
    <row r="27" spans="1:11" ht="28.8" x14ac:dyDescent="0.55000000000000004">
      <c r="A27" t="s">
        <v>8</v>
      </c>
      <c r="B27" s="1" t="s">
        <v>82</v>
      </c>
      <c r="C27" t="s">
        <v>65</v>
      </c>
      <c r="D27">
        <v>37</v>
      </c>
      <c r="E27">
        <v>157</v>
      </c>
      <c r="F27" t="s">
        <v>46</v>
      </c>
      <c r="G27" t="s">
        <v>83</v>
      </c>
      <c r="H27">
        <v>94</v>
      </c>
      <c r="I27" t="s">
        <v>364</v>
      </c>
      <c r="J27" t="str">
        <f t="shared" si="0"/>
        <v>No need to study</v>
      </c>
      <c r="K27" s="2" t="s">
        <v>84</v>
      </c>
    </row>
    <row r="28" spans="1:11" ht="57.6" x14ac:dyDescent="0.55000000000000004">
      <c r="A28" t="s">
        <v>16</v>
      </c>
      <c r="B28" s="1" t="s">
        <v>85</v>
      </c>
      <c r="C28" t="s">
        <v>65</v>
      </c>
      <c r="D28">
        <v>34</v>
      </c>
      <c r="E28">
        <v>277</v>
      </c>
      <c r="F28" t="s">
        <v>46</v>
      </c>
      <c r="G28" t="s">
        <v>61</v>
      </c>
      <c r="H28">
        <v>92</v>
      </c>
      <c r="I28" t="s">
        <v>365</v>
      </c>
      <c r="J28" t="s">
        <v>529</v>
      </c>
      <c r="K28" s="2" t="s">
        <v>88</v>
      </c>
    </row>
    <row r="29" spans="1:11" ht="57.6" x14ac:dyDescent="0.55000000000000004">
      <c r="A29" t="s">
        <v>16</v>
      </c>
      <c r="B29" s="1" t="s">
        <v>86</v>
      </c>
      <c r="C29" t="s">
        <v>65</v>
      </c>
      <c r="D29">
        <v>42</v>
      </c>
      <c r="E29">
        <v>278</v>
      </c>
      <c r="F29" t="s">
        <v>46</v>
      </c>
      <c r="G29" t="s">
        <v>20</v>
      </c>
      <c r="H29">
        <v>53</v>
      </c>
      <c r="I29" t="s">
        <v>364</v>
      </c>
      <c r="J29" t="str">
        <f t="shared" si="0"/>
        <v>No need to study</v>
      </c>
      <c r="K29" s="2" t="s">
        <v>87</v>
      </c>
    </row>
    <row r="30" spans="1:11" ht="28.8" x14ac:dyDescent="0.55000000000000004">
      <c r="A30" t="s">
        <v>8</v>
      </c>
      <c r="B30" s="1" t="s">
        <v>89</v>
      </c>
      <c r="C30" t="s">
        <v>65</v>
      </c>
      <c r="D30">
        <v>43</v>
      </c>
      <c r="E30">
        <v>158</v>
      </c>
      <c r="F30" t="s">
        <v>12</v>
      </c>
      <c r="G30" t="s">
        <v>90</v>
      </c>
      <c r="H30">
        <v>36</v>
      </c>
      <c r="I30" t="s">
        <v>365</v>
      </c>
      <c r="J30" t="s">
        <v>529</v>
      </c>
      <c r="K30" s="2" t="s">
        <v>91</v>
      </c>
    </row>
    <row r="31" spans="1:11" ht="28.8" x14ac:dyDescent="0.55000000000000004">
      <c r="A31" t="s">
        <v>8</v>
      </c>
      <c r="B31" s="1" t="s">
        <v>92</v>
      </c>
      <c r="C31" t="s">
        <v>65</v>
      </c>
      <c r="D31">
        <v>50</v>
      </c>
      <c r="E31">
        <v>158</v>
      </c>
      <c r="F31" t="s">
        <v>12</v>
      </c>
      <c r="G31" t="s">
        <v>94</v>
      </c>
      <c r="H31">
        <v>41</v>
      </c>
      <c r="I31" t="s">
        <v>364</v>
      </c>
      <c r="J31" t="str">
        <f t="shared" si="0"/>
        <v>No need to study</v>
      </c>
      <c r="K31" s="2" t="s">
        <v>93</v>
      </c>
    </row>
    <row r="32" spans="1:11" ht="28.8" x14ac:dyDescent="0.55000000000000004">
      <c r="A32" t="s">
        <v>8</v>
      </c>
      <c r="B32" s="1" t="s">
        <v>95</v>
      </c>
      <c r="C32" t="s">
        <v>65</v>
      </c>
      <c r="D32">
        <v>53</v>
      </c>
      <c r="E32">
        <v>159</v>
      </c>
      <c r="F32" t="s">
        <v>46</v>
      </c>
      <c r="G32" t="s">
        <v>96</v>
      </c>
      <c r="H32">
        <v>34</v>
      </c>
      <c r="I32" t="s">
        <v>364</v>
      </c>
      <c r="J32" t="str">
        <f t="shared" si="0"/>
        <v>No need to study</v>
      </c>
      <c r="K32" s="2" t="s">
        <v>97</v>
      </c>
    </row>
    <row r="33" spans="1:11" ht="100.8" x14ac:dyDescent="0.55000000000000004">
      <c r="A33" t="s">
        <v>8</v>
      </c>
      <c r="B33" s="1" t="s">
        <v>99</v>
      </c>
      <c r="C33" t="s">
        <v>65</v>
      </c>
      <c r="D33">
        <v>56</v>
      </c>
      <c r="E33">
        <v>159</v>
      </c>
      <c r="F33" t="s">
        <v>46</v>
      </c>
      <c r="G33" t="s">
        <v>100</v>
      </c>
      <c r="H33">
        <v>141</v>
      </c>
      <c r="I33" t="s">
        <v>365</v>
      </c>
      <c r="J33" t="s">
        <v>529</v>
      </c>
      <c r="K33" s="2" t="s">
        <v>98</v>
      </c>
    </row>
    <row r="34" spans="1:11" ht="144" x14ac:dyDescent="0.55000000000000004">
      <c r="A34" t="s">
        <v>8</v>
      </c>
      <c r="B34" s="1" t="s">
        <v>102</v>
      </c>
      <c r="C34" t="s">
        <v>65</v>
      </c>
      <c r="D34">
        <v>60</v>
      </c>
      <c r="E34">
        <v>160</v>
      </c>
      <c r="F34" t="s">
        <v>46</v>
      </c>
      <c r="G34" t="s">
        <v>100</v>
      </c>
      <c r="H34">
        <v>137</v>
      </c>
      <c r="I34" t="s">
        <v>365</v>
      </c>
      <c r="J34" t="s">
        <v>529</v>
      </c>
      <c r="K34" s="2" t="s">
        <v>101</v>
      </c>
    </row>
    <row r="35" spans="1:11" ht="72" x14ac:dyDescent="0.55000000000000004">
      <c r="A35" t="s">
        <v>16</v>
      </c>
      <c r="B35" s="1" t="s">
        <v>104</v>
      </c>
      <c r="C35" t="s">
        <v>65</v>
      </c>
      <c r="D35">
        <v>57</v>
      </c>
      <c r="E35">
        <v>280</v>
      </c>
      <c r="F35" t="s">
        <v>46</v>
      </c>
      <c r="G35" t="s">
        <v>83</v>
      </c>
      <c r="H35">
        <v>151</v>
      </c>
      <c r="I35" t="s">
        <v>364</v>
      </c>
      <c r="J35" t="s">
        <v>529</v>
      </c>
      <c r="K35" s="2" t="s">
        <v>103</v>
      </c>
    </row>
    <row r="36" spans="1:11" ht="43.2" x14ac:dyDescent="0.55000000000000004">
      <c r="A36" t="s">
        <v>16</v>
      </c>
      <c r="B36" s="1" t="s">
        <v>105</v>
      </c>
      <c r="C36" t="s">
        <v>65</v>
      </c>
      <c r="D36">
        <v>58</v>
      </c>
      <c r="E36">
        <v>280</v>
      </c>
      <c r="F36" t="s">
        <v>46</v>
      </c>
      <c r="G36" t="s">
        <v>38</v>
      </c>
      <c r="H36">
        <v>89</v>
      </c>
      <c r="I36" t="s">
        <v>364</v>
      </c>
      <c r="J36" t="str">
        <f t="shared" si="0"/>
        <v>No need to study</v>
      </c>
      <c r="K36" s="2" t="s">
        <v>106</v>
      </c>
    </row>
    <row r="37" spans="1:11" ht="28.8" x14ac:dyDescent="0.55000000000000004">
      <c r="A37" t="s">
        <v>16</v>
      </c>
      <c r="B37" s="1" t="s">
        <v>107</v>
      </c>
      <c r="C37" t="s">
        <v>65</v>
      </c>
      <c r="D37">
        <v>64</v>
      </c>
      <c r="E37">
        <v>280</v>
      </c>
      <c r="F37" t="s">
        <v>12</v>
      </c>
      <c r="G37" t="s">
        <v>108</v>
      </c>
      <c r="H37">
        <v>67</v>
      </c>
      <c r="I37" t="s">
        <v>364</v>
      </c>
      <c r="J37" t="str">
        <f t="shared" si="0"/>
        <v>No need to study</v>
      </c>
      <c r="K37" s="2" t="s">
        <v>109</v>
      </c>
    </row>
    <row r="38" spans="1:11" ht="72" x14ac:dyDescent="0.55000000000000004">
      <c r="A38" t="s">
        <v>16</v>
      </c>
      <c r="B38" s="1" t="s">
        <v>111</v>
      </c>
      <c r="C38" t="s">
        <v>65</v>
      </c>
      <c r="D38">
        <v>68</v>
      </c>
      <c r="E38">
        <v>280</v>
      </c>
      <c r="F38" t="s">
        <v>46</v>
      </c>
      <c r="G38" t="s">
        <v>75</v>
      </c>
      <c r="H38">
        <v>74</v>
      </c>
      <c r="I38" t="s">
        <v>364</v>
      </c>
      <c r="J38" t="str">
        <f t="shared" si="0"/>
        <v>No need to study</v>
      </c>
      <c r="K38" s="2" t="s">
        <v>110</v>
      </c>
    </row>
    <row r="39" spans="1:11" ht="72" x14ac:dyDescent="0.55000000000000004">
      <c r="A39" t="s">
        <v>8</v>
      </c>
      <c r="B39" s="1" t="s">
        <v>112</v>
      </c>
      <c r="C39" t="s">
        <v>65</v>
      </c>
      <c r="D39">
        <v>64</v>
      </c>
      <c r="E39">
        <v>161</v>
      </c>
      <c r="F39" t="s">
        <v>46</v>
      </c>
      <c r="G39" t="s">
        <v>83</v>
      </c>
      <c r="H39">
        <v>174</v>
      </c>
      <c r="I39" t="s">
        <v>364</v>
      </c>
      <c r="J39" t="s">
        <v>529</v>
      </c>
      <c r="K39" s="2" t="s">
        <v>113</v>
      </c>
    </row>
    <row r="40" spans="1:11" ht="100.8" x14ac:dyDescent="0.55000000000000004">
      <c r="A40" t="s">
        <v>8</v>
      </c>
      <c r="B40" s="1" t="s">
        <v>115</v>
      </c>
      <c r="C40" t="s">
        <v>65</v>
      </c>
      <c r="D40">
        <v>66</v>
      </c>
      <c r="E40">
        <v>161</v>
      </c>
      <c r="F40" t="s">
        <v>46</v>
      </c>
      <c r="G40" t="s">
        <v>100</v>
      </c>
      <c r="H40">
        <f>2*60+42</f>
        <v>162</v>
      </c>
      <c r="I40" t="s">
        <v>364</v>
      </c>
      <c r="J40" t="s">
        <v>529</v>
      </c>
      <c r="K40" s="2" t="s">
        <v>114</v>
      </c>
    </row>
    <row r="41" spans="1:11" ht="57.6" x14ac:dyDescent="0.55000000000000004">
      <c r="A41" t="s">
        <v>8</v>
      </c>
      <c r="B41" s="1" t="s">
        <v>116</v>
      </c>
      <c r="C41" t="s">
        <v>65</v>
      </c>
      <c r="D41">
        <v>67</v>
      </c>
      <c r="E41">
        <v>161</v>
      </c>
      <c r="F41" t="s">
        <v>12</v>
      </c>
      <c r="G41" t="s">
        <v>96</v>
      </c>
      <c r="H41">
        <v>58</v>
      </c>
      <c r="I41" t="s">
        <v>364</v>
      </c>
      <c r="J41" t="str">
        <f t="shared" si="0"/>
        <v>No need to study</v>
      </c>
      <c r="K41" s="2" t="s">
        <v>117</v>
      </c>
    </row>
    <row r="42" spans="1:11" ht="86.4" x14ac:dyDescent="0.55000000000000004">
      <c r="A42" t="s">
        <v>8</v>
      </c>
      <c r="B42" s="1" t="s">
        <v>118</v>
      </c>
      <c r="C42" t="s">
        <v>65</v>
      </c>
      <c r="D42">
        <v>75</v>
      </c>
      <c r="E42">
        <v>162</v>
      </c>
      <c r="F42" t="s">
        <v>12</v>
      </c>
      <c r="G42" t="s">
        <v>20</v>
      </c>
      <c r="H42">
        <v>65</v>
      </c>
      <c r="I42" t="s">
        <v>364</v>
      </c>
      <c r="J42" t="str">
        <f t="shared" si="0"/>
        <v>No need to study</v>
      </c>
      <c r="K42" s="2" t="s">
        <v>119</v>
      </c>
    </row>
    <row r="43" spans="1:11" ht="28.8" x14ac:dyDescent="0.55000000000000004">
      <c r="A43" t="s">
        <v>8</v>
      </c>
      <c r="B43" s="1" t="s">
        <v>121</v>
      </c>
      <c r="C43" t="s">
        <v>65</v>
      </c>
      <c r="D43">
        <v>77</v>
      </c>
      <c r="E43">
        <v>163</v>
      </c>
      <c r="F43" t="s">
        <v>12</v>
      </c>
      <c r="G43" t="s">
        <v>120</v>
      </c>
      <c r="H43">
        <v>22</v>
      </c>
      <c r="I43" t="s">
        <v>364</v>
      </c>
      <c r="J43" t="str">
        <f t="shared" si="0"/>
        <v>No need to study</v>
      </c>
      <c r="K43" s="2" t="s">
        <v>122</v>
      </c>
    </row>
    <row r="44" spans="1:11" ht="42" customHeight="1" x14ac:dyDescent="0.55000000000000004">
      <c r="A44" t="s">
        <v>8</v>
      </c>
      <c r="B44" s="1" t="s">
        <v>124</v>
      </c>
      <c r="C44" t="s">
        <v>65</v>
      </c>
      <c r="D44">
        <v>79</v>
      </c>
      <c r="E44">
        <v>163</v>
      </c>
      <c r="F44" t="s">
        <v>12</v>
      </c>
      <c r="G44" t="s">
        <v>75</v>
      </c>
      <c r="H44">
        <v>84</v>
      </c>
      <c r="I44" t="s">
        <v>364</v>
      </c>
      <c r="J44" t="str">
        <f t="shared" si="0"/>
        <v>No need to study</v>
      </c>
      <c r="K44" s="2" t="s">
        <v>123</v>
      </c>
    </row>
    <row r="45" spans="1:11" ht="43.2" x14ac:dyDescent="0.55000000000000004">
      <c r="A45" t="s">
        <v>8</v>
      </c>
      <c r="B45" s="1" t="s">
        <v>126</v>
      </c>
      <c r="C45" t="s">
        <v>65</v>
      </c>
      <c r="D45">
        <v>80</v>
      </c>
      <c r="E45">
        <v>163</v>
      </c>
      <c r="F45" t="s">
        <v>12</v>
      </c>
      <c r="G45" t="s">
        <v>94</v>
      </c>
      <c r="H45">
        <v>59</v>
      </c>
      <c r="I45" t="s">
        <v>364</v>
      </c>
      <c r="J45" t="str">
        <f t="shared" si="0"/>
        <v>No need to study</v>
      </c>
      <c r="K45" s="2" t="s">
        <v>125</v>
      </c>
    </row>
    <row r="46" spans="1:11" ht="28.8" x14ac:dyDescent="0.55000000000000004">
      <c r="A46" t="s">
        <v>16</v>
      </c>
      <c r="B46" s="1" t="s">
        <v>128</v>
      </c>
      <c r="C46" t="s">
        <v>65</v>
      </c>
      <c r="D46">
        <v>69</v>
      </c>
      <c r="E46">
        <v>281</v>
      </c>
      <c r="F46" t="s">
        <v>12</v>
      </c>
      <c r="G46" t="s">
        <v>129</v>
      </c>
      <c r="H46">
        <v>62</v>
      </c>
      <c r="I46" t="s">
        <v>364</v>
      </c>
      <c r="J46" t="str">
        <f t="shared" si="0"/>
        <v>No need to study</v>
      </c>
      <c r="K46" s="2" t="s">
        <v>127</v>
      </c>
    </row>
    <row r="47" spans="1:11" ht="72" x14ac:dyDescent="0.55000000000000004">
      <c r="A47" t="s">
        <v>16</v>
      </c>
      <c r="B47" s="1" t="s">
        <v>131</v>
      </c>
      <c r="C47" t="s">
        <v>65</v>
      </c>
      <c r="D47">
        <v>70</v>
      </c>
      <c r="E47">
        <v>281</v>
      </c>
      <c r="F47" t="s">
        <v>12</v>
      </c>
      <c r="G47" t="s">
        <v>132</v>
      </c>
      <c r="H47">
        <v>126</v>
      </c>
      <c r="I47" t="s">
        <v>364</v>
      </c>
      <c r="J47" t="s">
        <v>529</v>
      </c>
      <c r="K47" s="2" t="s">
        <v>130</v>
      </c>
    </row>
    <row r="48" spans="1:11" ht="86.4" x14ac:dyDescent="0.55000000000000004">
      <c r="A48" t="s">
        <v>16</v>
      </c>
      <c r="B48" s="1" t="s">
        <v>134</v>
      </c>
      <c r="C48" t="s">
        <v>65</v>
      </c>
      <c r="D48">
        <v>71</v>
      </c>
      <c r="E48">
        <v>281</v>
      </c>
      <c r="F48" t="s">
        <v>46</v>
      </c>
      <c r="G48" t="s">
        <v>83</v>
      </c>
      <c r="H48">
        <v>155</v>
      </c>
      <c r="I48" t="s">
        <v>364</v>
      </c>
      <c r="J48" t="s">
        <v>529</v>
      </c>
      <c r="K48" s="2" t="s">
        <v>133</v>
      </c>
    </row>
    <row r="49" spans="1:11" x14ac:dyDescent="0.55000000000000004">
      <c r="A49" t="s">
        <v>16</v>
      </c>
      <c r="B49" s="1" t="s">
        <v>135</v>
      </c>
      <c r="C49" t="s">
        <v>65</v>
      </c>
      <c r="D49">
        <v>72</v>
      </c>
      <c r="E49">
        <v>281</v>
      </c>
      <c r="F49" t="s">
        <v>12</v>
      </c>
      <c r="G49" t="s">
        <v>136</v>
      </c>
      <c r="H49">
        <v>86</v>
      </c>
      <c r="I49" t="s">
        <v>364</v>
      </c>
      <c r="J49" t="str">
        <f t="shared" si="0"/>
        <v>No need to study</v>
      </c>
      <c r="K49" s="2" t="s">
        <v>137</v>
      </c>
    </row>
    <row r="50" spans="1:11" x14ac:dyDescent="0.55000000000000004">
      <c r="A50" t="s">
        <v>16</v>
      </c>
      <c r="B50" s="1" t="s">
        <v>138</v>
      </c>
      <c r="C50" t="s">
        <v>65</v>
      </c>
      <c r="D50">
        <v>75</v>
      </c>
      <c r="E50">
        <v>281</v>
      </c>
      <c r="F50" t="s">
        <v>12</v>
      </c>
      <c r="G50" t="s">
        <v>140</v>
      </c>
      <c r="H50">
        <v>147</v>
      </c>
      <c r="I50" t="s">
        <v>364</v>
      </c>
      <c r="J50" t="s">
        <v>529</v>
      </c>
      <c r="K50" s="2" t="s">
        <v>139</v>
      </c>
    </row>
    <row r="51" spans="1:11" ht="86.4" x14ac:dyDescent="0.55000000000000004">
      <c r="A51" t="s">
        <v>16</v>
      </c>
      <c r="B51" s="1" t="s">
        <v>142</v>
      </c>
      <c r="C51" t="s">
        <v>65</v>
      </c>
      <c r="D51">
        <v>77</v>
      </c>
      <c r="E51">
        <v>281</v>
      </c>
      <c r="F51" t="s">
        <v>12</v>
      </c>
      <c r="G51" t="s">
        <v>143</v>
      </c>
      <c r="H51">
        <v>157</v>
      </c>
      <c r="I51" t="s">
        <v>364</v>
      </c>
      <c r="J51" t="s">
        <v>529</v>
      </c>
      <c r="K51" s="2" t="s">
        <v>141</v>
      </c>
    </row>
    <row r="52" spans="1:11" ht="28.8" x14ac:dyDescent="0.55000000000000004">
      <c r="A52" t="s">
        <v>16</v>
      </c>
      <c r="B52" s="1" t="s">
        <v>145</v>
      </c>
      <c r="C52" t="s">
        <v>65</v>
      </c>
      <c r="D52">
        <v>79</v>
      </c>
      <c r="E52">
        <v>282</v>
      </c>
      <c r="F52" t="s">
        <v>12</v>
      </c>
      <c r="G52" t="s">
        <v>20</v>
      </c>
      <c r="H52">
        <v>242</v>
      </c>
      <c r="I52" t="s">
        <v>364</v>
      </c>
      <c r="J52" t="s">
        <v>529</v>
      </c>
      <c r="K52" s="2" t="s">
        <v>144</v>
      </c>
    </row>
    <row r="53" spans="1:11" x14ac:dyDescent="0.55000000000000004">
      <c r="A53" t="s">
        <v>16</v>
      </c>
      <c r="B53" s="1" t="s">
        <v>147</v>
      </c>
      <c r="C53" t="s">
        <v>65</v>
      </c>
      <c r="D53">
        <v>82</v>
      </c>
      <c r="E53">
        <v>282</v>
      </c>
      <c r="F53" t="s">
        <v>12</v>
      </c>
      <c r="G53" t="s">
        <v>120</v>
      </c>
      <c r="H53">
        <v>84</v>
      </c>
      <c r="I53" t="s">
        <v>364</v>
      </c>
      <c r="J53" t="str">
        <f t="shared" si="0"/>
        <v>No need to study</v>
      </c>
      <c r="K53" s="2" t="s">
        <v>146</v>
      </c>
    </row>
    <row r="54" spans="1:11" ht="28.8" x14ac:dyDescent="0.55000000000000004">
      <c r="A54" t="s">
        <v>16</v>
      </c>
      <c r="B54" s="1" t="s">
        <v>149</v>
      </c>
      <c r="C54" t="s">
        <v>65</v>
      </c>
      <c r="D54">
        <v>83</v>
      </c>
      <c r="E54">
        <v>282</v>
      </c>
      <c r="F54" t="s">
        <v>12</v>
      </c>
      <c r="G54" t="s">
        <v>136</v>
      </c>
      <c r="H54">
        <v>127</v>
      </c>
      <c r="I54" t="s">
        <v>364</v>
      </c>
      <c r="J54" t="s">
        <v>529</v>
      </c>
      <c r="K54" s="2" t="s">
        <v>148</v>
      </c>
    </row>
    <row r="55" spans="1:11" x14ac:dyDescent="0.55000000000000004">
      <c r="A55" t="s">
        <v>8</v>
      </c>
      <c r="B55" s="1" t="s">
        <v>152</v>
      </c>
      <c r="C55" t="s">
        <v>65</v>
      </c>
      <c r="D55">
        <v>85</v>
      </c>
      <c r="E55">
        <v>164</v>
      </c>
      <c r="F55" t="s">
        <v>46</v>
      </c>
      <c r="G55" t="s">
        <v>151</v>
      </c>
      <c r="H55">
        <v>76</v>
      </c>
      <c r="I55" t="s">
        <v>364</v>
      </c>
      <c r="J55" t="str">
        <f t="shared" si="0"/>
        <v>No need to study</v>
      </c>
      <c r="K55" s="2" t="s">
        <v>150</v>
      </c>
    </row>
    <row r="56" spans="1:11" ht="28.8" x14ac:dyDescent="0.55000000000000004">
      <c r="A56" t="s">
        <v>8</v>
      </c>
      <c r="B56" s="1" t="s">
        <v>154</v>
      </c>
      <c r="C56" t="s">
        <v>65</v>
      </c>
      <c r="D56">
        <v>87</v>
      </c>
      <c r="E56">
        <v>164</v>
      </c>
      <c r="F56" t="s">
        <v>46</v>
      </c>
      <c r="G56" t="s">
        <v>52</v>
      </c>
      <c r="H56">
        <v>75</v>
      </c>
      <c r="I56" t="s">
        <v>364</v>
      </c>
      <c r="J56" t="str">
        <f t="shared" si="0"/>
        <v>No need to study</v>
      </c>
      <c r="K56" s="2" t="s">
        <v>153</v>
      </c>
    </row>
    <row r="57" spans="1:11" ht="43.2" x14ac:dyDescent="0.55000000000000004">
      <c r="A57" t="s">
        <v>8</v>
      </c>
      <c r="B57" s="1" t="s">
        <v>156</v>
      </c>
      <c r="C57" t="s">
        <v>65</v>
      </c>
      <c r="D57">
        <v>90</v>
      </c>
      <c r="E57">
        <v>164</v>
      </c>
      <c r="F57" t="s">
        <v>46</v>
      </c>
      <c r="G57" t="s">
        <v>52</v>
      </c>
      <c r="H57">
        <v>72</v>
      </c>
      <c r="I57" t="s">
        <v>364</v>
      </c>
      <c r="J57" t="str">
        <f t="shared" si="0"/>
        <v>No need to study</v>
      </c>
      <c r="K57" s="2" t="s">
        <v>155</v>
      </c>
    </row>
    <row r="58" spans="1:11" ht="43.2" x14ac:dyDescent="0.55000000000000004">
      <c r="A58" t="s">
        <v>8</v>
      </c>
      <c r="B58" s="1" t="s">
        <v>158</v>
      </c>
      <c r="C58" t="s">
        <v>65</v>
      </c>
      <c r="D58">
        <v>91</v>
      </c>
      <c r="E58">
        <v>165</v>
      </c>
      <c r="F58" t="s">
        <v>46</v>
      </c>
      <c r="G58" t="s">
        <v>52</v>
      </c>
      <c r="H58">
        <v>96</v>
      </c>
      <c r="I58" t="s">
        <v>364</v>
      </c>
      <c r="J58" t="str">
        <f t="shared" si="0"/>
        <v>No need to study</v>
      </c>
      <c r="K58" s="2" t="s">
        <v>157</v>
      </c>
    </row>
    <row r="59" spans="1:11" ht="43.2" x14ac:dyDescent="0.55000000000000004">
      <c r="A59" t="s">
        <v>8</v>
      </c>
      <c r="B59" s="1" t="s">
        <v>159</v>
      </c>
      <c r="C59" t="s">
        <v>65</v>
      </c>
      <c r="D59">
        <v>95</v>
      </c>
      <c r="E59">
        <v>165</v>
      </c>
      <c r="F59" t="s">
        <v>12</v>
      </c>
      <c r="G59" t="s">
        <v>38</v>
      </c>
      <c r="H59">
        <f>60*4+10</f>
        <v>250</v>
      </c>
      <c r="I59" t="s">
        <v>365</v>
      </c>
      <c r="J59" t="s">
        <v>529</v>
      </c>
      <c r="K59" s="2" t="s">
        <v>160</v>
      </c>
    </row>
    <row r="60" spans="1:11" ht="100.8" x14ac:dyDescent="0.55000000000000004">
      <c r="A60" t="s">
        <v>8</v>
      </c>
      <c r="B60" s="1" t="s">
        <v>162</v>
      </c>
      <c r="C60" t="s">
        <v>65</v>
      </c>
      <c r="D60">
        <v>100</v>
      </c>
      <c r="E60">
        <v>166</v>
      </c>
      <c r="F60" t="s">
        <v>12</v>
      </c>
      <c r="G60" t="s">
        <v>163</v>
      </c>
      <c r="H60">
        <v>71</v>
      </c>
      <c r="I60" t="s">
        <v>364</v>
      </c>
      <c r="J60" t="str">
        <f t="shared" si="0"/>
        <v>No need to study</v>
      </c>
      <c r="K60" s="2" t="s">
        <v>161</v>
      </c>
    </row>
    <row r="61" spans="1:11" ht="28.8" x14ac:dyDescent="0.55000000000000004">
      <c r="A61" t="s">
        <v>8</v>
      </c>
      <c r="B61" s="1" t="s">
        <v>165</v>
      </c>
      <c r="C61" t="s">
        <v>65</v>
      </c>
      <c r="D61">
        <v>104</v>
      </c>
      <c r="E61">
        <v>166</v>
      </c>
      <c r="F61" t="s">
        <v>46</v>
      </c>
      <c r="G61" t="s">
        <v>20</v>
      </c>
      <c r="H61">
        <v>68</v>
      </c>
      <c r="I61" t="s">
        <v>364</v>
      </c>
      <c r="J61" t="str">
        <f t="shared" si="0"/>
        <v>No need to study</v>
      </c>
      <c r="K61" s="2" t="s">
        <v>164</v>
      </c>
    </row>
    <row r="62" spans="1:11" ht="57.6" x14ac:dyDescent="0.55000000000000004">
      <c r="A62" t="s">
        <v>16</v>
      </c>
      <c r="B62" s="1" t="s">
        <v>166</v>
      </c>
      <c r="C62" t="s">
        <v>65</v>
      </c>
      <c r="D62">
        <v>90</v>
      </c>
      <c r="E62">
        <v>283</v>
      </c>
      <c r="F62" t="s">
        <v>46</v>
      </c>
      <c r="G62" t="s">
        <v>100</v>
      </c>
      <c r="H62">
        <v>116</v>
      </c>
      <c r="I62" t="s">
        <v>364</v>
      </c>
      <c r="J62" t="s">
        <v>529</v>
      </c>
      <c r="K62" s="2" t="s">
        <v>167</v>
      </c>
    </row>
    <row r="63" spans="1:11" ht="28.8" x14ac:dyDescent="0.55000000000000004">
      <c r="A63" t="s">
        <v>16</v>
      </c>
      <c r="B63" s="1" t="s">
        <v>169</v>
      </c>
      <c r="C63" t="s">
        <v>65</v>
      </c>
      <c r="D63">
        <v>93</v>
      </c>
      <c r="E63">
        <v>283</v>
      </c>
      <c r="F63" t="s">
        <v>12</v>
      </c>
      <c r="G63" t="s">
        <v>61</v>
      </c>
      <c r="H63">
        <v>78</v>
      </c>
      <c r="I63" t="s">
        <v>364</v>
      </c>
      <c r="J63" t="str">
        <f t="shared" si="0"/>
        <v>No need to study</v>
      </c>
      <c r="K63" s="2" t="s">
        <v>168</v>
      </c>
    </row>
    <row r="64" spans="1:11" ht="72" x14ac:dyDescent="0.55000000000000004">
      <c r="A64" t="s">
        <v>16</v>
      </c>
      <c r="B64" s="1" t="s">
        <v>171</v>
      </c>
      <c r="C64" t="s">
        <v>65</v>
      </c>
      <c r="D64">
        <v>94</v>
      </c>
      <c r="E64">
        <v>283</v>
      </c>
      <c r="F64" t="s">
        <v>12</v>
      </c>
      <c r="G64" t="s">
        <v>61</v>
      </c>
      <c r="H64">
        <v>148</v>
      </c>
      <c r="I64" t="s">
        <v>364</v>
      </c>
      <c r="J64" t="s">
        <v>529</v>
      </c>
      <c r="K64" s="2" t="s">
        <v>170</v>
      </c>
    </row>
    <row r="65" spans="1:11" x14ac:dyDescent="0.55000000000000004">
      <c r="A65" t="s">
        <v>16</v>
      </c>
      <c r="B65" s="1" t="s">
        <v>172</v>
      </c>
      <c r="C65" t="s">
        <v>65</v>
      </c>
      <c r="D65">
        <v>97</v>
      </c>
      <c r="E65">
        <v>283</v>
      </c>
      <c r="F65" t="s">
        <v>12</v>
      </c>
      <c r="G65" t="s">
        <v>136</v>
      </c>
      <c r="H65">
        <v>138</v>
      </c>
      <c r="I65" t="s">
        <v>364</v>
      </c>
      <c r="J65" t="s">
        <v>529</v>
      </c>
      <c r="K65" s="2" t="s">
        <v>173</v>
      </c>
    </row>
    <row r="66" spans="1:11" ht="28.8" x14ac:dyDescent="0.55000000000000004">
      <c r="A66" t="s">
        <v>16</v>
      </c>
      <c r="B66" s="1" t="s">
        <v>175</v>
      </c>
      <c r="C66" t="s">
        <v>65</v>
      </c>
      <c r="D66">
        <v>99</v>
      </c>
      <c r="E66">
        <v>283</v>
      </c>
      <c r="F66" t="s">
        <v>46</v>
      </c>
      <c r="G66" t="s">
        <v>83</v>
      </c>
      <c r="H66">
        <f>60*2+21</f>
        <v>141</v>
      </c>
      <c r="I66" t="s">
        <v>365</v>
      </c>
      <c r="J66" t="s">
        <v>529</v>
      </c>
      <c r="K66" s="2" t="s">
        <v>174</v>
      </c>
    </row>
    <row r="67" spans="1:11" ht="86.4" x14ac:dyDescent="0.55000000000000004">
      <c r="A67" t="s">
        <v>16</v>
      </c>
      <c r="B67" s="1" t="s">
        <v>177</v>
      </c>
      <c r="C67" t="s">
        <v>65</v>
      </c>
      <c r="D67">
        <v>100</v>
      </c>
      <c r="E67">
        <v>283</v>
      </c>
      <c r="F67" t="s">
        <v>46</v>
      </c>
      <c r="G67" t="s">
        <v>20</v>
      </c>
      <c r="H67">
        <v>61</v>
      </c>
      <c r="I67" t="s">
        <v>364</v>
      </c>
      <c r="J67" t="str">
        <f t="shared" ref="J67:J130" si="1">+IF(OR(H67&gt;=110, I67="N"),"Study", "No need to study")</f>
        <v>No need to study</v>
      </c>
      <c r="K67" s="2" t="s">
        <v>176</v>
      </c>
    </row>
    <row r="68" spans="1:11" ht="57.6" x14ac:dyDescent="0.55000000000000004">
      <c r="A68" t="s">
        <v>16</v>
      </c>
      <c r="B68" s="1" t="s">
        <v>178</v>
      </c>
      <c r="C68" t="s">
        <v>65</v>
      </c>
      <c r="D68">
        <v>105</v>
      </c>
      <c r="E68">
        <v>284</v>
      </c>
      <c r="F68" t="s">
        <v>12</v>
      </c>
      <c r="G68" t="s">
        <v>94</v>
      </c>
      <c r="H68">
        <f>60+52</f>
        <v>112</v>
      </c>
      <c r="I68" t="s">
        <v>364</v>
      </c>
      <c r="J68" t="s">
        <v>529</v>
      </c>
      <c r="K68" s="2" t="s">
        <v>179</v>
      </c>
    </row>
    <row r="69" spans="1:11" ht="57.6" x14ac:dyDescent="0.55000000000000004">
      <c r="A69" t="s">
        <v>8</v>
      </c>
      <c r="B69" s="1" t="s">
        <v>181</v>
      </c>
      <c r="C69" t="s">
        <v>65</v>
      </c>
      <c r="D69">
        <v>111</v>
      </c>
      <c r="E69">
        <v>167</v>
      </c>
      <c r="F69" t="s">
        <v>12</v>
      </c>
      <c r="G69" t="s">
        <v>120</v>
      </c>
      <c r="H69">
        <v>52</v>
      </c>
      <c r="I69" t="s">
        <v>365</v>
      </c>
      <c r="J69" t="s">
        <v>529</v>
      </c>
      <c r="K69" s="2" t="s">
        <v>180</v>
      </c>
    </row>
    <row r="70" spans="1:11" ht="115.2" x14ac:dyDescent="0.55000000000000004">
      <c r="A70" t="s">
        <v>8</v>
      </c>
      <c r="B70" s="1" t="s">
        <v>183</v>
      </c>
      <c r="C70" t="s">
        <v>65</v>
      </c>
      <c r="D70">
        <v>114</v>
      </c>
      <c r="E70">
        <v>168</v>
      </c>
      <c r="F70" t="s">
        <v>46</v>
      </c>
      <c r="G70" t="s">
        <v>143</v>
      </c>
      <c r="H70">
        <f>60*2+38</f>
        <v>158</v>
      </c>
      <c r="I70" t="s">
        <v>364</v>
      </c>
      <c r="J70" t="s">
        <v>529</v>
      </c>
      <c r="K70" s="2" t="s">
        <v>182</v>
      </c>
    </row>
    <row r="71" spans="1:11" ht="43.2" x14ac:dyDescent="0.55000000000000004">
      <c r="A71" t="s">
        <v>8</v>
      </c>
      <c r="B71" s="1" t="s">
        <v>185</v>
      </c>
      <c r="C71" t="s">
        <v>65</v>
      </c>
      <c r="D71">
        <v>116</v>
      </c>
      <c r="E71">
        <v>168</v>
      </c>
      <c r="F71" t="s">
        <v>12</v>
      </c>
      <c r="G71" t="s">
        <v>120</v>
      </c>
      <c r="H71">
        <v>49</v>
      </c>
      <c r="I71" t="s">
        <v>364</v>
      </c>
      <c r="J71" t="str">
        <f t="shared" si="1"/>
        <v>No need to study</v>
      </c>
      <c r="K71" s="2" t="s">
        <v>184</v>
      </c>
    </row>
    <row r="72" spans="1:11" ht="28.8" x14ac:dyDescent="0.55000000000000004">
      <c r="A72" t="s">
        <v>8</v>
      </c>
      <c r="B72" s="1" t="s">
        <v>187</v>
      </c>
      <c r="C72" t="s">
        <v>65</v>
      </c>
      <c r="D72">
        <v>117</v>
      </c>
      <c r="E72">
        <v>168</v>
      </c>
      <c r="F72" t="s">
        <v>12</v>
      </c>
      <c r="G72" t="s">
        <v>120</v>
      </c>
      <c r="H72">
        <f>60+19</f>
        <v>79</v>
      </c>
      <c r="I72" t="s">
        <v>364</v>
      </c>
      <c r="J72" t="str">
        <f t="shared" si="1"/>
        <v>No need to study</v>
      </c>
      <c r="K72" s="2" t="s">
        <v>186</v>
      </c>
    </row>
    <row r="73" spans="1:11" ht="129.6" x14ac:dyDescent="0.55000000000000004">
      <c r="A73" t="s">
        <v>8</v>
      </c>
      <c r="B73" s="1" t="s">
        <v>188</v>
      </c>
      <c r="C73" t="s">
        <v>65</v>
      </c>
      <c r="D73">
        <v>118</v>
      </c>
      <c r="E73">
        <v>168</v>
      </c>
      <c r="F73" t="s">
        <v>12</v>
      </c>
      <c r="G73" t="s">
        <v>61</v>
      </c>
      <c r="H73">
        <f>2*60+54</f>
        <v>174</v>
      </c>
      <c r="I73" t="s">
        <v>364</v>
      </c>
      <c r="J73" t="s">
        <v>529</v>
      </c>
      <c r="K73" s="2" t="s">
        <v>189</v>
      </c>
    </row>
    <row r="74" spans="1:11" ht="100.8" x14ac:dyDescent="0.55000000000000004">
      <c r="A74" t="s">
        <v>8</v>
      </c>
      <c r="B74" s="1" t="s">
        <v>191</v>
      </c>
      <c r="C74" t="s">
        <v>65</v>
      </c>
      <c r="D74">
        <v>119</v>
      </c>
      <c r="E74">
        <v>168</v>
      </c>
      <c r="F74" t="s">
        <v>46</v>
      </c>
      <c r="G74" t="s">
        <v>83</v>
      </c>
      <c r="H74">
        <v>244</v>
      </c>
      <c r="I74" t="s">
        <v>364</v>
      </c>
      <c r="J74" t="s">
        <v>529</v>
      </c>
      <c r="K74" s="2" t="s">
        <v>190</v>
      </c>
    </row>
    <row r="75" spans="1:11" x14ac:dyDescent="0.55000000000000004">
      <c r="A75" t="s">
        <v>8</v>
      </c>
      <c r="B75" s="1" t="s">
        <v>193</v>
      </c>
      <c r="C75" t="s">
        <v>65</v>
      </c>
      <c r="D75">
        <v>122</v>
      </c>
      <c r="E75">
        <v>169</v>
      </c>
      <c r="F75" t="s">
        <v>46</v>
      </c>
      <c r="G75" t="s">
        <v>13</v>
      </c>
      <c r="H75">
        <v>57</v>
      </c>
      <c r="I75" t="s">
        <v>364</v>
      </c>
      <c r="J75" t="str">
        <f t="shared" si="1"/>
        <v>No need to study</v>
      </c>
      <c r="K75" s="2" t="s">
        <v>192</v>
      </c>
    </row>
    <row r="76" spans="1:11" ht="86.4" x14ac:dyDescent="0.55000000000000004">
      <c r="A76" t="s">
        <v>8</v>
      </c>
      <c r="B76" s="1" t="s">
        <v>195</v>
      </c>
      <c r="C76" t="s">
        <v>65</v>
      </c>
      <c r="D76">
        <v>124</v>
      </c>
      <c r="E76">
        <v>169</v>
      </c>
      <c r="F76" t="s">
        <v>12</v>
      </c>
      <c r="G76" t="s">
        <v>83</v>
      </c>
      <c r="H76">
        <v>77</v>
      </c>
      <c r="I76" t="s">
        <v>364</v>
      </c>
      <c r="J76" t="str">
        <f t="shared" si="1"/>
        <v>No need to study</v>
      </c>
      <c r="K76" s="2" t="s">
        <v>194</v>
      </c>
    </row>
    <row r="77" spans="1:11" ht="72" x14ac:dyDescent="0.55000000000000004">
      <c r="A77" t="s">
        <v>16</v>
      </c>
      <c r="B77" s="1" t="s">
        <v>197</v>
      </c>
      <c r="C77" t="s">
        <v>65</v>
      </c>
      <c r="D77">
        <v>113</v>
      </c>
      <c r="E77">
        <v>285</v>
      </c>
      <c r="F77" t="s">
        <v>12</v>
      </c>
      <c r="G77" t="s">
        <v>20</v>
      </c>
      <c r="H77">
        <f>60*3+36</f>
        <v>216</v>
      </c>
      <c r="I77" t="s">
        <v>365</v>
      </c>
      <c r="J77" t="s">
        <v>529</v>
      </c>
      <c r="K77" s="2" t="s">
        <v>196</v>
      </c>
    </row>
    <row r="78" spans="1:11" ht="72" x14ac:dyDescent="0.55000000000000004">
      <c r="A78" t="s">
        <v>16</v>
      </c>
      <c r="B78" s="1" t="s">
        <v>199</v>
      </c>
      <c r="C78" t="s">
        <v>65</v>
      </c>
      <c r="D78">
        <v>114</v>
      </c>
      <c r="E78">
        <v>285</v>
      </c>
      <c r="F78" t="s">
        <v>12</v>
      </c>
      <c r="G78" t="s">
        <v>100</v>
      </c>
      <c r="H78">
        <v>122</v>
      </c>
      <c r="I78" t="s">
        <v>364</v>
      </c>
      <c r="J78" t="s">
        <v>529</v>
      </c>
      <c r="K78" s="2" t="s">
        <v>198</v>
      </c>
    </row>
    <row r="79" spans="1:11" ht="100.8" x14ac:dyDescent="0.55000000000000004">
      <c r="A79" t="s">
        <v>16</v>
      </c>
      <c r="B79" s="1" t="s">
        <v>201</v>
      </c>
      <c r="C79" t="s">
        <v>65</v>
      </c>
      <c r="D79">
        <v>115</v>
      </c>
      <c r="E79">
        <v>285</v>
      </c>
      <c r="F79" t="s">
        <v>46</v>
      </c>
      <c r="G79" t="s">
        <v>75</v>
      </c>
      <c r="H79">
        <v>140</v>
      </c>
      <c r="I79" t="s">
        <v>364</v>
      </c>
      <c r="J79" t="s">
        <v>529</v>
      </c>
      <c r="K79" s="2" t="s">
        <v>200</v>
      </c>
    </row>
    <row r="80" spans="1:11" ht="72" x14ac:dyDescent="0.55000000000000004">
      <c r="A80" t="s">
        <v>16</v>
      </c>
      <c r="B80" s="1" t="s">
        <v>204</v>
      </c>
      <c r="C80" t="s">
        <v>65</v>
      </c>
      <c r="D80">
        <v>118</v>
      </c>
      <c r="E80">
        <v>285</v>
      </c>
      <c r="F80" t="s">
        <v>46</v>
      </c>
      <c r="G80" t="s">
        <v>202</v>
      </c>
      <c r="H80">
        <v>66</v>
      </c>
      <c r="I80" t="s">
        <v>364</v>
      </c>
      <c r="J80" t="str">
        <f t="shared" si="1"/>
        <v>No need to study</v>
      </c>
      <c r="K80" s="2" t="s">
        <v>203</v>
      </c>
    </row>
    <row r="81" spans="1:11" ht="28.8" x14ac:dyDescent="0.55000000000000004">
      <c r="A81" t="s">
        <v>16</v>
      </c>
      <c r="B81" s="1" t="s">
        <v>206</v>
      </c>
      <c r="C81" t="s">
        <v>65</v>
      </c>
      <c r="D81">
        <v>119</v>
      </c>
      <c r="E81">
        <v>285</v>
      </c>
      <c r="F81" t="s">
        <v>46</v>
      </c>
      <c r="G81" t="s">
        <v>20</v>
      </c>
      <c r="H81">
        <v>92</v>
      </c>
      <c r="I81" t="s">
        <v>364</v>
      </c>
      <c r="J81" t="str">
        <f t="shared" si="1"/>
        <v>No need to study</v>
      </c>
      <c r="K81" s="2" t="s">
        <v>205</v>
      </c>
    </row>
    <row r="82" spans="1:11" ht="57.6" x14ac:dyDescent="0.55000000000000004">
      <c r="A82" t="s">
        <v>16</v>
      </c>
      <c r="B82" s="1" t="s">
        <v>208</v>
      </c>
      <c r="C82" t="s">
        <v>65</v>
      </c>
      <c r="D82">
        <v>121</v>
      </c>
      <c r="E82">
        <v>286</v>
      </c>
      <c r="F82" t="s">
        <v>46</v>
      </c>
      <c r="G82" t="s">
        <v>96</v>
      </c>
      <c r="H82">
        <v>151</v>
      </c>
      <c r="I82" t="s">
        <v>364</v>
      </c>
      <c r="J82" t="s">
        <v>529</v>
      </c>
      <c r="K82" s="2" t="s">
        <v>207</v>
      </c>
    </row>
    <row r="83" spans="1:11" ht="72" x14ac:dyDescent="0.55000000000000004">
      <c r="A83" t="s">
        <v>16</v>
      </c>
      <c r="B83" s="1" t="s">
        <v>210</v>
      </c>
      <c r="C83" t="s">
        <v>65</v>
      </c>
      <c r="D83">
        <v>127</v>
      </c>
      <c r="E83">
        <v>286</v>
      </c>
      <c r="F83" t="s">
        <v>12</v>
      </c>
      <c r="G83" t="s">
        <v>143</v>
      </c>
      <c r="H83">
        <v>150</v>
      </c>
      <c r="I83" t="s">
        <v>364</v>
      </c>
      <c r="J83" t="s">
        <v>529</v>
      </c>
      <c r="K83" s="2" t="s">
        <v>209</v>
      </c>
    </row>
    <row r="84" spans="1:11" ht="28.8" x14ac:dyDescent="0.55000000000000004">
      <c r="A84" t="s">
        <v>16</v>
      </c>
      <c r="B84" s="1" t="s">
        <v>212</v>
      </c>
      <c r="C84" t="s">
        <v>65</v>
      </c>
      <c r="D84">
        <v>128</v>
      </c>
      <c r="E84">
        <v>286</v>
      </c>
      <c r="F84" t="s">
        <v>46</v>
      </c>
      <c r="G84" t="s">
        <v>20</v>
      </c>
      <c r="H84">
        <v>103</v>
      </c>
      <c r="I84" t="s">
        <v>365</v>
      </c>
      <c r="J84" t="s">
        <v>529</v>
      </c>
      <c r="K84" s="2" t="s">
        <v>211</v>
      </c>
    </row>
    <row r="85" spans="1:11" ht="43.2" x14ac:dyDescent="0.55000000000000004">
      <c r="A85" t="s">
        <v>16</v>
      </c>
      <c r="B85" s="1" t="s">
        <v>213</v>
      </c>
      <c r="C85" t="s">
        <v>65</v>
      </c>
      <c r="D85">
        <v>129</v>
      </c>
      <c r="E85">
        <v>286</v>
      </c>
      <c r="F85" t="s">
        <v>12</v>
      </c>
      <c r="G85" t="s">
        <v>90</v>
      </c>
      <c r="H85">
        <v>131</v>
      </c>
      <c r="I85" t="s">
        <v>365</v>
      </c>
      <c r="J85" t="s">
        <v>529</v>
      </c>
      <c r="K85" s="2" t="s">
        <v>214</v>
      </c>
    </row>
    <row r="86" spans="1:11" x14ac:dyDescent="0.55000000000000004">
      <c r="A86" t="s">
        <v>16</v>
      </c>
      <c r="B86" s="1" t="s">
        <v>216</v>
      </c>
      <c r="C86" t="s">
        <v>65</v>
      </c>
      <c r="D86">
        <v>130</v>
      </c>
      <c r="E86">
        <v>286</v>
      </c>
      <c r="F86" t="s">
        <v>46</v>
      </c>
      <c r="G86" t="s">
        <v>20</v>
      </c>
      <c r="H86">
        <f>120*2+33</f>
        <v>273</v>
      </c>
      <c r="I86" t="s">
        <v>364</v>
      </c>
      <c r="J86" t="s">
        <v>529</v>
      </c>
      <c r="K86" s="2" t="s">
        <v>215</v>
      </c>
    </row>
    <row r="87" spans="1:11" ht="28.8" x14ac:dyDescent="0.55000000000000004">
      <c r="A87" t="s">
        <v>8</v>
      </c>
      <c r="B87" s="1" t="s">
        <v>218</v>
      </c>
      <c r="C87" t="s">
        <v>65</v>
      </c>
      <c r="D87">
        <v>127</v>
      </c>
      <c r="E87">
        <v>170</v>
      </c>
      <c r="F87" t="s">
        <v>12</v>
      </c>
      <c r="G87" t="s">
        <v>136</v>
      </c>
      <c r="H87">
        <f>60*3+39</f>
        <v>219</v>
      </c>
      <c r="I87" t="s">
        <v>364</v>
      </c>
      <c r="J87" t="s">
        <v>529</v>
      </c>
      <c r="K87" s="2" t="s">
        <v>217</v>
      </c>
    </row>
    <row r="88" spans="1:11" ht="57.6" x14ac:dyDescent="0.55000000000000004">
      <c r="A88" t="s">
        <v>8</v>
      </c>
      <c r="B88" s="1" t="s">
        <v>220</v>
      </c>
      <c r="C88" t="s">
        <v>65</v>
      </c>
      <c r="D88">
        <v>136</v>
      </c>
      <c r="E88">
        <v>171</v>
      </c>
      <c r="F88" t="s">
        <v>46</v>
      </c>
      <c r="G88" t="s">
        <v>61</v>
      </c>
      <c r="H88">
        <v>65</v>
      </c>
      <c r="I88" t="s">
        <v>365</v>
      </c>
      <c r="J88" t="s">
        <v>529</v>
      </c>
      <c r="K88" s="2" t="s">
        <v>219</v>
      </c>
    </row>
    <row r="89" spans="1:11" ht="100.8" x14ac:dyDescent="0.55000000000000004">
      <c r="A89" t="s">
        <v>8</v>
      </c>
      <c r="B89" s="1" t="s">
        <v>222</v>
      </c>
      <c r="C89" t="s">
        <v>65</v>
      </c>
      <c r="D89">
        <v>137</v>
      </c>
      <c r="E89">
        <v>171</v>
      </c>
      <c r="F89" t="s">
        <v>21</v>
      </c>
      <c r="G89" t="s">
        <v>75</v>
      </c>
      <c r="H89">
        <v>241</v>
      </c>
      <c r="I89" t="s">
        <v>364</v>
      </c>
      <c r="J89" t="s">
        <v>529</v>
      </c>
      <c r="K89" s="2" t="s">
        <v>221</v>
      </c>
    </row>
    <row r="90" spans="1:11" ht="86.4" x14ac:dyDescent="0.55000000000000004">
      <c r="A90" t="s">
        <v>8</v>
      </c>
      <c r="B90" s="1" t="s">
        <v>223</v>
      </c>
      <c r="C90" t="s">
        <v>65</v>
      </c>
      <c r="D90">
        <v>140</v>
      </c>
      <c r="E90">
        <v>172</v>
      </c>
      <c r="F90" t="s">
        <v>12</v>
      </c>
      <c r="G90" t="s">
        <v>94</v>
      </c>
      <c r="H90">
        <v>120</v>
      </c>
      <c r="I90" t="s">
        <v>364</v>
      </c>
      <c r="J90" t="s">
        <v>529</v>
      </c>
      <c r="K90" s="2" t="s">
        <v>224</v>
      </c>
    </row>
    <row r="91" spans="1:11" ht="72" x14ac:dyDescent="0.55000000000000004">
      <c r="A91" t="s">
        <v>8</v>
      </c>
      <c r="B91" s="1" t="s">
        <v>226</v>
      </c>
      <c r="C91" t="s">
        <v>65</v>
      </c>
      <c r="D91">
        <v>142</v>
      </c>
      <c r="E91">
        <v>172</v>
      </c>
      <c r="F91" t="s">
        <v>46</v>
      </c>
      <c r="G91" t="s">
        <v>75</v>
      </c>
      <c r="H91">
        <v>65</v>
      </c>
      <c r="I91" t="s">
        <v>364</v>
      </c>
      <c r="J91" t="str">
        <f t="shared" si="1"/>
        <v>No need to study</v>
      </c>
      <c r="K91" s="2" t="s">
        <v>225</v>
      </c>
    </row>
    <row r="92" spans="1:11" ht="43.2" x14ac:dyDescent="0.55000000000000004">
      <c r="A92" t="s">
        <v>8</v>
      </c>
      <c r="B92" s="1" t="s">
        <v>228</v>
      </c>
      <c r="C92" t="s">
        <v>65</v>
      </c>
      <c r="D92">
        <v>143</v>
      </c>
      <c r="E92">
        <v>172</v>
      </c>
      <c r="F92" t="s">
        <v>12</v>
      </c>
      <c r="G92" t="s">
        <v>94</v>
      </c>
      <c r="H92">
        <v>83</v>
      </c>
      <c r="I92" t="s">
        <v>364</v>
      </c>
      <c r="J92" t="str">
        <f t="shared" si="1"/>
        <v>No need to study</v>
      </c>
      <c r="K92" s="2" t="s">
        <v>227</v>
      </c>
    </row>
    <row r="93" spans="1:11" ht="28.8" x14ac:dyDescent="0.55000000000000004">
      <c r="A93" t="s">
        <v>16</v>
      </c>
      <c r="B93" s="1" t="s">
        <v>230</v>
      </c>
      <c r="C93" t="s">
        <v>65</v>
      </c>
      <c r="D93">
        <v>132</v>
      </c>
      <c r="E93">
        <v>287</v>
      </c>
      <c r="F93" t="s">
        <v>46</v>
      </c>
      <c r="G93" t="s">
        <v>83</v>
      </c>
      <c r="H93">
        <v>60</v>
      </c>
      <c r="I93" t="s">
        <v>365</v>
      </c>
      <c r="J93" t="s">
        <v>529</v>
      </c>
      <c r="K93" s="2" t="s">
        <v>229</v>
      </c>
    </row>
    <row r="94" spans="1:11" ht="86.4" x14ac:dyDescent="0.55000000000000004">
      <c r="A94" t="s">
        <v>16</v>
      </c>
      <c r="B94" s="1" t="s">
        <v>232</v>
      </c>
      <c r="C94" t="s">
        <v>65</v>
      </c>
      <c r="D94">
        <v>134</v>
      </c>
      <c r="E94">
        <v>287</v>
      </c>
      <c r="F94" t="s">
        <v>12</v>
      </c>
      <c r="G94" t="s">
        <v>61</v>
      </c>
      <c r="H94">
        <v>127</v>
      </c>
      <c r="I94" t="s">
        <v>365</v>
      </c>
      <c r="J94" t="s">
        <v>529</v>
      </c>
      <c r="K94" s="2" t="s">
        <v>231</v>
      </c>
    </row>
    <row r="95" spans="1:11" ht="86.4" x14ac:dyDescent="0.55000000000000004">
      <c r="A95" t="s">
        <v>16</v>
      </c>
      <c r="B95" s="1" t="s">
        <v>234</v>
      </c>
      <c r="C95" t="s">
        <v>65</v>
      </c>
      <c r="D95">
        <v>135</v>
      </c>
      <c r="E95">
        <v>287</v>
      </c>
      <c r="F95" t="s">
        <v>12</v>
      </c>
      <c r="G95" t="s">
        <v>120</v>
      </c>
      <c r="H95">
        <v>155</v>
      </c>
      <c r="I95" t="s">
        <v>364</v>
      </c>
      <c r="J95" t="s">
        <v>529</v>
      </c>
      <c r="K95" s="2" t="s">
        <v>233</v>
      </c>
    </row>
    <row r="96" spans="1:11" ht="28.8" x14ac:dyDescent="0.55000000000000004">
      <c r="A96" t="s">
        <v>16</v>
      </c>
      <c r="B96" s="1" t="s">
        <v>236</v>
      </c>
      <c r="C96" t="s">
        <v>65</v>
      </c>
      <c r="D96">
        <v>136</v>
      </c>
      <c r="E96">
        <v>287</v>
      </c>
      <c r="F96" t="s">
        <v>46</v>
      </c>
      <c r="G96" t="s">
        <v>237</v>
      </c>
      <c r="H96">
        <v>73</v>
      </c>
      <c r="I96" t="s">
        <v>364</v>
      </c>
      <c r="J96" t="str">
        <f t="shared" si="1"/>
        <v>No need to study</v>
      </c>
      <c r="K96" s="2" t="s">
        <v>235</v>
      </c>
    </row>
    <row r="97" spans="1:11" ht="57.6" x14ac:dyDescent="0.55000000000000004">
      <c r="A97" t="s">
        <v>16</v>
      </c>
      <c r="B97" s="1" t="s">
        <v>239</v>
      </c>
      <c r="C97" t="s">
        <v>65</v>
      </c>
      <c r="D97">
        <v>138</v>
      </c>
      <c r="E97">
        <v>287</v>
      </c>
      <c r="F97" t="s">
        <v>12</v>
      </c>
      <c r="G97" t="s">
        <v>61</v>
      </c>
      <c r="H97">
        <v>187</v>
      </c>
      <c r="I97" t="s">
        <v>365</v>
      </c>
      <c r="J97" t="s">
        <v>529</v>
      </c>
      <c r="K97" s="2" t="s">
        <v>238</v>
      </c>
    </row>
    <row r="98" spans="1:11" ht="28.8" x14ac:dyDescent="0.55000000000000004">
      <c r="A98" t="s">
        <v>16</v>
      </c>
      <c r="B98" s="1" t="s">
        <v>241</v>
      </c>
      <c r="C98" t="s">
        <v>65</v>
      </c>
      <c r="D98">
        <v>139</v>
      </c>
      <c r="E98">
        <v>287</v>
      </c>
      <c r="F98" t="s">
        <v>46</v>
      </c>
      <c r="G98" t="s">
        <v>96</v>
      </c>
      <c r="H98">
        <v>64</v>
      </c>
      <c r="I98" t="s">
        <v>364</v>
      </c>
      <c r="J98" t="str">
        <f t="shared" si="1"/>
        <v>No need to study</v>
      </c>
      <c r="K98" s="2" t="s">
        <v>240</v>
      </c>
    </row>
    <row r="99" spans="1:11" ht="28.8" x14ac:dyDescent="0.55000000000000004">
      <c r="A99" t="s">
        <v>16</v>
      </c>
      <c r="B99" s="1" t="s">
        <v>243</v>
      </c>
      <c r="C99" t="s">
        <v>65</v>
      </c>
      <c r="D99">
        <v>140</v>
      </c>
      <c r="E99">
        <v>287</v>
      </c>
      <c r="F99" t="s">
        <v>46</v>
      </c>
      <c r="G99" t="s">
        <v>83</v>
      </c>
      <c r="H99">
        <v>95</v>
      </c>
      <c r="I99" t="s">
        <v>364</v>
      </c>
      <c r="J99" t="str">
        <f t="shared" si="1"/>
        <v>No need to study</v>
      </c>
      <c r="K99" s="2" t="s">
        <v>242</v>
      </c>
    </row>
    <row r="100" spans="1:11" ht="115.2" x14ac:dyDescent="0.55000000000000004">
      <c r="A100" t="s">
        <v>16</v>
      </c>
      <c r="B100" s="1" t="s">
        <v>245</v>
      </c>
      <c r="C100" t="s">
        <v>65</v>
      </c>
      <c r="D100">
        <v>141</v>
      </c>
      <c r="E100">
        <v>288</v>
      </c>
      <c r="F100" t="s">
        <v>46</v>
      </c>
      <c r="G100" t="s">
        <v>94</v>
      </c>
      <c r="H100">
        <v>185</v>
      </c>
      <c r="I100" t="s">
        <v>365</v>
      </c>
      <c r="J100" t="s">
        <v>529</v>
      </c>
      <c r="K100" s="2" t="s">
        <v>244</v>
      </c>
    </row>
    <row r="101" spans="1:11" ht="57.6" x14ac:dyDescent="0.55000000000000004">
      <c r="A101" t="s">
        <v>16</v>
      </c>
      <c r="B101" s="1" t="s">
        <v>247</v>
      </c>
      <c r="C101" t="s">
        <v>65</v>
      </c>
      <c r="D101">
        <v>145</v>
      </c>
      <c r="E101">
        <v>288</v>
      </c>
      <c r="F101" t="s">
        <v>12</v>
      </c>
      <c r="G101" t="s">
        <v>20</v>
      </c>
      <c r="H101">
        <v>95</v>
      </c>
      <c r="I101" t="s">
        <v>364</v>
      </c>
      <c r="J101" t="str">
        <f t="shared" si="1"/>
        <v>No need to study</v>
      </c>
      <c r="K101" s="2" t="s">
        <v>246</v>
      </c>
    </row>
    <row r="102" spans="1:11" ht="72" x14ac:dyDescent="0.55000000000000004">
      <c r="A102" t="s">
        <v>8</v>
      </c>
      <c r="B102" s="1" t="s">
        <v>249</v>
      </c>
      <c r="C102" t="s">
        <v>65</v>
      </c>
      <c r="D102">
        <v>151</v>
      </c>
      <c r="E102">
        <v>173</v>
      </c>
      <c r="F102" t="s">
        <v>21</v>
      </c>
      <c r="G102" t="s">
        <v>75</v>
      </c>
      <c r="H102">
        <v>141</v>
      </c>
      <c r="I102" t="s">
        <v>364</v>
      </c>
      <c r="J102" t="s">
        <v>529</v>
      </c>
      <c r="K102" s="2" t="s">
        <v>248</v>
      </c>
    </row>
    <row r="103" spans="1:11" ht="43.2" x14ac:dyDescent="0.55000000000000004">
      <c r="A103" t="s">
        <v>8</v>
      </c>
      <c r="B103" s="1" t="s">
        <v>250</v>
      </c>
      <c r="C103" t="s">
        <v>65</v>
      </c>
      <c r="D103">
        <v>154</v>
      </c>
      <c r="E103">
        <v>173</v>
      </c>
      <c r="F103" t="s">
        <v>46</v>
      </c>
      <c r="G103" t="s">
        <v>94</v>
      </c>
      <c r="H103">
        <v>59</v>
      </c>
      <c r="I103" t="s">
        <v>364</v>
      </c>
      <c r="J103" t="str">
        <f t="shared" si="1"/>
        <v>No need to study</v>
      </c>
      <c r="K103" s="2" t="s">
        <v>251</v>
      </c>
    </row>
    <row r="104" spans="1:11" ht="28.8" x14ac:dyDescent="0.55000000000000004">
      <c r="A104" t="s">
        <v>8</v>
      </c>
      <c r="B104" s="1" t="s">
        <v>253</v>
      </c>
      <c r="C104" t="s">
        <v>65</v>
      </c>
      <c r="D104">
        <v>156</v>
      </c>
      <c r="E104">
        <v>173</v>
      </c>
      <c r="F104" t="s">
        <v>46</v>
      </c>
      <c r="G104" t="s">
        <v>254</v>
      </c>
      <c r="H104">
        <v>25</v>
      </c>
      <c r="I104" t="s">
        <v>364</v>
      </c>
      <c r="J104" t="str">
        <f t="shared" si="1"/>
        <v>No need to study</v>
      </c>
      <c r="K104" s="2" t="s">
        <v>252</v>
      </c>
    </row>
    <row r="105" spans="1:11" ht="57.6" x14ac:dyDescent="0.55000000000000004">
      <c r="A105" t="s">
        <v>8</v>
      </c>
      <c r="B105" s="1" t="s">
        <v>256</v>
      </c>
      <c r="C105" t="s">
        <v>65</v>
      </c>
      <c r="D105">
        <v>158</v>
      </c>
      <c r="E105">
        <v>174</v>
      </c>
      <c r="F105" t="s">
        <v>12</v>
      </c>
      <c r="G105" t="s">
        <v>52</v>
      </c>
      <c r="H105">
        <v>52</v>
      </c>
      <c r="I105" t="s">
        <v>364</v>
      </c>
      <c r="J105" t="str">
        <f t="shared" si="1"/>
        <v>No need to study</v>
      </c>
      <c r="K105" s="2" t="s">
        <v>255</v>
      </c>
    </row>
    <row r="106" spans="1:11" ht="72" x14ac:dyDescent="0.55000000000000004">
      <c r="A106" t="s">
        <v>8</v>
      </c>
      <c r="B106" s="1" t="s">
        <v>258</v>
      </c>
      <c r="C106" t="s">
        <v>65</v>
      </c>
      <c r="D106">
        <v>162</v>
      </c>
      <c r="E106">
        <v>175</v>
      </c>
      <c r="F106" t="s">
        <v>46</v>
      </c>
      <c r="G106" t="s">
        <v>75</v>
      </c>
      <c r="H106">
        <f>60*2+20</f>
        <v>140</v>
      </c>
      <c r="I106" t="s">
        <v>364</v>
      </c>
      <c r="J106" t="s">
        <v>529</v>
      </c>
      <c r="K106" s="2" t="s">
        <v>257</v>
      </c>
    </row>
    <row r="107" spans="1:11" ht="57.6" x14ac:dyDescent="0.55000000000000004">
      <c r="A107" t="s">
        <v>8</v>
      </c>
      <c r="B107" s="1" t="s">
        <v>260</v>
      </c>
      <c r="C107" t="s">
        <v>65</v>
      </c>
      <c r="D107">
        <v>166</v>
      </c>
      <c r="E107">
        <v>175</v>
      </c>
      <c r="F107" t="s">
        <v>21</v>
      </c>
      <c r="G107" t="s">
        <v>20</v>
      </c>
      <c r="H107">
        <v>185</v>
      </c>
      <c r="I107" t="s">
        <v>364</v>
      </c>
      <c r="J107" t="s">
        <v>529</v>
      </c>
      <c r="K107" s="2" t="s">
        <v>259</v>
      </c>
    </row>
    <row r="108" spans="1:11" x14ac:dyDescent="0.55000000000000004">
      <c r="A108" t="s">
        <v>16</v>
      </c>
      <c r="B108" s="1" t="s">
        <v>262</v>
      </c>
      <c r="C108" t="s">
        <v>65</v>
      </c>
      <c r="D108">
        <v>149</v>
      </c>
      <c r="E108">
        <v>289</v>
      </c>
      <c r="F108" t="s">
        <v>12</v>
      </c>
      <c r="G108" t="s">
        <v>20</v>
      </c>
      <c r="H108">
        <v>68</v>
      </c>
      <c r="I108" t="s">
        <v>364</v>
      </c>
      <c r="J108" t="str">
        <f t="shared" si="1"/>
        <v>No need to study</v>
      </c>
      <c r="K108" s="2" t="s">
        <v>261</v>
      </c>
    </row>
    <row r="109" spans="1:11" ht="43.2" x14ac:dyDescent="0.55000000000000004">
      <c r="A109" t="s">
        <v>16</v>
      </c>
      <c r="B109" s="1" t="s">
        <v>263</v>
      </c>
      <c r="C109" t="s">
        <v>65</v>
      </c>
      <c r="D109">
        <v>158</v>
      </c>
      <c r="E109">
        <v>290</v>
      </c>
      <c r="F109" t="s">
        <v>46</v>
      </c>
      <c r="G109" t="s">
        <v>83</v>
      </c>
      <c r="H109">
        <v>110</v>
      </c>
      <c r="I109" t="s">
        <v>364</v>
      </c>
      <c r="J109" t="s">
        <v>529</v>
      </c>
      <c r="K109" s="2" t="s">
        <v>264</v>
      </c>
    </row>
    <row r="110" spans="1:11" ht="28.8" x14ac:dyDescent="0.55000000000000004">
      <c r="A110" t="s">
        <v>16</v>
      </c>
      <c r="B110" s="1" t="s">
        <v>266</v>
      </c>
      <c r="C110" t="s">
        <v>65</v>
      </c>
      <c r="D110">
        <v>160</v>
      </c>
      <c r="E110">
        <v>290</v>
      </c>
      <c r="F110" t="s">
        <v>12</v>
      </c>
      <c r="G110" t="s">
        <v>94</v>
      </c>
      <c r="H110">
        <v>153</v>
      </c>
      <c r="I110" t="s">
        <v>365</v>
      </c>
      <c r="J110" t="s">
        <v>529</v>
      </c>
      <c r="K110" s="2" t="s">
        <v>265</v>
      </c>
    </row>
    <row r="111" spans="1:11" ht="100.8" x14ac:dyDescent="0.55000000000000004">
      <c r="A111" t="s">
        <v>16</v>
      </c>
      <c r="B111" s="1" t="s">
        <v>268</v>
      </c>
      <c r="C111" t="s">
        <v>65</v>
      </c>
      <c r="D111">
        <v>161</v>
      </c>
      <c r="E111">
        <v>290</v>
      </c>
      <c r="F111" t="s">
        <v>46</v>
      </c>
      <c r="G111" t="s">
        <v>83</v>
      </c>
      <c r="H111">
        <v>101</v>
      </c>
      <c r="I111" t="s">
        <v>364</v>
      </c>
      <c r="J111" t="str">
        <f t="shared" si="1"/>
        <v>No need to study</v>
      </c>
      <c r="K111" s="2" t="s">
        <v>267</v>
      </c>
    </row>
    <row r="112" spans="1:11" ht="43.2" x14ac:dyDescent="0.55000000000000004">
      <c r="A112" t="s">
        <v>16</v>
      </c>
      <c r="B112" s="1" t="s">
        <v>269</v>
      </c>
      <c r="C112" t="s">
        <v>65</v>
      </c>
      <c r="D112">
        <v>163</v>
      </c>
      <c r="E112">
        <v>290</v>
      </c>
      <c r="F112" t="s">
        <v>46</v>
      </c>
      <c r="G112" t="s">
        <v>96</v>
      </c>
      <c r="H112">
        <v>177</v>
      </c>
      <c r="I112" t="s">
        <v>364</v>
      </c>
      <c r="J112" t="s">
        <v>529</v>
      </c>
      <c r="K112" s="2" t="s">
        <v>270</v>
      </c>
    </row>
    <row r="113" spans="1:11" ht="28.8" x14ac:dyDescent="0.55000000000000004">
      <c r="A113" t="s">
        <v>16</v>
      </c>
      <c r="B113" s="1" t="s">
        <v>272</v>
      </c>
      <c r="C113" t="s">
        <v>65</v>
      </c>
      <c r="D113">
        <v>165</v>
      </c>
      <c r="E113">
        <v>290</v>
      </c>
      <c r="F113" t="s">
        <v>12</v>
      </c>
      <c r="G113" t="s">
        <v>20</v>
      </c>
      <c r="H113">
        <v>83</v>
      </c>
      <c r="I113" t="s">
        <v>364</v>
      </c>
      <c r="J113" t="str">
        <f t="shared" si="1"/>
        <v>No need to study</v>
      </c>
      <c r="K113" s="2" t="s">
        <v>271</v>
      </c>
    </row>
    <row r="114" spans="1:11" ht="28.8" x14ac:dyDescent="0.55000000000000004">
      <c r="A114" t="s">
        <v>8</v>
      </c>
      <c r="B114" s="1" t="s">
        <v>274</v>
      </c>
      <c r="C114" t="s">
        <v>65</v>
      </c>
      <c r="D114">
        <v>170</v>
      </c>
      <c r="E114">
        <v>176</v>
      </c>
      <c r="F114" t="s">
        <v>46</v>
      </c>
      <c r="G114" t="s">
        <v>13</v>
      </c>
      <c r="H114">
        <v>147</v>
      </c>
      <c r="I114" t="s">
        <v>364</v>
      </c>
      <c r="J114" t="s">
        <v>529</v>
      </c>
      <c r="K114" s="2" t="s">
        <v>273</v>
      </c>
    </row>
    <row r="115" spans="1:11" ht="43.2" x14ac:dyDescent="0.55000000000000004">
      <c r="A115" t="s">
        <v>8</v>
      </c>
      <c r="B115" s="1" t="s">
        <v>276</v>
      </c>
      <c r="C115" t="s">
        <v>65</v>
      </c>
      <c r="D115">
        <v>172</v>
      </c>
      <c r="E115">
        <v>176</v>
      </c>
      <c r="F115" t="s">
        <v>12</v>
      </c>
      <c r="G115" t="s">
        <v>52</v>
      </c>
      <c r="H115">
        <f>60*4+40</f>
        <v>280</v>
      </c>
      <c r="I115" t="s">
        <v>365</v>
      </c>
      <c r="J115" t="s">
        <v>529</v>
      </c>
      <c r="K115" s="2" t="s">
        <v>275</v>
      </c>
    </row>
    <row r="116" spans="1:11" ht="72" x14ac:dyDescent="0.55000000000000004">
      <c r="A116" t="s">
        <v>8</v>
      </c>
      <c r="B116" s="1" t="s">
        <v>277</v>
      </c>
      <c r="C116" t="s">
        <v>65</v>
      </c>
      <c r="D116">
        <v>177</v>
      </c>
      <c r="E116">
        <v>177</v>
      </c>
      <c r="F116" t="s">
        <v>12</v>
      </c>
      <c r="G116" t="s">
        <v>143</v>
      </c>
      <c r="H116">
        <v>158</v>
      </c>
      <c r="I116" t="s">
        <v>364</v>
      </c>
      <c r="J116" t="s">
        <v>529</v>
      </c>
      <c r="K116" s="2" t="s">
        <v>278</v>
      </c>
    </row>
    <row r="117" spans="1:11" ht="129.6" x14ac:dyDescent="0.55000000000000004">
      <c r="A117" t="s">
        <v>8</v>
      </c>
      <c r="B117" s="1" t="s">
        <v>280</v>
      </c>
      <c r="C117" t="s">
        <v>65</v>
      </c>
      <c r="D117">
        <v>178</v>
      </c>
      <c r="E117">
        <v>177</v>
      </c>
      <c r="F117" t="s">
        <v>12</v>
      </c>
      <c r="G117" t="s">
        <v>61</v>
      </c>
      <c r="H117">
        <v>122</v>
      </c>
      <c r="I117" t="s">
        <v>364</v>
      </c>
      <c r="J117" t="s">
        <v>529</v>
      </c>
      <c r="K117" s="2" t="s">
        <v>279</v>
      </c>
    </row>
    <row r="118" spans="1:11" ht="28.8" x14ac:dyDescent="0.55000000000000004">
      <c r="A118" t="s">
        <v>8</v>
      </c>
      <c r="B118" s="1" t="s">
        <v>281</v>
      </c>
      <c r="C118" t="s">
        <v>65</v>
      </c>
      <c r="D118">
        <v>181</v>
      </c>
      <c r="E118">
        <v>177</v>
      </c>
      <c r="F118" t="s">
        <v>12</v>
      </c>
      <c r="G118" t="s">
        <v>143</v>
      </c>
      <c r="H118">
        <v>97</v>
      </c>
      <c r="I118" t="s">
        <v>364</v>
      </c>
      <c r="J118" t="str">
        <f t="shared" si="1"/>
        <v>No need to study</v>
      </c>
      <c r="K118" s="2" t="s">
        <v>282</v>
      </c>
    </row>
    <row r="119" spans="1:11" ht="115.2" x14ac:dyDescent="0.55000000000000004">
      <c r="A119" t="s">
        <v>8</v>
      </c>
      <c r="B119" s="1" t="s">
        <v>284</v>
      </c>
      <c r="C119" t="s">
        <v>65</v>
      </c>
      <c r="D119">
        <v>182</v>
      </c>
      <c r="E119">
        <v>178</v>
      </c>
      <c r="F119" t="s">
        <v>46</v>
      </c>
      <c r="G119" t="s">
        <v>143</v>
      </c>
      <c r="H119">
        <v>186</v>
      </c>
      <c r="I119" t="s">
        <v>364</v>
      </c>
      <c r="J119" t="s">
        <v>529</v>
      </c>
      <c r="K119" s="2" t="s">
        <v>283</v>
      </c>
    </row>
    <row r="120" spans="1:11" ht="100.8" x14ac:dyDescent="0.55000000000000004">
      <c r="A120" t="s">
        <v>8</v>
      </c>
      <c r="B120" s="1" t="s">
        <v>286</v>
      </c>
      <c r="C120" t="s">
        <v>65</v>
      </c>
      <c r="D120">
        <v>183</v>
      </c>
      <c r="E120">
        <v>178</v>
      </c>
      <c r="F120" t="s">
        <v>46</v>
      </c>
      <c r="G120" t="s">
        <v>83</v>
      </c>
      <c r="H120">
        <v>209</v>
      </c>
      <c r="I120" t="s">
        <v>364</v>
      </c>
      <c r="J120" t="s">
        <v>529</v>
      </c>
      <c r="K120" s="2" t="s">
        <v>285</v>
      </c>
    </row>
    <row r="121" spans="1:11" ht="28.8" x14ac:dyDescent="0.55000000000000004">
      <c r="A121" t="s">
        <v>8</v>
      </c>
      <c r="B121" s="1" t="s">
        <v>287</v>
      </c>
      <c r="C121" t="s">
        <v>65</v>
      </c>
      <c r="D121">
        <v>192</v>
      </c>
      <c r="E121">
        <v>179</v>
      </c>
      <c r="F121" t="s">
        <v>46</v>
      </c>
      <c r="G121" t="s">
        <v>94</v>
      </c>
      <c r="H121">
        <v>39</v>
      </c>
      <c r="I121" t="s">
        <v>364</v>
      </c>
      <c r="J121" t="str">
        <f t="shared" si="1"/>
        <v>No need to study</v>
      </c>
      <c r="K121" s="2" t="s">
        <v>288</v>
      </c>
    </row>
    <row r="122" spans="1:11" ht="57.6" x14ac:dyDescent="0.55000000000000004">
      <c r="A122" t="s">
        <v>8</v>
      </c>
      <c r="B122" s="1" t="s">
        <v>290</v>
      </c>
      <c r="C122" t="s">
        <v>65</v>
      </c>
      <c r="D122">
        <v>193</v>
      </c>
      <c r="E122">
        <v>179</v>
      </c>
      <c r="F122" t="s">
        <v>46</v>
      </c>
      <c r="G122" t="s">
        <v>96</v>
      </c>
      <c r="H122">
        <v>33</v>
      </c>
      <c r="I122" t="s">
        <v>364</v>
      </c>
      <c r="J122" t="str">
        <f t="shared" si="1"/>
        <v>No need to study</v>
      </c>
      <c r="K122" s="2" t="s">
        <v>289</v>
      </c>
    </row>
    <row r="123" spans="1:11" ht="43.2" x14ac:dyDescent="0.55000000000000004">
      <c r="A123" t="s">
        <v>8</v>
      </c>
      <c r="B123" s="1" t="s">
        <v>292</v>
      </c>
      <c r="C123" t="s">
        <v>65</v>
      </c>
      <c r="D123">
        <v>195</v>
      </c>
      <c r="E123">
        <v>179</v>
      </c>
      <c r="F123" t="s">
        <v>46</v>
      </c>
      <c r="G123" t="s">
        <v>83</v>
      </c>
      <c r="H123">
        <v>77</v>
      </c>
      <c r="I123" t="s">
        <v>364</v>
      </c>
      <c r="J123" t="str">
        <f t="shared" si="1"/>
        <v>No need to study</v>
      </c>
      <c r="K123" s="2" t="s">
        <v>291</v>
      </c>
    </row>
    <row r="124" spans="1:11" ht="57.6" x14ac:dyDescent="0.55000000000000004">
      <c r="A124" t="s">
        <v>8</v>
      </c>
      <c r="B124" s="1" t="s">
        <v>294</v>
      </c>
      <c r="C124" t="s">
        <v>65</v>
      </c>
      <c r="D124">
        <v>196</v>
      </c>
      <c r="E124">
        <v>180</v>
      </c>
      <c r="F124" t="s">
        <v>46</v>
      </c>
      <c r="G124" t="s">
        <v>237</v>
      </c>
      <c r="H124">
        <v>80</v>
      </c>
      <c r="I124" t="s">
        <v>365</v>
      </c>
      <c r="J124" t="s">
        <v>529</v>
      </c>
      <c r="K124" s="2" t="s">
        <v>293</v>
      </c>
    </row>
    <row r="125" spans="1:11" ht="57.6" x14ac:dyDescent="0.55000000000000004">
      <c r="A125" t="s">
        <v>8</v>
      </c>
      <c r="B125" s="1" t="s">
        <v>296</v>
      </c>
      <c r="C125" t="s">
        <v>65</v>
      </c>
      <c r="D125">
        <v>197</v>
      </c>
      <c r="E125">
        <v>180</v>
      </c>
      <c r="F125" t="s">
        <v>46</v>
      </c>
      <c r="G125" t="s">
        <v>20</v>
      </c>
      <c r="H125">
        <v>61</v>
      </c>
      <c r="I125" t="s">
        <v>364</v>
      </c>
      <c r="J125" t="str">
        <f t="shared" si="1"/>
        <v>No need to study</v>
      </c>
      <c r="K125" s="2" t="s">
        <v>295</v>
      </c>
    </row>
    <row r="126" spans="1:11" ht="115.2" x14ac:dyDescent="0.55000000000000004">
      <c r="A126" t="s">
        <v>8</v>
      </c>
      <c r="B126" s="1" t="s">
        <v>298</v>
      </c>
      <c r="C126" t="s">
        <v>65</v>
      </c>
      <c r="D126">
        <v>198</v>
      </c>
      <c r="E126">
        <v>180</v>
      </c>
      <c r="F126" t="s">
        <v>12</v>
      </c>
      <c r="G126" t="s">
        <v>143</v>
      </c>
      <c r="H126">
        <f>6*60+21</f>
        <v>381</v>
      </c>
      <c r="I126" t="s">
        <v>364</v>
      </c>
      <c r="J126" t="s">
        <v>529</v>
      </c>
      <c r="K126" s="2" t="s">
        <v>297</v>
      </c>
    </row>
    <row r="127" spans="1:11" x14ac:dyDescent="0.55000000000000004">
      <c r="A127" t="s">
        <v>8</v>
      </c>
      <c r="B127" s="1" t="s">
        <v>300</v>
      </c>
      <c r="C127" t="s">
        <v>65</v>
      </c>
      <c r="D127">
        <v>199</v>
      </c>
      <c r="E127">
        <v>180</v>
      </c>
      <c r="F127" t="s">
        <v>12</v>
      </c>
      <c r="G127" t="s">
        <v>151</v>
      </c>
      <c r="H127">
        <v>136</v>
      </c>
      <c r="I127" t="s">
        <v>364</v>
      </c>
      <c r="J127" t="s">
        <v>529</v>
      </c>
      <c r="K127" s="2" t="s">
        <v>299</v>
      </c>
    </row>
    <row r="128" spans="1:11" ht="86.4" x14ac:dyDescent="0.55000000000000004">
      <c r="A128" t="s">
        <v>8</v>
      </c>
      <c r="B128" s="1" t="s">
        <v>302</v>
      </c>
      <c r="C128" t="s">
        <v>65</v>
      </c>
      <c r="D128">
        <v>202</v>
      </c>
      <c r="E128">
        <v>180</v>
      </c>
      <c r="F128" t="s">
        <v>46</v>
      </c>
      <c r="G128" t="s">
        <v>90</v>
      </c>
      <c r="H128">
        <v>58</v>
      </c>
      <c r="I128" t="s">
        <v>364</v>
      </c>
      <c r="J128" t="str">
        <f t="shared" si="1"/>
        <v>No need to study</v>
      </c>
      <c r="K128" s="2" t="s">
        <v>301</v>
      </c>
    </row>
    <row r="129" spans="1:11" ht="43.2" x14ac:dyDescent="0.55000000000000004">
      <c r="A129" t="s">
        <v>8</v>
      </c>
      <c r="B129" s="1" t="s">
        <v>304</v>
      </c>
      <c r="C129" t="s">
        <v>65</v>
      </c>
      <c r="D129">
        <v>204</v>
      </c>
      <c r="E129">
        <v>181</v>
      </c>
      <c r="F129" t="s">
        <v>46</v>
      </c>
      <c r="G129" t="s">
        <v>120</v>
      </c>
      <c r="H129">
        <v>39</v>
      </c>
      <c r="I129" t="s">
        <v>364</v>
      </c>
      <c r="J129" t="str">
        <f t="shared" si="1"/>
        <v>No need to study</v>
      </c>
      <c r="K129" s="2" t="s">
        <v>303</v>
      </c>
    </row>
    <row r="130" spans="1:11" ht="100.8" x14ac:dyDescent="0.55000000000000004">
      <c r="A130" t="s">
        <v>8</v>
      </c>
      <c r="B130" s="1" t="s">
        <v>306</v>
      </c>
      <c r="C130" t="s">
        <v>65</v>
      </c>
      <c r="D130">
        <v>205</v>
      </c>
      <c r="E130">
        <v>181</v>
      </c>
      <c r="F130" t="s">
        <v>46</v>
      </c>
      <c r="G130" t="s">
        <v>83</v>
      </c>
      <c r="H130">
        <v>92</v>
      </c>
      <c r="I130" t="s">
        <v>364</v>
      </c>
      <c r="J130" t="str">
        <f t="shared" si="1"/>
        <v>No need to study</v>
      </c>
      <c r="K130" s="2" t="s">
        <v>305</v>
      </c>
    </row>
    <row r="131" spans="1:11" ht="129.6" x14ac:dyDescent="0.55000000000000004">
      <c r="A131" t="s">
        <v>8</v>
      </c>
      <c r="B131" s="1" t="s">
        <v>308</v>
      </c>
      <c r="C131" t="s">
        <v>65</v>
      </c>
      <c r="D131">
        <v>218</v>
      </c>
      <c r="E131">
        <v>183</v>
      </c>
      <c r="F131" t="s">
        <v>46</v>
      </c>
      <c r="G131" t="s">
        <v>108</v>
      </c>
      <c r="H131">
        <f>3*60+56</f>
        <v>236</v>
      </c>
      <c r="I131" t="s">
        <v>364</v>
      </c>
      <c r="J131" t="s">
        <v>529</v>
      </c>
      <c r="K131" s="2" t="s">
        <v>307</v>
      </c>
    </row>
    <row r="132" spans="1:11" ht="100.8" x14ac:dyDescent="0.55000000000000004">
      <c r="A132" t="s">
        <v>8</v>
      </c>
      <c r="B132" s="1" t="s">
        <v>310</v>
      </c>
      <c r="C132" t="s">
        <v>65</v>
      </c>
      <c r="D132">
        <v>222</v>
      </c>
      <c r="E132">
        <v>184</v>
      </c>
      <c r="F132" t="s">
        <v>46</v>
      </c>
      <c r="G132" t="s">
        <v>61</v>
      </c>
      <c r="H132">
        <v>72</v>
      </c>
      <c r="I132" t="s">
        <v>364</v>
      </c>
      <c r="J132" t="str">
        <f t="shared" ref="J132:J189" si="2">+IF(OR(H132&gt;=110, I132="N"),"Study", "No need to study")</f>
        <v>No need to study</v>
      </c>
      <c r="K132" s="2" t="s">
        <v>309</v>
      </c>
    </row>
    <row r="133" spans="1:11" ht="72" x14ac:dyDescent="0.55000000000000004">
      <c r="A133" t="s">
        <v>8</v>
      </c>
      <c r="B133" s="1" t="s">
        <v>311</v>
      </c>
      <c r="C133" t="s">
        <v>65</v>
      </c>
      <c r="D133">
        <v>224</v>
      </c>
      <c r="E133">
        <v>184</v>
      </c>
      <c r="F133" t="s">
        <v>46</v>
      </c>
      <c r="G133" t="s">
        <v>83</v>
      </c>
      <c r="H133">
        <v>92</v>
      </c>
      <c r="I133" t="s">
        <v>364</v>
      </c>
      <c r="J133" t="str">
        <f t="shared" si="2"/>
        <v>No need to study</v>
      </c>
      <c r="K133" s="2" t="s">
        <v>312</v>
      </c>
    </row>
    <row r="134" spans="1:11" ht="86.4" x14ac:dyDescent="0.55000000000000004">
      <c r="A134" t="s">
        <v>8</v>
      </c>
      <c r="B134" s="1" t="s">
        <v>314</v>
      </c>
      <c r="C134" t="s">
        <v>65</v>
      </c>
      <c r="D134">
        <v>228</v>
      </c>
      <c r="E134">
        <v>185</v>
      </c>
      <c r="F134" t="s">
        <v>46</v>
      </c>
      <c r="G134" t="s">
        <v>35</v>
      </c>
      <c r="H134">
        <v>128</v>
      </c>
      <c r="I134" t="s">
        <v>364</v>
      </c>
      <c r="J134" t="s">
        <v>529</v>
      </c>
      <c r="K134" s="2" t="s">
        <v>313</v>
      </c>
    </row>
    <row r="135" spans="1:11" ht="28.8" x14ac:dyDescent="0.55000000000000004">
      <c r="A135" t="s">
        <v>8</v>
      </c>
      <c r="B135" s="1" t="s">
        <v>316</v>
      </c>
      <c r="C135" t="s">
        <v>65</v>
      </c>
      <c r="D135">
        <v>229</v>
      </c>
      <c r="E135">
        <v>185</v>
      </c>
      <c r="F135" t="s">
        <v>46</v>
      </c>
      <c r="G135" t="s">
        <v>94</v>
      </c>
      <c r="H135">
        <v>104</v>
      </c>
      <c r="I135" t="s">
        <v>365</v>
      </c>
      <c r="J135" t="s">
        <v>529</v>
      </c>
      <c r="K135" s="2" t="s">
        <v>315</v>
      </c>
    </row>
    <row r="136" spans="1:11" ht="28.8" x14ac:dyDescent="0.55000000000000004">
      <c r="A136" t="s">
        <v>16</v>
      </c>
      <c r="B136" s="1" t="s">
        <v>318</v>
      </c>
      <c r="C136" t="s">
        <v>317</v>
      </c>
      <c r="D136">
        <v>2</v>
      </c>
      <c r="E136" t="s">
        <v>11</v>
      </c>
      <c r="F136" t="s">
        <v>46</v>
      </c>
      <c r="G136" t="s">
        <v>120</v>
      </c>
      <c r="H136">
        <v>75</v>
      </c>
      <c r="I136" t="s">
        <v>364</v>
      </c>
      <c r="J136" t="str">
        <f t="shared" si="2"/>
        <v>No need to study</v>
      </c>
      <c r="K136" s="2" t="s">
        <v>319</v>
      </c>
    </row>
    <row r="137" spans="1:11" ht="43.2" x14ac:dyDescent="0.55000000000000004">
      <c r="A137" t="s">
        <v>16</v>
      </c>
      <c r="B137" s="1" t="s">
        <v>320</v>
      </c>
      <c r="C137" t="s">
        <v>317</v>
      </c>
      <c r="D137">
        <v>7</v>
      </c>
      <c r="E137" t="s">
        <v>11</v>
      </c>
      <c r="F137" t="s">
        <v>12</v>
      </c>
      <c r="G137" t="s">
        <v>136</v>
      </c>
      <c r="H137">
        <v>86</v>
      </c>
      <c r="I137" t="s">
        <v>365</v>
      </c>
      <c r="J137" t="s">
        <v>529</v>
      </c>
      <c r="K137" s="2" t="s">
        <v>321</v>
      </c>
    </row>
    <row r="138" spans="1:11" ht="28.8" x14ac:dyDescent="0.55000000000000004">
      <c r="A138" t="s">
        <v>8</v>
      </c>
      <c r="B138" s="1" t="s">
        <v>323</v>
      </c>
      <c r="C138" t="s">
        <v>317</v>
      </c>
      <c r="D138">
        <v>8</v>
      </c>
      <c r="E138" t="s">
        <v>11</v>
      </c>
      <c r="F138" t="s">
        <v>12</v>
      </c>
      <c r="G138" t="s">
        <v>136</v>
      </c>
      <c r="H138">
        <v>117</v>
      </c>
      <c r="I138" t="s">
        <v>365</v>
      </c>
      <c r="J138" t="s">
        <v>529</v>
      </c>
      <c r="K138" s="2" t="s">
        <v>322</v>
      </c>
    </row>
    <row r="139" spans="1:11" ht="86.4" x14ac:dyDescent="0.55000000000000004">
      <c r="A139" t="s">
        <v>8</v>
      </c>
      <c r="B139" s="1" t="s">
        <v>325</v>
      </c>
      <c r="C139" t="s">
        <v>317</v>
      </c>
      <c r="D139">
        <v>9</v>
      </c>
      <c r="E139" t="s">
        <v>11</v>
      </c>
      <c r="F139" t="s">
        <v>46</v>
      </c>
      <c r="G139" t="s">
        <v>83</v>
      </c>
      <c r="H139">
        <v>59</v>
      </c>
      <c r="I139" t="s">
        <v>365</v>
      </c>
      <c r="J139" t="s">
        <v>529</v>
      </c>
      <c r="K139" s="2" t="s">
        <v>324</v>
      </c>
    </row>
    <row r="140" spans="1:11" ht="28.8" x14ac:dyDescent="0.55000000000000004">
      <c r="A140" t="s">
        <v>8</v>
      </c>
      <c r="B140" s="1" t="s">
        <v>327</v>
      </c>
      <c r="C140" t="s">
        <v>317</v>
      </c>
      <c r="D140">
        <v>11</v>
      </c>
      <c r="E140" t="s">
        <v>11</v>
      </c>
      <c r="F140" t="s">
        <v>21</v>
      </c>
      <c r="G140" t="s">
        <v>13</v>
      </c>
      <c r="H140">
        <f>60*2+52</f>
        <v>172</v>
      </c>
      <c r="I140" t="s">
        <v>364</v>
      </c>
      <c r="J140" t="s">
        <v>529</v>
      </c>
      <c r="K140" s="2" t="s">
        <v>326</v>
      </c>
    </row>
    <row r="141" spans="1:11" x14ac:dyDescent="0.55000000000000004">
      <c r="A141" t="s">
        <v>16</v>
      </c>
      <c r="B141" s="1" t="s">
        <v>329</v>
      </c>
      <c r="C141" t="s">
        <v>317</v>
      </c>
      <c r="D141">
        <v>12</v>
      </c>
      <c r="E141" t="s">
        <v>11</v>
      </c>
      <c r="F141" t="s">
        <v>12</v>
      </c>
      <c r="G141" t="s">
        <v>41</v>
      </c>
      <c r="H141">
        <v>86</v>
      </c>
      <c r="I141" t="s">
        <v>364</v>
      </c>
      <c r="J141" t="str">
        <f t="shared" si="2"/>
        <v>No need to study</v>
      </c>
      <c r="K141" s="2" t="s">
        <v>328</v>
      </c>
    </row>
    <row r="142" spans="1:11" ht="28.8" x14ac:dyDescent="0.55000000000000004">
      <c r="A142" t="s">
        <v>8</v>
      </c>
      <c r="B142" s="1" t="s">
        <v>331</v>
      </c>
      <c r="C142" t="s">
        <v>317</v>
      </c>
      <c r="D142">
        <v>13</v>
      </c>
      <c r="E142" t="s">
        <v>11</v>
      </c>
      <c r="F142" t="s">
        <v>12</v>
      </c>
      <c r="G142" t="s">
        <v>20</v>
      </c>
      <c r="H142">
        <v>108</v>
      </c>
      <c r="I142" t="s">
        <v>364</v>
      </c>
      <c r="J142" t="str">
        <f t="shared" si="2"/>
        <v>No need to study</v>
      </c>
      <c r="K142" s="2" t="s">
        <v>330</v>
      </c>
    </row>
    <row r="143" spans="1:11" ht="28.8" x14ac:dyDescent="0.55000000000000004">
      <c r="A143" t="s">
        <v>16</v>
      </c>
      <c r="B143" s="1" t="s">
        <v>333</v>
      </c>
      <c r="C143" t="s">
        <v>317</v>
      </c>
      <c r="D143">
        <v>14</v>
      </c>
      <c r="E143" t="s">
        <v>11</v>
      </c>
      <c r="F143" t="s">
        <v>46</v>
      </c>
      <c r="G143" t="s">
        <v>83</v>
      </c>
      <c r="H143">
        <v>112</v>
      </c>
      <c r="I143" t="s">
        <v>365</v>
      </c>
      <c r="J143" t="s">
        <v>529</v>
      </c>
      <c r="K143" s="2" t="s">
        <v>332</v>
      </c>
    </row>
    <row r="144" spans="1:11" ht="28.8" x14ac:dyDescent="0.55000000000000004">
      <c r="A144" t="s">
        <v>16</v>
      </c>
      <c r="B144" s="1" t="s">
        <v>335</v>
      </c>
      <c r="C144" t="s">
        <v>317</v>
      </c>
      <c r="D144">
        <v>16</v>
      </c>
      <c r="E144" t="s">
        <v>11</v>
      </c>
      <c r="F144" t="s">
        <v>46</v>
      </c>
      <c r="G144" t="s">
        <v>83</v>
      </c>
      <c r="H144">
        <v>77</v>
      </c>
      <c r="I144" t="s">
        <v>364</v>
      </c>
      <c r="J144" t="str">
        <f t="shared" si="2"/>
        <v>No need to study</v>
      </c>
      <c r="K144" s="2" t="s">
        <v>334</v>
      </c>
    </row>
    <row r="145" spans="1:11" ht="72" x14ac:dyDescent="0.55000000000000004">
      <c r="A145" t="s">
        <v>8</v>
      </c>
      <c r="B145" s="1" t="s">
        <v>337</v>
      </c>
      <c r="C145" t="s">
        <v>317</v>
      </c>
      <c r="D145">
        <v>17</v>
      </c>
      <c r="E145" t="s">
        <v>11</v>
      </c>
      <c r="F145" t="s">
        <v>46</v>
      </c>
      <c r="G145" t="s">
        <v>75</v>
      </c>
      <c r="H145">
        <v>84</v>
      </c>
      <c r="I145" t="s">
        <v>364</v>
      </c>
      <c r="J145" t="str">
        <f t="shared" si="2"/>
        <v>No need to study</v>
      </c>
      <c r="K145" s="2" t="s">
        <v>336</v>
      </c>
    </row>
    <row r="146" spans="1:11" ht="43.2" x14ac:dyDescent="0.55000000000000004">
      <c r="A146" t="s">
        <v>8</v>
      </c>
      <c r="B146" s="1" t="s">
        <v>338</v>
      </c>
      <c r="C146" t="s">
        <v>317</v>
      </c>
      <c r="D146">
        <v>19</v>
      </c>
      <c r="E146" t="s">
        <v>11</v>
      </c>
      <c r="F146" t="s">
        <v>12</v>
      </c>
      <c r="G146" t="s">
        <v>340</v>
      </c>
      <c r="H146">
        <v>91</v>
      </c>
      <c r="I146" t="s">
        <v>364</v>
      </c>
      <c r="J146" t="str">
        <f t="shared" si="2"/>
        <v>No need to study</v>
      </c>
      <c r="K146" s="2" t="s">
        <v>339</v>
      </c>
    </row>
    <row r="147" spans="1:11" x14ac:dyDescent="0.55000000000000004">
      <c r="A147" t="s">
        <v>16</v>
      </c>
      <c r="B147" s="1" t="s">
        <v>342</v>
      </c>
      <c r="C147" t="s">
        <v>317</v>
      </c>
      <c r="D147">
        <v>20</v>
      </c>
      <c r="E147" t="s">
        <v>11</v>
      </c>
      <c r="F147" t="s">
        <v>46</v>
      </c>
      <c r="G147" t="s">
        <v>136</v>
      </c>
      <c r="H147">
        <v>59</v>
      </c>
      <c r="I147" t="s">
        <v>365</v>
      </c>
      <c r="J147" t="s">
        <v>529</v>
      </c>
      <c r="K147" s="2" t="s">
        <v>341</v>
      </c>
    </row>
    <row r="148" spans="1:11" ht="57.6" x14ac:dyDescent="0.55000000000000004">
      <c r="A148" t="s">
        <v>8</v>
      </c>
      <c r="B148" s="1" t="s">
        <v>344</v>
      </c>
      <c r="C148" t="s">
        <v>317</v>
      </c>
      <c r="D148">
        <v>21</v>
      </c>
      <c r="E148" t="s">
        <v>11</v>
      </c>
      <c r="F148" t="s">
        <v>12</v>
      </c>
      <c r="G148" t="s">
        <v>83</v>
      </c>
      <c r="H148">
        <v>193</v>
      </c>
      <c r="I148" t="s">
        <v>364</v>
      </c>
      <c r="J148" t="s">
        <v>529</v>
      </c>
      <c r="K148" s="2" t="s">
        <v>343</v>
      </c>
    </row>
    <row r="149" spans="1:11" x14ac:dyDescent="0.55000000000000004">
      <c r="A149" t="s">
        <v>16</v>
      </c>
      <c r="B149" s="1" t="s">
        <v>346</v>
      </c>
      <c r="C149" t="s">
        <v>317</v>
      </c>
      <c r="D149">
        <v>22</v>
      </c>
      <c r="E149" t="s">
        <v>11</v>
      </c>
      <c r="F149" t="s">
        <v>21</v>
      </c>
      <c r="G149" t="s">
        <v>83</v>
      </c>
      <c r="H149">
        <v>142</v>
      </c>
      <c r="I149" t="s">
        <v>364</v>
      </c>
      <c r="J149" t="s">
        <v>529</v>
      </c>
      <c r="K149" s="2" t="s">
        <v>345</v>
      </c>
    </row>
    <row r="150" spans="1:11" ht="72" x14ac:dyDescent="0.55000000000000004">
      <c r="A150" t="s">
        <v>8</v>
      </c>
      <c r="B150" s="1" t="s">
        <v>347</v>
      </c>
      <c r="C150" t="s">
        <v>317</v>
      </c>
      <c r="D150">
        <v>23</v>
      </c>
      <c r="E150" t="s">
        <v>11</v>
      </c>
      <c r="F150" t="s">
        <v>12</v>
      </c>
      <c r="G150" t="s">
        <v>100</v>
      </c>
      <c r="H150">
        <v>95</v>
      </c>
      <c r="I150" t="s">
        <v>364</v>
      </c>
      <c r="J150" t="str">
        <f t="shared" si="2"/>
        <v>No need to study</v>
      </c>
      <c r="K150" s="2" t="s">
        <v>348</v>
      </c>
    </row>
    <row r="151" spans="1:11" ht="72" x14ac:dyDescent="0.55000000000000004">
      <c r="A151" t="s">
        <v>8</v>
      </c>
      <c r="B151" s="1" t="s">
        <v>349</v>
      </c>
      <c r="C151" t="s">
        <v>317</v>
      </c>
      <c r="D151">
        <v>26</v>
      </c>
      <c r="E151" t="s">
        <v>11</v>
      </c>
      <c r="F151" t="s">
        <v>12</v>
      </c>
      <c r="G151" t="s">
        <v>20</v>
      </c>
      <c r="H151">
        <v>227</v>
      </c>
      <c r="I151" t="s">
        <v>364</v>
      </c>
      <c r="J151" t="s">
        <v>529</v>
      </c>
      <c r="K151" s="2" t="s">
        <v>350</v>
      </c>
    </row>
    <row r="152" spans="1:11" ht="115.2" x14ac:dyDescent="0.55000000000000004">
      <c r="A152" t="s">
        <v>8</v>
      </c>
      <c r="B152" s="1" t="s">
        <v>351</v>
      </c>
      <c r="C152" t="s">
        <v>317</v>
      </c>
      <c r="D152">
        <v>27</v>
      </c>
      <c r="E152" t="s">
        <v>11</v>
      </c>
      <c r="F152" t="s">
        <v>21</v>
      </c>
      <c r="G152" t="s">
        <v>75</v>
      </c>
      <c r="H152">
        <v>124</v>
      </c>
      <c r="I152" t="s">
        <v>364</v>
      </c>
      <c r="J152" t="s">
        <v>529</v>
      </c>
      <c r="K152" s="2" t="s">
        <v>352</v>
      </c>
    </row>
    <row r="153" spans="1:11" x14ac:dyDescent="0.55000000000000004">
      <c r="A153" t="s">
        <v>16</v>
      </c>
      <c r="B153" s="1" t="s">
        <v>354</v>
      </c>
      <c r="C153" t="s">
        <v>317</v>
      </c>
      <c r="D153">
        <v>28</v>
      </c>
      <c r="E153" t="s">
        <v>11</v>
      </c>
      <c r="F153" t="s">
        <v>12</v>
      </c>
      <c r="G153" t="s">
        <v>19</v>
      </c>
      <c r="H153">
        <v>59</v>
      </c>
      <c r="I153" t="s">
        <v>364</v>
      </c>
      <c r="J153" t="str">
        <f t="shared" si="2"/>
        <v>No need to study</v>
      </c>
      <c r="K153" s="2" t="s">
        <v>353</v>
      </c>
    </row>
    <row r="154" spans="1:11" ht="43.2" x14ac:dyDescent="0.55000000000000004">
      <c r="A154" t="s">
        <v>8</v>
      </c>
      <c r="B154" s="1" t="s">
        <v>355</v>
      </c>
      <c r="C154" t="s">
        <v>317</v>
      </c>
      <c r="D154">
        <v>29</v>
      </c>
      <c r="E154" t="s">
        <v>11</v>
      </c>
      <c r="F154" t="s">
        <v>12</v>
      </c>
      <c r="G154" t="s">
        <v>356</v>
      </c>
      <c r="H154">
        <v>105</v>
      </c>
      <c r="I154" t="s">
        <v>365</v>
      </c>
      <c r="J154" t="s">
        <v>529</v>
      </c>
      <c r="K154" s="2" t="s">
        <v>357</v>
      </c>
    </row>
    <row r="155" spans="1:11" x14ac:dyDescent="0.55000000000000004">
      <c r="A155" t="s">
        <v>16</v>
      </c>
      <c r="B155" s="1" t="s">
        <v>359</v>
      </c>
      <c r="C155" t="s">
        <v>317</v>
      </c>
      <c r="D155">
        <v>31</v>
      </c>
      <c r="E155" t="s">
        <v>11</v>
      </c>
      <c r="F155" t="s">
        <v>12</v>
      </c>
      <c r="G155" t="s">
        <v>73</v>
      </c>
      <c r="H155">
        <v>180</v>
      </c>
      <c r="I155" t="s">
        <v>364</v>
      </c>
      <c r="J155" t="s">
        <v>529</v>
      </c>
      <c r="K155" s="2" t="s">
        <v>358</v>
      </c>
    </row>
    <row r="156" spans="1:11" ht="28.8" x14ac:dyDescent="0.55000000000000004">
      <c r="A156" t="s">
        <v>16</v>
      </c>
      <c r="B156" s="1" t="s">
        <v>361</v>
      </c>
      <c r="C156" t="s">
        <v>317</v>
      </c>
      <c r="D156">
        <v>36</v>
      </c>
      <c r="E156" t="s">
        <v>11</v>
      </c>
      <c r="F156" t="s">
        <v>46</v>
      </c>
      <c r="G156" t="s">
        <v>75</v>
      </c>
      <c r="H156">
        <v>58</v>
      </c>
      <c r="I156" t="s">
        <v>364</v>
      </c>
      <c r="J156" t="str">
        <f t="shared" si="2"/>
        <v>No need to study</v>
      </c>
      <c r="K156" s="2" t="s">
        <v>360</v>
      </c>
    </row>
    <row r="157" spans="1:11" ht="43.2" x14ac:dyDescent="0.55000000000000004">
      <c r="A157" t="s">
        <v>8</v>
      </c>
      <c r="B157" s="1" t="s">
        <v>367</v>
      </c>
      <c r="C157" t="s">
        <v>366</v>
      </c>
      <c r="D157">
        <v>4</v>
      </c>
      <c r="E157" t="s">
        <v>11</v>
      </c>
      <c r="F157" t="s">
        <v>12</v>
      </c>
      <c r="G157" t="s">
        <v>41</v>
      </c>
      <c r="H157">
        <v>84</v>
      </c>
      <c r="I157" t="s">
        <v>364</v>
      </c>
      <c r="J157" t="str">
        <f t="shared" si="2"/>
        <v>No need to study</v>
      </c>
      <c r="K157" s="2" t="s">
        <v>368</v>
      </c>
    </row>
    <row r="158" spans="1:11" ht="43.2" x14ac:dyDescent="0.55000000000000004">
      <c r="A158" t="s">
        <v>16</v>
      </c>
      <c r="B158" s="1" t="s">
        <v>369</v>
      </c>
      <c r="C158" t="s">
        <v>366</v>
      </c>
      <c r="D158">
        <v>5</v>
      </c>
      <c r="E158" t="s">
        <v>11</v>
      </c>
      <c r="F158" t="s">
        <v>46</v>
      </c>
      <c r="G158" t="s">
        <v>96</v>
      </c>
      <c r="H158">
        <v>153</v>
      </c>
      <c r="I158" t="s">
        <v>364</v>
      </c>
      <c r="J158" t="s">
        <v>529</v>
      </c>
      <c r="K158" s="2" t="s">
        <v>370</v>
      </c>
    </row>
    <row r="159" spans="1:11" ht="57.6" x14ac:dyDescent="0.55000000000000004">
      <c r="A159" t="s">
        <v>8</v>
      </c>
      <c r="B159" s="1" t="s">
        <v>371</v>
      </c>
      <c r="C159" t="s">
        <v>366</v>
      </c>
      <c r="D159">
        <v>6</v>
      </c>
      <c r="E159" t="s">
        <v>11</v>
      </c>
      <c r="F159" t="s">
        <v>12</v>
      </c>
      <c r="G159" t="s">
        <v>136</v>
      </c>
      <c r="H159">
        <v>102</v>
      </c>
      <c r="I159" t="s">
        <v>364</v>
      </c>
      <c r="J159" t="str">
        <f t="shared" si="2"/>
        <v>No need to study</v>
      </c>
      <c r="K159" s="2" t="s">
        <v>372</v>
      </c>
    </row>
    <row r="160" spans="1:11" ht="43.2" x14ac:dyDescent="0.55000000000000004">
      <c r="A160" t="s">
        <v>8</v>
      </c>
      <c r="B160" s="1" t="s">
        <v>374</v>
      </c>
      <c r="C160" t="s">
        <v>366</v>
      </c>
      <c r="D160">
        <v>7</v>
      </c>
      <c r="E160" t="s">
        <v>11</v>
      </c>
      <c r="F160" t="s">
        <v>12</v>
      </c>
      <c r="G160" t="s">
        <v>136</v>
      </c>
      <c r="H160">
        <v>120</v>
      </c>
      <c r="I160" t="s">
        <v>364</v>
      </c>
      <c r="J160" t="s">
        <v>529</v>
      </c>
      <c r="K160" s="2" t="s">
        <v>373</v>
      </c>
    </row>
    <row r="161" spans="1:11" x14ac:dyDescent="0.55000000000000004">
      <c r="A161" t="s">
        <v>8</v>
      </c>
      <c r="B161" s="1" t="s">
        <v>376</v>
      </c>
      <c r="C161" t="s">
        <v>366</v>
      </c>
      <c r="D161">
        <v>8</v>
      </c>
      <c r="E161" t="s">
        <v>11</v>
      </c>
      <c r="F161" t="s">
        <v>12</v>
      </c>
      <c r="G161" t="s">
        <v>120</v>
      </c>
      <c r="H161">
        <v>108</v>
      </c>
      <c r="I161" t="s">
        <v>364</v>
      </c>
      <c r="J161" t="str">
        <f t="shared" si="2"/>
        <v>No need to study</v>
      </c>
      <c r="K161" s="2" t="s">
        <v>375</v>
      </c>
    </row>
    <row r="162" spans="1:11" x14ac:dyDescent="0.55000000000000004">
      <c r="A162" t="s">
        <v>16</v>
      </c>
      <c r="B162" s="1" t="s">
        <v>378</v>
      </c>
      <c r="C162" t="s">
        <v>366</v>
      </c>
      <c r="D162">
        <v>9</v>
      </c>
      <c r="E162" t="s">
        <v>11</v>
      </c>
      <c r="F162" t="s">
        <v>46</v>
      </c>
      <c r="G162" t="s">
        <v>120</v>
      </c>
      <c r="H162">
        <v>112</v>
      </c>
      <c r="I162" t="s">
        <v>364</v>
      </c>
      <c r="J162" t="s">
        <v>529</v>
      </c>
      <c r="K162" s="2" t="s">
        <v>377</v>
      </c>
    </row>
    <row r="163" spans="1:11" x14ac:dyDescent="0.55000000000000004">
      <c r="A163" t="s">
        <v>16</v>
      </c>
      <c r="B163" s="1" t="s">
        <v>380</v>
      </c>
      <c r="C163" t="s">
        <v>366</v>
      </c>
      <c r="D163">
        <v>10</v>
      </c>
      <c r="E163" t="s">
        <v>11</v>
      </c>
      <c r="F163" t="s">
        <v>12</v>
      </c>
      <c r="G163" t="s">
        <v>136</v>
      </c>
      <c r="H163">
        <v>105</v>
      </c>
      <c r="I163" t="s">
        <v>364</v>
      </c>
      <c r="J163" t="str">
        <f t="shared" si="2"/>
        <v>No need to study</v>
      </c>
      <c r="K163" s="2" t="s">
        <v>379</v>
      </c>
    </row>
    <row r="164" spans="1:11" ht="28.8" x14ac:dyDescent="0.55000000000000004">
      <c r="A164" t="s">
        <v>16</v>
      </c>
      <c r="B164" s="1" t="s">
        <v>382</v>
      </c>
      <c r="C164" t="s">
        <v>366</v>
      </c>
      <c r="D164">
        <v>12</v>
      </c>
      <c r="E164" t="s">
        <v>11</v>
      </c>
      <c r="F164" t="s">
        <v>12</v>
      </c>
      <c r="G164" t="s">
        <v>136</v>
      </c>
      <c r="H164">
        <v>74</v>
      </c>
      <c r="I164" t="s">
        <v>365</v>
      </c>
      <c r="J164" t="s">
        <v>529</v>
      </c>
      <c r="K164" s="2" t="s">
        <v>381</v>
      </c>
    </row>
    <row r="165" spans="1:11" ht="28.8" x14ac:dyDescent="0.55000000000000004">
      <c r="A165" t="s">
        <v>8</v>
      </c>
      <c r="B165" s="1" t="s">
        <v>383</v>
      </c>
      <c r="C165" t="s">
        <v>366</v>
      </c>
      <c r="D165">
        <v>14</v>
      </c>
      <c r="E165" t="s">
        <v>11</v>
      </c>
      <c r="F165" t="s">
        <v>12</v>
      </c>
      <c r="G165" t="s">
        <v>136</v>
      </c>
      <c r="H165">
        <v>96</v>
      </c>
      <c r="I165" t="s">
        <v>365</v>
      </c>
      <c r="J165" t="s">
        <v>529</v>
      </c>
      <c r="K165" s="2" t="s">
        <v>384</v>
      </c>
    </row>
    <row r="166" spans="1:11" x14ac:dyDescent="0.55000000000000004">
      <c r="A166" t="s">
        <v>16</v>
      </c>
      <c r="B166" s="1" t="s">
        <v>386</v>
      </c>
      <c r="C166" t="s">
        <v>366</v>
      </c>
      <c r="D166">
        <v>16</v>
      </c>
      <c r="E166" t="s">
        <v>11</v>
      </c>
      <c r="F166" t="s">
        <v>12</v>
      </c>
      <c r="G166" t="s">
        <v>136</v>
      </c>
      <c r="H166">
        <v>69</v>
      </c>
      <c r="I166" t="s">
        <v>365</v>
      </c>
      <c r="J166" t="s">
        <v>529</v>
      </c>
      <c r="K166" s="2" t="s">
        <v>385</v>
      </c>
    </row>
    <row r="167" spans="1:11" ht="100.8" x14ac:dyDescent="0.55000000000000004">
      <c r="A167" t="s">
        <v>8</v>
      </c>
      <c r="B167" s="1" t="s">
        <v>388</v>
      </c>
      <c r="C167" t="s">
        <v>366</v>
      </c>
      <c r="D167">
        <v>18</v>
      </c>
      <c r="E167" t="s">
        <v>11</v>
      </c>
      <c r="F167" t="s">
        <v>12</v>
      </c>
      <c r="G167" t="s">
        <v>75</v>
      </c>
      <c r="H167">
        <v>115</v>
      </c>
      <c r="I167" t="s">
        <v>364</v>
      </c>
      <c r="J167" t="s">
        <v>529</v>
      </c>
      <c r="K167" s="2" t="s">
        <v>387</v>
      </c>
    </row>
    <row r="168" spans="1:11" ht="28.8" x14ac:dyDescent="0.55000000000000004">
      <c r="A168" t="s">
        <v>16</v>
      </c>
      <c r="B168" s="1" t="s">
        <v>390</v>
      </c>
      <c r="C168" t="s">
        <v>366</v>
      </c>
      <c r="D168">
        <v>22</v>
      </c>
      <c r="E168" t="s">
        <v>11</v>
      </c>
      <c r="F168" t="s">
        <v>12</v>
      </c>
      <c r="G168" t="s">
        <v>120</v>
      </c>
      <c r="H168">
        <v>144</v>
      </c>
      <c r="I168" t="s">
        <v>364</v>
      </c>
      <c r="J168" t="s">
        <v>529</v>
      </c>
      <c r="K168" s="2" t="s">
        <v>389</v>
      </c>
    </row>
    <row r="169" spans="1:11" ht="28.8" x14ac:dyDescent="0.55000000000000004">
      <c r="A169" t="s">
        <v>8</v>
      </c>
      <c r="B169" s="1" t="s">
        <v>391</v>
      </c>
      <c r="C169" t="s">
        <v>366</v>
      </c>
      <c r="D169">
        <v>23</v>
      </c>
      <c r="E169" t="s">
        <v>11</v>
      </c>
      <c r="F169" t="s">
        <v>12</v>
      </c>
      <c r="G169" t="s">
        <v>120</v>
      </c>
      <c r="H169">
        <v>86</v>
      </c>
      <c r="I169" t="s">
        <v>364</v>
      </c>
      <c r="J169" t="str">
        <f t="shared" si="2"/>
        <v>No need to study</v>
      </c>
      <c r="K169" s="2" t="s">
        <v>392</v>
      </c>
    </row>
    <row r="170" spans="1:11" x14ac:dyDescent="0.55000000000000004">
      <c r="A170" t="s">
        <v>16</v>
      </c>
      <c r="B170" s="1" t="s">
        <v>394</v>
      </c>
      <c r="C170" t="s">
        <v>366</v>
      </c>
      <c r="D170">
        <v>25</v>
      </c>
      <c r="E170" t="s">
        <v>11</v>
      </c>
      <c r="F170" t="s">
        <v>12</v>
      </c>
      <c r="G170" t="s">
        <v>41</v>
      </c>
      <c r="H170">
        <v>105</v>
      </c>
      <c r="I170" t="s">
        <v>364</v>
      </c>
      <c r="J170" t="str">
        <f t="shared" si="2"/>
        <v>No need to study</v>
      </c>
      <c r="K170" s="2" t="s">
        <v>393</v>
      </c>
    </row>
    <row r="171" spans="1:11" ht="43.2" x14ac:dyDescent="0.55000000000000004">
      <c r="A171" t="s">
        <v>8</v>
      </c>
      <c r="B171" s="1" t="s">
        <v>396</v>
      </c>
      <c r="C171" t="s">
        <v>366</v>
      </c>
      <c r="D171">
        <v>26</v>
      </c>
      <c r="E171" t="s">
        <v>11</v>
      </c>
      <c r="F171" t="s">
        <v>46</v>
      </c>
      <c r="G171" t="s">
        <v>83</v>
      </c>
      <c r="H171">
        <v>144</v>
      </c>
      <c r="I171" t="s">
        <v>365</v>
      </c>
      <c r="J171" t="s">
        <v>529</v>
      </c>
      <c r="K171" s="2" t="s">
        <v>395</v>
      </c>
    </row>
    <row r="172" spans="1:11" ht="28.8" x14ac:dyDescent="0.55000000000000004">
      <c r="A172" t="s">
        <v>16</v>
      </c>
      <c r="B172" s="1" t="s">
        <v>398</v>
      </c>
      <c r="C172" t="s">
        <v>366</v>
      </c>
      <c r="D172">
        <v>28</v>
      </c>
      <c r="E172" t="s">
        <v>11</v>
      </c>
      <c r="F172" t="s">
        <v>46</v>
      </c>
      <c r="G172" t="s">
        <v>20</v>
      </c>
      <c r="H172">
        <v>69</v>
      </c>
      <c r="I172" t="s">
        <v>364</v>
      </c>
      <c r="J172" t="str">
        <f t="shared" si="2"/>
        <v>No need to study</v>
      </c>
      <c r="K172" s="2" t="s">
        <v>397</v>
      </c>
    </row>
    <row r="173" spans="1:11" ht="57.6" x14ac:dyDescent="0.55000000000000004">
      <c r="A173" t="s">
        <v>8</v>
      </c>
      <c r="B173" s="1" t="s">
        <v>400</v>
      </c>
      <c r="C173" t="s">
        <v>366</v>
      </c>
      <c r="D173">
        <v>29</v>
      </c>
      <c r="E173" t="s">
        <v>11</v>
      </c>
      <c r="F173" t="s">
        <v>46</v>
      </c>
      <c r="G173" t="s">
        <v>340</v>
      </c>
      <c r="H173">
        <v>72</v>
      </c>
      <c r="I173" t="s">
        <v>364</v>
      </c>
      <c r="J173" t="str">
        <f t="shared" si="2"/>
        <v>No need to study</v>
      </c>
      <c r="K173" s="2" t="s">
        <v>399</v>
      </c>
    </row>
    <row r="174" spans="1:11" ht="28.8" x14ac:dyDescent="0.55000000000000004">
      <c r="A174" t="s">
        <v>8</v>
      </c>
      <c r="B174" s="1" t="s">
        <v>401</v>
      </c>
      <c r="C174" t="s">
        <v>366</v>
      </c>
      <c r="D174">
        <v>30</v>
      </c>
      <c r="E174" t="s">
        <v>11</v>
      </c>
      <c r="F174" t="s">
        <v>46</v>
      </c>
      <c r="G174" t="s">
        <v>38</v>
      </c>
      <c r="H174">
        <v>45</v>
      </c>
      <c r="I174" t="s">
        <v>365</v>
      </c>
      <c r="J174" t="s">
        <v>529</v>
      </c>
      <c r="K174" s="2" t="s">
        <v>402</v>
      </c>
    </row>
    <row r="175" spans="1:11" x14ac:dyDescent="0.55000000000000004">
      <c r="A175" t="s">
        <v>16</v>
      </c>
      <c r="B175" s="1" t="s">
        <v>404</v>
      </c>
      <c r="C175" t="s">
        <v>366</v>
      </c>
      <c r="D175">
        <v>32</v>
      </c>
      <c r="E175" t="s">
        <v>11</v>
      </c>
      <c r="F175" t="s">
        <v>46</v>
      </c>
      <c r="G175" t="s">
        <v>83</v>
      </c>
      <c r="H175">
        <v>82</v>
      </c>
      <c r="I175" t="s">
        <v>364</v>
      </c>
      <c r="J175" t="str">
        <f t="shared" si="2"/>
        <v>No need to study</v>
      </c>
      <c r="K175" s="2" t="s">
        <v>403</v>
      </c>
    </row>
    <row r="176" spans="1:11" ht="57.6" x14ac:dyDescent="0.55000000000000004">
      <c r="A176" t="s">
        <v>8</v>
      </c>
      <c r="B176" s="1" t="s">
        <v>405</v>
      </c>
      <c r="C176" t="s">
        <v>366</v>
      </c>
      <c r="E176" t="s">
        <v>11</v>
      </c>
      <c r="F176" t="s">
        <v>46</v>
      </c>
      <c r="G176" t="s">
        <v>83</v>
      </c>
      <c r="H176">
        <v>100</v>
      </c>
      <c r="I176" t="s">
        <v>364</v>
      </c>
      <c r="J176" t="str">
        <f t="shared" si="2"/>
        <v>No need to study</v>
      </c>
      <c r="K176" s="2" t="s">
        <v>406</v>
      </c>
    </row>
    <row r="177" spans="1:11" ht="57.6" x14ac:dyDescent="0.55000000000000004">
      <c r="A177" t="s">
        <v>8</v>
      </c>
      <c r="B177" s="1" t="s">
        <v>407</v>
      </c>
      <c r="C177" t="s">
        <v>366</v>
      </c>
      <c r="D177">
        <v>34</v>
      </c>
      <c r="E177" t="s">
        <v>11</v>
      </c>
      <c r="F177" t="s">
        <v>12</v>
      </c>
      <c r="G177" t="s">
        <v>20</v>
      </c>
      <c r="H177">
        <v>120</v>
      </c>
      <c r="I177" t="s">
        <v>364</v>
      </c>
      <c r="J177" t="s">
        <v>529</v>
      </c>
      <c r="K177" s="2" t="s">
        <v>408</v>
      </c>
    </row>
    <row r="178" spans="1:11" x14ac:dyDescent="0.55000000000000004">
      <c r="A178" t="s">
        <v>16</v>
      </c>
      <c r="B178" s="1" t="s">
        <v>410</v>
      </c>
      <c r="C178" t="s">
        <v>366</v>
      </c>
      <c r="D178">
        <v>35</v>
      </c>
      <c r="E178" t="s">
        <v>11</v>
      </c>
      <c r="F178" t="s">
        <v>46</v>
      </c>
      <c r="G178" t="s">
        <v>83</v>
      </c>
      <c r="H178">
        <v>102</v>
      </c>
      <c r="I178" t="s">
        <v>364</v>
      </c>
      <c r="J178" t="str">
        <f t="shared" si="2"/>
        <v>No need to study</v>
      </c>
      <c r="K178" s="2" t="s">
        <v>409</v>
      </c>
    </row>
    <row r="179" spans="1:11" ht="28.8" x14ac:dyDescent="0.55000000000000004">
      <c r="A179" t="s">
        <v>8</v>
      </c>
      <c r="B179" s="1" t="s">
        <v>413</v>
      </c>
      <c r="C179" t="s">
        <v>411</v>
      </c>
      <c r="D179">
        <v>3</v>
      </c>
      <c r="E179" t="s">
        <v>11</v>
      </c>
      <c r="F179" t="s">
        <v>46</v>
      </c>
      <c r="G179" t="s">
        <v>83</v>
      </c>
      <c r="H179">
        <v>161</v>
      </c>
      <c r="I179" t="s">
        <v>364</v>
      </c>
      <c r="J179" t="s">
        <v>529</v>
      </c>
      <c r="K179" s="2" t="s">
        <v>412</v>
      </c>
    </row>
    <row r="180" spans="1:11" x14ac:dyDescent="0.55000000000000004">
      <c r="A180" t="s">
        <v>16</v>
      </c>
      <c r="B180" s="1" t="s">
        <v>414</v>
      </c>
      <c r="C180" t="s">
        <v>411</v>
      </c>
      <c r="D180">
        <v>5</v>
      </c>
      <c r="E180" t="s">
        <v>11</v>
      </c>
      <c r="F180" t="s">
        <v>46</v>
      </c>
      <c r="G180" t="s">
        <v>136</v>
      </c>
      <c r="H180">
        <v>50</v>
      </c>
      <c r="I180" t="s">
        <v>364</v>
      </c>
      <c r="J180" t="str">
        <f t="shared" si="2"/>
        <v>No need to study</v>
      </c>
      <c r="K180" s="2" t="s">
        <v>415</v>
      </c>
    </row>
    <row r="181" spans="1:11" x14ac:dyDescent="0.55000000000000004">
      <c r="A181" t="s">
        <v>16</v>
      </c>
      <c r="B181" s="1" t="s">
        <v>417</v>
      </c>
      <c r="C181" t="s">
        <v>411</v>
      </c>
      <c r="D181">
        <v>10</v>
      </c>
      <c r="E181" t="s">
        <v>11</v>
      </c>
      <c r="F181" t="s">
        <v>21</v>
      </c>
      <c r="G181" t="s">
        <v>83</v>
      </c>
      <c r="H181">
        <v>80</v>
      </c>
      <c r="I181" t="s">
        <v>364</v>
      </c>
      <c r="J181" t="str">
        <f t="shared" si="2"/>
        <v>No need to study</v>
      </c>
      <c r="K181" s="2" t="s">
        <v>416</v>
      </c>
    </row>
    <row r="182" spans="1:11" ht="57.6" customHeight="1" x14ac:dyDescent="0.55000000000000004">
      <c r="A182" t="s">
        <v>8</v>
      </c>
      <c r="B182" s="1" t="s">
        <v>418</v>
      </c>
      <c r="C182" t="s">
        <v>411</v>
      </c>
      <c r="D182">
        <v>11</v>
      </c>
      <c r="E182" t="s">
        <v>11</v>
      </c>
      <c r="F182" t="s">
        <v>21</v>
      </c>
      <c r="G182" t="s">
        <v>20</v>
      </c>
      <c r="H182">
        <v>220</v>
      </c>
      <c r="I182" t="s">
        <v>364</v>
      </c>
      <c r="J182" t="s">
        <v>529</v>
      </c>
      <c r="K182" s="2" t="s">
        <v>419</v>
      </c>
    </row>
    <row r="183" spans="1:11" ht="72" x14ac:dyDescent="0.55000000000000004">
      <c r="A183" t="s">
        <v>16</v>
      </c>
      <c r="B183" s="1" t="s">
        <v>420</v>
      </c>
      <c r="C183" t="s">
        <v>411</v>
      </c>
      <c r="D183">
        <v>12</v>
      </c>
      <c r="E183" t="s">
        <v>11</v>
      </c>
      <c r="F183" t="s">
        <v>12</v>
      </c>
      <c r="G183" t="s">
        <v>61</v>
      </c>
      <c r="H183">
        <v>139</v>
      </c>
      <c r="I183" t="s">
        <v>365</v>
      </c>
      <c r="J183" t="s">
        <v>529</v>
      </c>
      <c r="K183" s="2" t="s">
        <v>421</v>
      </c>
    </row>
    <row r="184" spans="1:11" ht="57.6" x14ac:dyDescent="0.55000000000000004">
      <c r="A184" t="s">
        <v>8</v>
      </c>
      <c r="B184" s="1" t="s">
        <v>423</v>
      </c>
      <c r="C184" t="s">
        <v>411</v>
      </c>
      <c r="D184">
        <v>13</v>
      </c>
      <c r="E184" t="s">
        <v>11</v>
      </c>
      <c r="F184" t="s">
        <v>12</v>
      </c>
      <c r="G184" t="s">
        <v>237</v>
      </c>
      <c r="H184">
        <v>138</v>
      </c>
      <c r="I184" t="s">
        <v>365</v>
      </c>
      <c r="J184" t="s">
        <v>529</v>
      </c>
      <c r="K184" s="2" t="s">
        <v>422</v>
      </c>
    </row>
    <row r="185" spans="1:11" ht="28.8" x14ac:dyDescent="0.55000000000000004">
      <c r="A185" t="s">
        <v>16</v>
      </c>
      <c r="B185" s="1" t="s">
        <v>424</v>
      </c>
      <c r="C185" t="s">
        <v>411</v>
      </c>
      <c r="D185">
        <v>15</v>
      </c>
      <c r="E185" t="s">
        <v>11</v>
      </c>
      <c r="F185" t="s">
        <v>46</v>
      </c>
      <c r="G185" t="s">
        <v>13</v>
      </c>
      <c r="H185">
        <f>3*60+16</f>
        <v>196</v>
      </c>
      <c r="I185" t="s">
        <v>365</v>
      </c>
      <c r="J185" t="s">
        <v>529</v>
      </c>
      <c r="K185" s="2" t="s">
        <v>425</v>
      </c>
    </row>
    <row r="186" spans="1:11" ht="28.8" x14ac:dyDescent="0.55000000000000004">
      <c r="A186" t="s">
        <v>16</v>
      </c>
      <c r="B186" s="1" t="s">
        <v>426</v>
      </c>
      <c r="C186" t="s">
        <v>411</v>
      </c>
      <c r="D186">
        <v>16</v>
      </c>
      <c r="E186" t="s">
        <v>11</v>
      </c>
      <c r="F186" t="s">
        <v>46</v>
      </c>
      <c r="G186" t="s">
        <v>20</v>
      </c>
      <c r="H186">
        <v>31</v>
      </c>
      <c r="I186" t="s">
        <v>364</v>
      </c>
      <c r="J186" t="str">
        <f t="shared" si="2"/>
        <v>No need to study</v>
      </c>
      <c r="K186" s="2" t="s">
        <v>427</v>
      </c>
    </row>
    <row r="187" spans="1:11" x14ac:dyDescent="0.55000000000000004">
      <c r="A187" t="s">
        <v>8</v>
      </c>
      <c r="B187" s="1" t="s">
        <v>428</v>
      </c>
      <c r="C187" t="s">
        <v>411</v>
      </c>
      <c r="D187">
        <v>18</v>
      </c>
      <c r="E187" t="s">
        <v>11</v>
      </c>
      <c r="F187" t="s">
        <v>12</v>
      </c>
      <c r="G187" t="s">
        <v>120</v>
      </c>
      <c r="H187">
        <v>94</v>
      </c>
      <c r="I187" t="s">
        <v>364</v>
      </c>
      <c r="J187" t="str">
        <f t="shared" si="2"/>
        <v>No need to study</v>
      </c>
      <c r="K187" s="2" t="s">
        <v>429</v>
      </c>
    </row>
    <row r="188" spans="1:11" ht="57.6" x14ac:dyDescent="0.55000000000000004">
      <c r="A188" t="s">
        <v>16</v>
      </c>
      <c r="B188" s="1" t="s">
        <v>431</v>
      </c>
      <c r="C188" t="s">
        <v>411</v>
      </c>
      <c r="D188">
        <v>20</v>
      </c>
      <c r="E188" t="s">
        <v>11</v>
      </c>
      <c r="F188" t="s">
        <v>21</v>
      </c>
      <c r="G188" t="s">
        <v>100</v>
      </c>
      <c r="H188">
        <v>60</v>
      </c>
      <c r="I188" t="s">
        <v>364</v>
      </c>
      <c r="J188" t="str">
        <f t="shared" si="2"/>
        <v>No need to study</v>
      </c>
      <c r="K188" s="2" t="s">
        <v>430</v>
      </c>
    </row>
    <row r="189" spans="1:11" ht="28.8" x14ac:dyDescent="0.55000000000000004">
      <c r="A189" t="s">
        <v>8</v>
      </c>
      <c r="B189" s="1" t="s">
        <v>433</v>
      </c>
      <c r="C189" t="s">
        <v>411</v>
      </c>
      <c r="D189">
        <v>21</v>
      </c>
      <c r="E189" t="s">
        <v>11</v>
      </c>
      <c r="F189" t="s">
        <v>12</v>
      </c>
      <c r="G189" t="s">
        <v>41</v>
      </c>
      <c r="H189">
        <v>87</v>
      </c>
      <c r="I189" t="s">
        <v>364</v>
      </c>
      <c r="J189" t="str">
        <f t="shared" si="2"/>
        <v>No need to study</v>
      </c>
      <c r="K189" s="2" t="s">
        <v>432</v>
      </c>
    </row>
    <row r="190" spans="1:11" x14ac:dyDescent="0.55000000000000004">
      <c r="A190" t="s">
        <v>16</v>
      </c>
      <c r="B190" s="1" t="s">
        <v>434</v>
      </c>
      <c r="C190" t="s">
        <v>411</v>
      </c>
      <c r="D190">
        <v>22</v>
      </c>
      <c r="E190" t="s">
        <v>11</v>
      </c>
      <c r="F190" t="s">
        <v>46</v>
      </c>
      <c r="G190" t="s">
        <v>83</v>
      </c>
      <c r="H190">
        <v>72</v>
      </c>
      <c r="I190" t="s">
        <v>365</v>
      </c>
      <c r="J190" t="s">
        <v>529</v>
      </c>
      <c r="K190" s="2" t="s">
        <v>435</v>
      </c>
    </row>
    <row r="191" spans="1:11" ht="28.8" x14ac:dyDescent="0.55000000000000004">
      <c r="A191" t="s">
        <v>8</v>
      </c>
      <c r="B191" s="1" t="s">
        <v>437</v>
      </c>
      <c r="C191" t="s">
        <v>411</v>
      </c>
      <c r="D191">
        <v>23</v>
      </c>
      <c r="E191" t="s">
        <v>11</v>
      </c>
      <c r="F191" t="s">
        <v>21</v>
      </c>
      <c r="G191" t="s">
        <v>20</v>
      </c>
      <c r="H191">
        <v>119</v>
      </c>
      <c r="I191" t="s">
        <v>364</v>
      </c>
      <c r="J191" t="s">
        <v>529</v>
      </c>
      <c r="K191" s="2" t="s">
        <v>436</v>
      </c>
    </row>
    <row r="192" spans="1:11" x14ac:dyDescent="0.55000000000000004">
      <c r="A192" t="s">
        <v>16</v>
      </c>
      <c r="B192" s="1" t="s">
        <v>439</v>
      </c>
      <c r="C192" t="s">
        <v>411</v>
      </c>
      <c r="D192">
        <v>25</v>
      </c>
      <c r="E192" t="s">
        <v>11</v>
      </c>
      <c r="F192" t="s">
        <v>12</v>
      </c>
      <c r="G192" t="s">
        <v>73</v>
      </c>
      <c r="H192">
        <v>95</v>
      </c>
      <c r="I192" t="s">
        <v>365</v>
      </c>
      <c r="J192" t="s">
        <v>529</v>
      </c>
      <c r="K192" s="2" t="s">
        <v>438</v>
      </c>
    </row>
    <row r="193" spans="1:11" ht="86.4" x14ac:dyDescent="0.55000000000000004">
      <c r="A193" t="s">
        <v>8</v>
      </c>
      <c r="B193" s="1" t="s">
        <v>441</v>
      </c>
      <c r="C193" t="s">
        <v>411</v>
      </c>
      <c r="D193">
        <v>26</v>
      </c>
      <c r="E193" t="s">
        <v>11</v>
      </c>
      <c r="F193" t="s">
        <v>46</v>
      </c>
      <c r="G193" t="s">
        <v>356</v>
      </c>
      <c r="H193">
        <v>80</v>
      </c>
      <c r="I193" t="s">
        <v>365</v>
      </c>
      <c r="J193" t="s">
        <v>529</v>
      </c>
      <c r="K193" s="2" t="s">
        <v>440</v>
      </c>
    </row>
    <row r="194" spans="1:11" ht="28.8" x14ac:dyDescent="0.55000000000000004">
      <c r="A194" t="s">
        <v>8</v>
      </c>
      <c r="B194" s="1" t="s">
        <v>442</v>
      </c>
      <c r="C194" t="s">
        <v>411</v>
      </c>
      <c r="D194">
        <v>27</v>
      </c>
      <c r="E194" t="s">
        <v>11</v>
      </c>
      <c r="F194" t="s">
        <v>46</v>
      </c>
      <c r="G194" t="s">
        <v>237</v>
      </c>
      <c r="H194">
        <v>237</v>
      </c>
      <c r="I194" t="s">
        <v>364</v>
      </c>
      <c r="J194" t="s">
        <v>529</v>
      </c>
      <c r="K194" s="2" t="s">
        <v>443</v>
      </c>
    </row>
    <row r="195" spans="1:11" ht="28.8" x14ac:dyDescent="0.55000000000000004">
      <c r="A195" t="s">
        <v>16</v>
      </c>
      <c r="B195" s="1" t="s">
        <v>445</v>
      </c>
      <c r="C195" t="s">
        <v>411</v>
      </c>
      <c r="D195">
        <v>29</v>
      </c>
      <c r="E195" t="s">
        <v>11</v>
      </c>
      <c r="F195" t="s">
        <v>46</v>
      </c>
      <c r="G195" t="s">
        <v>41</v>
      </c>
      <c r="H195">
        <v>77</v>
      </c>
      <c r="I195" t="s">
        <v>364</v>
      </c>
      <c r="J195" t="str">
        <f t="shared" ref="J195:J242" si="3">+IF(OR(H195&gt;=110, I195="N"),"Study", "No need to study")</f>
        <v>No need to study</v>
      </c>
      <c r="K195" s="2" t="s">
        <v>444</v>
      </c>
    </row>
    <row r="196" spans="1:11" ht="57.6" customHeight="1" x14ac:dyDescent="0.55000000000000004">
      <c r="A196" t="s">
        <v>8</v>
      </c>
      <c r="B196" s="1" t="s">
        <v>447</v>
      </c>
      <c r="C196" t="s">
        <v>411</v>
      </c>
      <c r="D196">
        <v>31</v>
      </c>
      <c r="E196" t="s">
        <v>11</v>
      </c>
      <c r="F196" t="s">
        <v>46</v>
      </c>
      <c r="G196" t="s">
        <v>75</v>
      </c>
      <c r="H196">
        <f>5*60+46</f>
        <v>346</v>
      </c>
      <c r="I196" t="s">
        <v>364</v>
      </c>
      <c r="J196" t="s">
        <v>529</v>
      </c>
      <c r="K196" s="2" t="s">
        <v>446</v>
      </c>
    </row>
    <row r="197" spans="1:11" ht="43.2" x14ac:dyDescent="0.55000000000000004">
      <c r="A197" t="s">
        <v>16</v>
      </c>
      <c r="B197" s="1" t="s">
        <v>449</v>
      </c>
      <c r="C197" t="s">
        <v>411</v>
      </c>
      <c r="D197">
        <v>32</v>
      </c>
      <c r="E197" t="s">
        <v>11</v>
      </c>
      <c r="F197" t="s">
        <v>46</v>
      </c>
      <c r="G197" t="s">
        <v>61</v>
      </c>
      <c r="H197">
        <v>123</v>
      </c>
      <c r="I197" t="s">
        <v>364</v>
      </c>
      <c r="J197" t="s">
        <v>529</v>
      </c>
      <c r="K197" s="2" t="s">
        <v>448</v>
      </c>
    </row>
    <row r="198" spans="1:11" ht="57.6" x14ac:dyDescent="0.55000000000000004">
      <c r="A198" t="s">
        <v>8</v>
      </c>
      <c r="B198" s="1" t="s">
        <v>451</v>
      </c>
      <c r="C198" t="s">
        <v>411</v>
      </c>
      <c r="D198">
        <v>33</v>
      </c>
      <c r="E198" t="s">
        <v>11</v>
      </c>
      <c r="F198" t="s">
        <v>46</v>
      </c>
      <c r="G198" t="s">
        <v>356</v>
      </c>
      <c r="H198">
        <f>120*2+53</f>
        <v>293</v>
      </c>
      <c r="I198" t="s">
        <v>365</v>
      </c>
      <c r="J198" t="s">
        <v>529</v>
      </c>
      <c r="K198" s="2" t="s">
        <v>450</v>
      </c>
    </row>
    <row r="199" spans="1:11" ht="28.8" x14ac:dyDescent="0.55000000000000004">
      <c r="A199" t="s">
        <v>8</v>
      </c>
      <c r="B199" s="1" t="s">
        <v>452</v>
      </c>
      <c r="C199" t="s">
        <v>411</v>
      </c>
      <c r="D199">
        <v>35</v>
      </c>
      <c r="E199" t="s">
        <v>11</v>
      </c>
      <c r="F199" t="s">
        <v>12</v>
      </c>
      <c r="G199" t="s">
        <v>83</v>
      </c>
      <c r="H199">
        <v>99</v>
      </c>
      <c r="I199" t="s">
        <v>364</v>
      </c>
      <c r="J199" t="str">
        <f t="shared" si="3"/>
        <v>No need to study</v>
      </c>
      <c r="K199" s="2" t="s">
        <v>453</v>
      </c>
    </row>
    <row r="200" spans="1:11" ht="28.8" x14ac:dyDescent="0.55000000000000004">
      <c r="A200" t="s">
        <v>8</v>
      </c>
      <c r="B200" s="1" t="s">
        <v>454</v>
      </c>
      <c r="C200" t="s">
        <v>455</v>
      </c>
      <c r="D200">
        <v>3</v>
      </c>
      <c r="E200" t="s">
        <v>11</v>
      </c>
      <c r="F200" t="s">
        <v>46</v>
      </c>
      <c r="G200" t="s">
        <v>136</v>
      </c>
      <c r="H200">
        <v>22</v>
      </c>
      <c r="I200" t="s">
        <v>364</v>
      </c>
      <c r="J200" t="str">
        <f t="shared" si="3"/>
        <v>No need to study</v>
      </c>
      <c r="K200" s="2" t="s">
        <v>456</v>
      </c>
    </row>
    <row r="201" spans="1:11" ht="72" x14ac:dyDescent="0.55000000000000004">
      <c r="A201" t="s">
        <v>8</v>
      </c>
      <c r="B201" s="1" t="s">
        <v>457</v>
      </c>
      <c r="C201" t="s">
        <v>455</v>
      </c>
      <c r="D201">
        <v>4</v>
      </c>
      <c r="E201" t="s">
        <v>11</v>
      </c>
      <c r="F201" t="s">
        <v>12</v>
      </c>
      <c r="G201" t="s">
        <v>96</v>
      </c>
      <c r="H201">
        <f>6*60+7</f>
        <v>367</v>
      </c>
      <c r="I201" t="s">
        <v>364</v>
      </c>
      <c r="J201" t="s">
        <v>529</v>
      </c>
      <c r="K201" s="2" t="s">
        <v>458</v>
      </c>
    </row>
    <row r="202" spans="1:11" ht="43.2" x14ac:dyDescent="0.55000000000000004">
      <c r="A202" t="s">
        <v>16</v>
      </c>
      <c r="B202" s="1" t="s">
        <v>460</v>
      </c>
      <c r="C202" t="s">
        <v>455</v>
      </c>
      <c r="D202">
        <v>5</v>
      </c>
      <c r="E202" t="s">
        <v>11</v>
      </c>
      <c r="F202" t="s">
        <v>46</v>
      </c>
      <c r="G202" t="s">
        <v>136</v>
      </c>
      <c r="H202">
        <v>161</v>
      </c>
      <c r="I202" t="s">
        <v>364</v>
      </c>
      <c r="J202" t="s">
        <v>529</v>
      </c>
      <c r="K202" s="2" t="s">
        <v>459</v>
      </c>
    </row>
    <row r="203" spans="1:11" x14ac:dyDescent="0.55000000000000004">
      <c r="A203" t="s">
        <v>8</v>
      </c>
      <c r="B203" s="1" t="s">
        <v>462</v>
      </c>
      <c r="C203" t="s">
        <v>455</v>
      </c>
      <c r="D203">
        <v>6</v>
      </c>
      <c r="E203" t="s">
        <v>11</v>
      </c>
      <c r="F203" t="s">
        <v>46</v>
      </c>
      <c r="G203" t="s">
        <v>73</v>
      </c>
      <c r="H203">
        <v>120</v>
      </c>
      <c r="I203" t="s">
        <v>364</v>
      </c>
      <c r="J203" t="s">
        <v>529</v>
      </c>
      <c r="K203" s="2" t="s">
        <v>461</v>
      </c>
    </row>
    <row r="204" spans="1:11" ht="129.6" x14ac:dyDescent="0.55000000000000004">
      <c r="A204" t="s">
        <v>8</v>
      </c>
      <c r="B204" s="1" t="s">
        <v>464</v>
      </c>
      <c r="C204" t="s">
        <v>455</v>
      </c>
      <c r="D204">
        <v>7</v>
      </c>
      <c r="E204" t="s">
        <v>11</v>
      </c>
      <c r="F204" t="s">
        <v>46</v>
      </c>
      <c r="G204" t="s">
        <v>75</v>
      </c>
      <c r="H204">
        <f>60*4+36</f>
        <v>276</v>
      </c>
      <c r="I204" t="s">
        <v>364</v>
      </c>
      <c r="J204" t="s">
        <v>529</v>
      </c>
      <c r="K204" s="2" t="s">
        <v>463</v>
      </c>
    </row>
    <row r="205" spans="1:11" ht="43.2" x14ac:dyDescent="0.55000000000000004">
      <c r="A205" t="s">
        <v>8</v>
      </c>
      <c r="B205" s="1" t="s">
        <v>465</v>
      </c>
      <c r="C205" t="s">
        <v>455</v>
      </c>
      <c r="D205">
        <v>8</v>
      </c>
      <c r="E205" t="s">
        <v>11</v>
      </c>
      <c r="F205" t="s">
        <v>46</v>
      </c>
      <c r="G205" t="s">
        <v>136</v>
      </c>
      <c r="H205">
        <v>180</v>
      </c>
      <c r="I205" t="s">
        <v>365</v>
      </c>
      <c r="J205" t="s">
        <v>529</v>
      </c>
      <c r="K205" s="2" t="s">
        <v>466</v>
      </c>
    </row>
    <row r="206" spans="1:11" ht="28.8" x14ac:dyDescent="0.55000000000000004">
      <c r="A206" t="s">
        <v>16</v>
      </c>
      <c r="B206" s="1" t="s">
        <v>467</v>
      </c>
      <c r="C206" t="s">
        <v>455</v>
      </c>
      <c r="D206">
        <v>12</v>
      </c>
      <c r="E206" t="s">
        <v>11</v>
      </c>
      <c r="F206" t="s">
        <v>46</v>
      </c>
      <c r="G206" t="s">
        <v>136</v>
      </c>
      <c r="H206">
        <v>73</v>
      </c>
      <c r="I206" t="s">
        <v>365</v>
      </c>
      <c r="J206" t="s">
        <v>529</v>
      </c>
      <c r="K206" s="2" t="s">
        <v>468</v>
      </c>
    </row>
    <row r="207" spans="1:11" ht="86.4" x14ac:dyDescent="0.55000000000000004">
      <c r="A207" t="s">
        <v>8</v>
      </c>
      <c r="B207" s="1" t="s">
        <v>469</v>
      </c>
      <c r="C207" t="s">
        <v>455</v>
      </c>
      <c r="D207">
        <v>19</v>
      </c>
      <c r="E207" t="s">
        <v>11</v>
      </c>
      <c r="F207" t="s">
        <v>12</v>
      </c>
      <c r="G207" t="s">
        <v>75</v>
      </c>
      <c r="H207">
        <v>147</v>
      </c>
      <c r="I207" t="s">
        <v>364</v>
      </c>
      <c r="J207" t="s">
        <v>529</v>
      </c>
      <c r="K207" s="2" t="s">
        <v>470</v>
      </c>
    </row>
    <row r="208" spans="1:11" ht="115.2" x14ac:dyDescent="0.55000000000000004">
      <c r="A208" t="s">
        <v>16</v>
      </c>
      <c r="B208" s="1" t="s">
        <v>472</v>
      </c>
      <c r="C208" t="s">
        <v>455</v>
      </c>
      <c r="D208">
        <v>20</v>
      </c>
      <c r="E208" t="s">
        <v>11</v>
      </c>
      <c r="F208" t="s">
        <v>12</v>
      </c>
      <c r="G208" t="s">
        <v>237</v>
      </c>
      <c r="H208">
        <f>60*3+24</f>
        <v>204</v>
      </c>
      <c r="I208" t="s">
        <v>365</v>
      </c>
      <c r="J208" t="s">
        <v>529</v>
      </c>
      <c r="K208" s="2" t="s">
        <v>471</v>
      </c>
    </row>
    <row r="209" spans="1:11" ht="72" x14ac:dyDescent="0.55000000000000004">
      <c r="A209" t="s">
        <v>8</v>
      </c>
      <c r="B209" s="1" t="s">
        <v>474</v>
      </c>
      <c r="C209" t="s">
        <v>455</v>
      </c>
      <c r="D209">
        <v>24</v>
      </c>
      <c r="E209" t="s">
        <v>11</v>
      </c>
      <c r="F209" t="s">
        <v>46</v>
      </c>
      <c r="G209" t="s">
        <v>356</v>
      </c>
      <c r="H209">
        <v>88</v>
      </c>
      <c r="I209" t="s">
        <v>364</v>
      </c>
      <c r="J209" t="str">
        <f t="shared" si="3"/>
        <v>No need to study</v>
      </c>
      <c r="K209" s="2" t="s">
        <v>473</v>
      </c>
    </row>
    <row r="210" spans="1:11" ht="129.6" x14ac:dyDescent="0.55000000000000004">
      <c r="A210" t="s">
        <v>8</v>
      </c>
      <c r="B210" s="1" t="s">
        <v>476</v>
      </c>
      <c r="C210" t="s">
        <v>455</v>
      </c>
      <c r="D210">
        <v>26</v>
      </c>
      <c r="E210" t="s">
        <v>11</v>
      </c>
      <c r="F210" t="s">
        <v>12</v>
      </c>
      <c r="G210" t="s">
        <v>83</v>
      </c>
      <c r="H210">
        <f>60*3+36</f>
        <v>216</v>
      </c>
      <c r="I210" t="s">
        <v>364</v>
      </c>
      <c r="J210" t="s">
        <v>529</v>
      </c>
      <c r="K210" s="2" t="s">
        <v>475</v>
      </c>
    </row>
    <row r="211" spans="1:11" ht="72" x14ac:dyDescent="0.55000000000000004">
      <c r="A211" t="s">
        <v>8</v>
      </c>
      <c r="B211" s="1" t="s">
        <v>477</v>
      </c>
      <c r="C211" t="s">
        <v>455</v>
      </c>
      <c r="D211">
        <v>27</v>
      </c>
      <c r="E211" t="s">
        <v>11</v>
      </c>
      <c r="F211" t="s">
        <v>46</v>
      </c>
      <c r="G211" t="s">
        <v>20</v>
      </c>
      <c r="H211">
        <v>165</v>
      </c>
      <c r="I211" t="s">
        <v>364</v>
      </c>
      <c r="J211" t="s">
        <v>529</v>
      </c>
      <c r="K211" s="2" t="s">
        <v>478</v>
      </c>
    </row>
    <row r="212" spans="1:11" ht="57.6" x14ac:dyDescent="0.55000000000000004">
      <c r="A212" t="s">
        <v>16</v>
      </c>
      <c r="B212" s="1" t="s">
        <v>480</v>
      </c>
      <c r="C212" t="s">
        <v>455</v>
      </c>
      <c r="D212">
        <v>28</v>
      </c>
      <c r="E212" t="s">
        <v>11</v>
      </c>
      <c r="F212" t="s">
        <v>46</v>
      </c>
      <c r="G212" t="s">
        <v>75</v>
      </c>
      <c r="H212">
        <f>120+43</f>
        <v>163</v>
      </c>
      <c r="I212" t="s">
        <v>364</v>
      </c>
      <c r="J212" t="s">
        <v>529</v>
      </c>
      <c r="K212" s="2" t="s">
        <v>479</v>
      </c>
    </row>
    <row r="213" spans="1:11" x14ac:dyDescent="0.55000000000000004">
      <c r="A213" t="s">
        <v>16</v>
      </c>
      <c r="B213" s="1" t="s">
        <v>481</v>
      </c>
      <c r="C213" t="s">
        <v>455</v>
      </c>
      <c r="D213">
        <v>32</v>
      </c>
      <c r="E213" t="s">
        <v>11</v>
      </c>
      <c r="F213" t="s">
        <v>12</v>
      </c>
      <c r="G213" t="s">
        <v>94</v>
      </c>
      <c r="H213">
        <v>106</v>
      </c>
      <c r="I213" t="s">
        <v>365</v>
      </c>
      <c r="J213" t="s">
        <v>529</v>
      </c>
      <c r="K213" s="2" t="s">
        <v>482</v>
      </c>
    </row>
    <row r="214" spans="1:11" ht="86.4" x14ac:dyDescent="0.55000000000000004">
      <c r="A214" t="s">
        <v>8</v>
      </c>
      <c r="B214" s="1" t="s">
        <v>484</v>
      </c>
      <c r="C214" t="s">
        <v>455</v>
      </c>
      <c r="D214">
        <v>34</v>
      </c>
      <c r="E214" t="s">
        <v>11</v>
      </c>
      <c r="F214" t="s">
        <v>12</v>
      </c>
      <c r="G214" t="s">
        <v>356</v>
      </c>
      <c r="H214">
        <v>157</v>
      </c>
      <c r="I214" t="s">
        <v>365</v>
      </c>
      <c r="J214" t="s">
        <v>529</v>
      </c>
      <c r="K214" s="2" t="s">
        <v>483</v>
      </c>
    </row>
    <row r="215" spans="1:11" x14ac:dyDescent="0.55000000000000004">
      <c r="A215" t="s">
        <v>16</v>
      </c>
      <c r="C215" t="s">
        <v>485</v>
      </c>
      <c r="F215" t="s">
        <v>12</v>
      </c>
      <c r="G215" t="s">
        <v>90</v>
      </c>
      <c r="H215">
        <v>57</v>
      </c>
      <c r="I215" t="s">
        <v>365</v>
      </c>
      <c r="J215" t="s">
        <v>529</v>
      </c>
      <c r="K215" s="2" t="s">
        <v>486</v>
      </c>
    </row>
    <row r="216" spans="1:11" x14ac:dyDescent="0.55000000000000004">
      <c r="A216" t="s">
        <v>8</v>
      </c>
      <c r="C216" t="s">
        <v>485</v>
      </c>
      <c r="F216" t="s">
        <v>12</v>
      </c>
      <c r="G216" t="s">
        <v>488</v>
      </c>
      <c r="H216">
        <v>137</v>
      </c>
      <c r="I216" t="s">
        <v>364</v>
      </c>
      <c r="J216" t="s">
        <v>529</v>
      </c>
      <c r="K216" s="2" t="s">
        <v>487</v>
      </c>
    </row>
    <row r="217" spans="1:11" x14ac:dyDescent="0.55000000000000004">
      <c r="A217" t="s">
        <v>16</v>
      </c>
      <c r="C217" t="s">
        <v>485</v>
      </c>
      <c r="F217" t="s">
        <v>46</v>
      </c>
      <c r="G217" t="s">
        <v>61</v>
      </c>
      <c r="H217">
        <v>134</v>
      </c>
      <c r="I217" t="s">
        <v>364</v>
      </c>
      <c r="J217" t="s">
        <v>529</v>
      </c>
      <c r="K217" s="2" t="s">
        <v>489</v>
      </c>
    </row>
    <row r="218" spans="1:11" x14ac:dyDescent="0.55000000000000004">
      <c r="A218" t="s">
        <v>16</v>
      </c>
      <c r="C218" t="s">
        <v>485</v>
      </c>
      <c r="F218" t="s">
        <v>46</v>
      </c>
      <c r="G218" t="s">
        <v>20</v>
      </c>
      <c r="H218">
        <v>79</v>
      </c>
      <c r="I218" t="s">
        <v>365</v>
      </c>
      <c r="J218" t="s">
        <v>529</v>
      </c>
      <c r="K218" s="2" t="s">
        <v>490</v>
      </c>
    </row>
    <row r="219" spans="1:11" x14ac:dyDescent="0.55000000000000004">
      <c r="A219" t="s">
        <v>8</v>
      </c>
      <c r="C219" t="s">
        <v>485</v>
      </c>
      <c r="F219" t="s">
        <v>46</v>
      </c>
      <c r="G219" t="s">
        <v>100</v>
      </c>
      <c r="H219">
        <v>120</v>
      </c>
      <c r="I219" t="s">
        <v>364</v>
      </c>
      <c r="J219" t="s">
        <v>529</v>
      </c>
      <c r="K219" s="2" t="s">
        <v>492</v>
      </c>
    </row>
    <row r="220" spans="1:11" x14ac:dyDescent="0.55000000000000004">
      <c r="A220" t="s">
        <v>8</v>
      </c>
      <c r="C220" t="s">
        <v>485</v>
      </c>
      <c r="F220" t="s">
        <v>46</v>
      </c>
      <c r="G220" t="s">
        <v>83</v>
      </c>
      <c r="H220">
        <v>118</v>
      </c>
      <c r="I220" t="s">
        <v>364</v>
      </c>
      <c r="J220" t="s">
        <v>529</v>
      </c>
      <c r="K220" s="2" t="s">
        <v>493</v>
      </c>
    </row>
    <row r="221" spans="1:11" x14ac:dyDescent="0.55000000000000004">
      <c r="A221" t="s">
        <v>8</v>
      </c>
      <c r="C221" t="s">
        <v>485</v>
      </c>
      <c r="F221" t="s">
        <v>46</v>
      </c>
      <c r="G221" t="s">
        <v>83</v>
      </c>
      <c r="H221">
        <v>42</v>
      </c>
      <c r="I221" t="s">
        <v>364</v>
      </c>
      <c r="J221" t="str">
        <f t="shared" si="3"/>
        <v>No need to study</v>
      </c>
      <c r="K221" s="2" t="s">
        <v>494</v>
      </c>
    </row>
    <row r="222" spans="1:11" x14ac:dyDescent="0.55000000000000004">
      <c r="A222" t="s">
        <v>16</v>
      </c>
      <c r="C222" t="s">
        <v>485</v>
      </c>
      <c r="F222" t="s">
        <v>12</v>
      </c>
      <c r="G222" t="s">
        <v>94</v>
      </c>
      <c r="H222">
        <v>120</v>
      </c>
      <c r="I222" t="s">
        <v>364</v>
      </c>
      <c r="J222" t="s">
        <v>529</v>
      </c>
      <c r="K222" s="2" t="s">
        <v>495</v>
      </c>
    </row>
    <row r="223" spans="1:11" x14ac:dyDescent="0.55000000000000004">
      <c r="A223" t="s">
        <v>8</v>
      </c>
      <c r="C223" t="s">
        <v>485</v>
      </c>
      <c r="F223" t="s">
        <v>12</v>
      </c>
      <c r="G223" t="s">
        <v>20</v>
      </c>
      <c r="H223">
        <v>182</v>
      </c>
      <c r="I223" t="s">
        <v>364</v>
      </c>
      <c r="J223" t="s">
        <v>529</v>
      </c>
      <c r="K223" s="2" t="s">
        <v>496</v>
      </c>
    </row>
    <row r="224" spans="1:11" x14ac:dyDescent="0.55000000000000004">
      <c r="C224" t="s">
        <v>491</v>
      </c>
      <c r="H224">
        <v>110</v>
      </c>
      <c r="I224" t="s">
        <v>364</v>
      </c>
      <c r="J224" t="s">
        <v>529</v>
      </c>
      <c r="K224" s="2" t="s">
        <v>497</v>
      </c>
    </row>
    <row r="225" spans="3:11" x14ac:dyDescent="0.55000000000000004">
      <c r="C225" t="s">
        <v>491</v>
      </c>
      <c r="H225">
        <v>63</v>
      </c>
      <c r="I225" t="s">
        <v>364</v>
      </c>
      <c r="J225" t="str">
        <f t="shared" si="3"/>
        <v>No need to study</v>
      </c>
      <c r="K225" s="2" t="s">
        <v>498</v>
      </c>
    </row>
    <row r="226" spans="3:11" x14ac:dyDescent="0.55000000000000004">
      <c r="C226" t="s">
        <v>491</v>
      </c>
      <c r="H226">
        <v>131</v>
      </c>
      <c r="I226" t="s">
        <v>365</v>
      </c>
      <c r="J226" t="s">
        <v>529</v>
      </c>
      <c r="K226" s="2" t="s">
        <v>499</v>
      </c>
    </row>
    <row r="227" spans="3:11" x14ac:dyDescent="0.55000000000000004">
      <c r="C227" t="s">
        <v>491</v>
      </c>
      <c r="H227">
        <v>69</v>
      </c>
      <c r="I227" t="s">
        <v>364</v>
      </c>
      <c r="J227" t="str">
        <f t="shared" si="3"/>
        <v>No need to study</v>
      </c>
      <c r="K227" s="2" t="s">
        <v>500</v>
      </c>
    </row>
    <row r="228" spans="3:11" x14ac:dyDescent="0.55000000000000004">
      <c r="C228" t="s">
        <v>491</v>
      </c>
      <c r="H228">
        <v>74</v>
      </c>
      <c r="I228" t="s">
        <v>364</v>
      </c>
      <c r="J228" t="str">
        <f t="shared" si="3"/>
        <v>No need to study</v>
      </c>
      <c r="K228" s="2" t="s">
        <v>501</v>
      </c>
    </row>
    <row r="229" spans="3:11" x14ac:dyDescent="0.55000000000000004">
      <c r="C229" t="s">
        <v>491</v>
      </c>
      <c r="H229">
        <v>36</v>
      </c>
      <c r="I229" t="s">
        <v>364</v>
      </c>
      <c r="J229" t="str">
        <f t="shared" si="3"/>
        <v>No need to study</v>
      </c>
      <c r="K229" s="2" t="s">
        <v>502</v>
      </c>
    </row>
    <row r="230" spans="3:11" x14ac:dyDescent="0.55000000000000004">
      <c r="C230" t="s">
        <v>491</v>
      </c>
      <c r="H230">
        <v>184</v>
      </c>
      <c r="I230" t="s">
        <v>364</v>
      </c>
      <c r="J230" t="s">
        <v>529</v>
      </c>
      <c r="K230" s="2" t="s">
        <v>503</v>
      </c>
    </row>
    <row r="231" spans="3:11" x14ac:dyDescent="0.55000000000000004">
      <c r="C231" t="s">
        <v>491</v>
      </c>
      <c r="H231">
        <v>118</v>
      </c>
      <c r="I231" t="s">
        <v>364</v>
      </c>
      <c r="J231" t="s">
        <v>529</v>
      </c>
      <c r="K231" s="2" t="s">
        <v>504</v>
      </c>
    </row>
    <row r="232" spans="3:11" x14ac:dyDescent="0.55000000000000004">
      <c r="C232" t="s">
        <v>491</v>
      </c>
      <c r="H232">
        <v>38</v>
      </c>
      <c r="I232" t="s">
        <v>364</v>
      </c>
      <c r="J232" t="str">
        <f t="shared" si="3"/>
        <v>No need to study</v>
      </c>
      <c r="K232" s="2" t="s">
        <v>505</v>
      </c>
    </row>
    <row r="233" spans="3:11" x14ac:dyDescent="0.55000000000000004">
      <c r="C233" t="s">
        <v>491</v>
      </c>
      <c r="H233">
        <v>89</v>
      </c>
      <c r="I233" t="s">
        <v>364</v>
      </c>
      <c r="J233" t="str">
        <f t="shared" si="3"/>
        <v>No need to study</v>
      </c>
      <c r="K233" s="2" t="s">
        <v>506</v>
      </c>
    </row>
    <row r="234" spans="3:11" x14ac:dyDescent="0.55000000000000004">
      <c r="C234" t="s">
        <v>491</v>
      </c>
      <c r="H234">
        <v>144</v>
      </c>
      <c r="I234" t="s">
        <v>364</v>
      </c>
      <c r="J234" t="s">
        <v>529</v>
      </c>
      <c r="K234" s="2" t="s">
        <v>507</v>
      </c>
    </row>
    <row r="235" spans="3:11" x14ac:dyDescent="0.55000000000000004">
      <c r="C235" t="s">
        <v>491</v>
      </c>
      <c r="H235">
        <v>136</v>
      </c>
      <c r="I235" t="s">
        <v>364</v>
      </c>
      <c r="J235" t="s">
        <v>529</v>
      </c>
      <c r="K235" s="2" t="s">
        <v>508</v>
      </c>
    </row>
    <row r="236" spans="3:11" x14ac:dyDescent="0.55000000000000004">
      <c r="C236" t="s">
        <v>491</v>
      </c>
      <c r="H236">
        <v>45</v>
      </c>
      <c r="I236" t="s">
        <v>364</v>
      </c>
      <c r="J236" t="str">
        <f t="shared" si="3"/>
        <v>No need to study</v>
      </c>
      <c r="K236" s="2" t="s">
        <v>509</v>
      </c>
    </row>
    <row r="237" spans="3:11" x14ac:dyDescent="0.55000000000000004">
      <c r="C237" t="s">
        <v>491</v>
      </c>
      <c r="H237">
        <v>17</v>
      </c>
      <c r="I237" t="s">
        <v>364</v>
      </c>
      <c r="J237" t="str">
        <f t="shared" si="3"/>
        <v>No need to study</v>
      </c>
      <c r="K237" s="2" t="s">
        <v>510</v>
      </c>
    </row>
    <row r="238" spans="3:11" x14ac:dyDescent="0.55000000000000004">
      <c r="C238" t="s">
        <v>491</v>
      </c>
      <c r="H238">
        <v>66</v>
      </c>
      <c r="I238" t="s">
        <v>364</v>
      </c>
      <c r="J238" t="str">
        <f t="shared" si="3"/>
        <v>No need to study</v>
      </c>
      <c r="K238" s="2" t="s">
        <v>511</v>
      </c>
    </row>
    <row r="239" spans="3:11" x14ac:dyDescent="0.55000000000000004">
      <c r="C239" t="s">
        <v>491</v>
      </c>
      <c r="H239">
        <v>85</v>
      </c>
      <c r="I239" t="s">
        <v>364</v>
      </c>
      <c r="J239" t="str">
        <f t="shared" si="3"/>
        <v>No need to study</v>
      </c>
      <c r="K239" s="2" t="s">
        <v>512</v>
      </c>
    </row>
    <row r="240" spans="3:11" x14ac:dyDescent="0.55000000000000004">
      <c r="C240" t="s">
        <v>491</v>
      </c>
      <c r="H240">
        <v>141</v>
      </c>
      <c r="I240" t="s">
        <v>364</v>
      </c>
      <c r="J240" t="s">
        <v>529</v>
      </c>
      <c r="K240" s="2" t="s">
        <v>513</v>
      </c>
    </row>
    <row r="241" spans="3:11" x14ac:dyDescent="0.55000000000000004">
      <c r="C241" t="s">
        <v>491</v>
      </c>
      <c r="H241">
        <v>61</v>
      </c>
      <c r="I241" t="s">
        <v>364</v>
      </c>
      <c r="J241" t="str">
        <f t="shared" si="3"/>
        <v>No need to study</v>
      </c>
      <c r="K241" s="2" t="s">
        <v>514</v>
      </c>
    </row>
    <row r="242" spans="3:11" x14ac:dyDescent="0.55000000000000004">
      <c r="C242" t="s">
        <v>491</v>
      </c>
      <c r="H242">
        <v>87</v>
      </c>
      <c r="I242" t="s">
        <v>364</v>
      </c>
      <c r="J242" t="str">
        <f t="shared" si="3"/>
        <v>No need to study</v>
      </c>
      <c r="K242" s="2" t="s">
        <v>515</v>
      </c>
    </row>
    <row r="243" spans="3:11" x14ac:dyDescent="0.55000000000000004">
      <c r="C243" t="s">
        <v>516</v>
      </c>
      <c r="J243" t="s">
        <v>529</v>
      </c>
      <c r="K243" s="2" t="s">
        <v>517</v>
      </c>
    </row>
    <row r="244" spans="3:11" x14ac:dyDescent="0.55000000000000004">
      <c r="C244" t="s">
        <v>516</v>
      </c>
      <c r="J244" t="s">
        <v>529</v>
      </c>
      <c r="K244" s="2" t="s">
        <v>518</v>
      </c>
    </row>
    <row r="245" spans="3:11" x14ac:dyDescent="0.55000000000000004">
      <c r="C245" t="s">
        <v>516</v>
      </c>
      <c r="J245" t="s">
        <v>529</v>
      </c>
      <c r="K245" s="2" t="s">
        <v>519</v>
      </c>
    </row>
    <row r="246" spans="3:11" x14ac:dyDescent="0.55000000000000004">
      <c r="C246" t="s">
        <v>516</v>
      </c>
      <c r="J246" t="s">
        <v>529</v>
      </c>
      <c r="K246" s="2" t="s">
        <v>520</v>
      </c>
    </row>
    <row r="247" spans="3:11" x14ac:dyDescent="0.55000000000000004">
      <c r="C247" t="s">
        <v>516</v>
      </c>
      <c r="J247" t="s">
        <v>529</v>
      </c>
      <c r="K247" s="2" t="s">
        <v>521</v>
      </c>
    </row>
    <row r="248" spans="3:11" x14ac:dyDescent="0.55000000000000004">
      <c r="C248" t="s">
        <v>516</v>
      </c>
      <c r="J248" t="s">
        <v>529</v>
      </c>
      <c r="K248" s="2" t="s">
        <v>522</v>
      </c>
    </row>
    <row r="249" spans="3:11" x14ac:dyDescent="0.55000000000000004">
      <c r="C249" t="s">
        <v>516</v>
      </c>
      <c r="J249" t="s">
        <v>529</v>
      </c>
      <c r="K249" s="2" t="s">
        <v>523</v>
      </c>
    </row>
    <row r="250" spans="3:11" x14ac:dyDescent="0.55000000000000004">
      <c r="C250" t="s">
        <v>516</v>
      </c>
      <c r="J250" t="s">
        <v>529</v>
      </c>
      <c r="K250" s="2" t="s">
        <v>524</v>
      </c>
    </row>
    <row r="251" spans="3:11" x14ac:dyDescent="0.55000000000000004">
      <c r="C251" t="s">
        <v>516</v>
      </c>
      <c r="J251" t="s">
        <v>529</v>
      </c>
      <c r="K251" s="2" t="s">
        <v>525</v>
      </c>
    </row>
    <row r="252" spans="3:11" x14ac:dyDescent="0.55000000000000004">
      <c r="C252" t="s">
        <v>516</v>
      </c>
      <c r="J252" t="s">
        <v>529</v>
      </c>
      <c r="K252" s="2" t="s">
        <v>526</v>
      </c>
    </row>
    <row r="253" spans="3:11" x14ac:dyDescent="0.55000000000000004">
      <c r="C253" t="s">
        <v>516</v>
      </c>
      <c r="J253" t="s">
        <v>529</v>
      </c>
      <c r="K253" s="2" t="s">
        <v>527</v>
      </c>
    </row>
  </sheetData>
  <autoFilter ref="A1:K242"/>
  <hyperlinks>
    <hyperlink ref="K3" r:id="rId1"/>
    <hyperlink ref="K2" r:id="rId2"/>
    <hyperlink ref="K4" r:id="rId3"/>
    <hyperlink ref="K5" r:id="rId4"/>
    <hyperlink ref="K6" r:id="rId5"/>
    <hyperlink ref="K7" r:id="rId6"/>
    <hyperlink ref="K8" r:id="rId7"/>
    <hyperlink ref="K9" r:id="rId8"/>
    <hyperlink ref="K10" r:id="rId9"/>
    <hyperlink ref="K11" r:id="rId10"/>
    <hyperlink ref="K12" r:id="rId11"/>
    <hyperlink ref="K13" r:id="rId12"/>
    <hyperlink ref="K14" r:id="rId13"/>
    <hyperlink ref="K15" r:id="rId14"/>
    <hyperlink ref="K16" r:id="rId15"/>
    <hyperlink ref="K17" r:id="rId16"/>
    <hyperlink ref="K18" r:id="rId17"/>
    <hyperlink ref="K19" r:id="rId18"/>
    <hyperlink ref="K20" r:id="rId19"/>
    <hyperlink ref="K21" r:id="rId20"/>
    <hyperlink ref="K22" r:id="rId21"/>
    <hyperlink ref="K23" r:id="rId22"/>
    <hyperlink ref="K24" r:id="rId23"/>
    <hyperlink ref="K25" r:id="rId24"/>
    <hyperlink ref="K26" r:id="rId25"/>
    <hyperlink ref="K27" r:id="rId26"/>
    <hyperlink ref="K28" r:id="rId27"/>
    <hyperlink ref="K29" r:id="rId28"/>
    <hyperlink ref="K30" r:id="rId29"/>
    <hyperlink ref="K31" r:id="rId30"/>
    <hyperlink ref="K32" r:id="rId31"/>
    <hyperlink ref="K33" r:id="rId32"/>
    <hyperlink ref="K34" r:id="rId33"/>
    <hyperlink ref="K35" r:id="rId34"/>
    <hyperlink ref="K36" r:id="rId35"/>
    <hyperlink ref="K37" r:id="rId36"/>
    <hyperlink ref="K38" r:id="rId37"/>
    <hyperlink ref="K39" r:id="rId38"/>
    <hyperlink ref="K40" r:id="rId39"/>
    <hyperlink ref="K41" r:id="rId40"/>
    <hyperlink ref="K43" r:id="rId41"/>
    <hyperlink ref="K44" r:id="rId42"/>
    <hyperlink ref="K45" r:id="rId43"/>
    <hyperlink ref="K46" r:id="rId44"/>
    <hyperlink ref="K47" r:id="rId45"/>
    <hyperlink ref="K48" r:id="rId46"/>
    <hyperlink ref="K49" r:id="rId47"/>
    <hyperlink ref="K50" r:id="rId48"/>
    <hyperlink ref="K51" r:id="rId49"/>
    <hyperlink ref="K52" r:id="rId50"/>
    <hyperlink ref="K53" r:id="rId51"/>
    <hyperlink ref="K54" r:id="rId52"/>
    <hyperlink ref="K55" r:id="rId53"/>
    <hyperlink ref="K56" r:id="rId54"/>
    <hyperlink ref="K57" r:id="rId55"/>
    <hyperlink ref="K58" r:id="rId56"/>
    <hyperlink ref="K59" r:id="rId57"/>
    <hyperlink ref="K60" r:id="rId58"/>
    <hyperlink ref="K61" r:id="rId59"/>
    <hyperlink ref="K62" r:id="rId60"/>
    <hyperlink ref="K63" r:id="rId61"/>
    <hyperlink ref="K64" r:id="rId62"/>
    <hyperlink ref="K65" r:id="rId63"/>
    <hyperlink ref="K66" r:id="rId64"/>
    <hyperlink ref="K67" r:id="rId65"/>
    <hyperlink ref="K68" r:id="rId66"/>
    <hyperlink ref="K69" r:id="rId67"/>
    <hyperlink ref="K70" r:id="rId68"/>
    <hyperlink ref="K71" r:id="rId69"/>
    <hyperlink ref="K72" r:id="rId70"/>
    <hyperlink ref="K73" r:id="rId71"/>
    <hyperlink ref="K74" r:id="rId72"/>
    <hyperlink ref="K75" r:id="rId73"/>
    <hyperlink ref="K76" r:id="rId74"/>
    <hyperlink ref="K77" r:id="rId75"/>
    <hyperlink ref="K78" r:id="rId76"/>
    <hyperlink ref="K79" r:id="rId77"/>
    <hyperlink ref="K80" r:id="rId78"/>
    <hyperlink ref="K81" r:id="rId79"/>
    <hyperlink ref="K82" r:id="rId80"/>
    <hyperlink ref="K83" r:id="rId81"/>
    <hyperlink ref="K84" r:id="rId82"/>
    <hyperlink ref="K85" r:id="rId83"/>
    <hyperlink ref="K86" r:id="rId84"/>
    <hyperlink ref="K87" r:id="rId85"/>
    <hyperlink ref="K88" r:id="rId86"/>
    <hyperlink ref="K89" r:id="rId87"/>
    <hyperlink ref="K90" r:id="rId88"/>
    <hyperlink ref="K91" r:id="rId89"/>
    <hyperlink ref="K92" r:id="rId90"/>
    <hyperlink ref="K93" r:id="rId91"/>
    <hyperlink ref="K94" r:id="rId92"/>
    <hyperlink ref="K95" r:id="rId93"/>
    <hyperlink ref="K96" r:id="rId94"/>
    <hyperlink ref="K97" r:id="rId95"/>
    <hyperlink ref="K98" r:id="rId96"/>
    <hyperlink ref="K99" r:id="rId97"/>
    <hyperlink ref="K100" r:id="rId98"/>
    <hyperlink ref="K101" r:id="rId99"/>
    <hyperlink ref="K102" r:id="rId100"/>
    <hyperlink ref="K103" r:id="rId101"/>
    <hyperlink ref="K104" r:id="rId102"/>
    <hyperlink ref="K105" r:id="rId103"/>
    <hyperlink ref="K106" r:id="rId104"/>
    <hyperlink ref="K107" r:id="rId105"/>
    <hyperlink ref="K108" r:id="rId106"/>
    <hyperlink ref="K109" r:id="rId107"/>
    <hyperlink ref="K110" r:id="rId108"/>
    <hyperlink ref="K111" r:id="rId109"/>
    <hyperlink ref="K112" r:id="rId110"/>
    <hyperlink ref="K113" r:id="rId111"/>
    <hyperlink ref="K114" r:id="rId112"/>
    <hyperlink ref="K115" r:id="rId113"/>
    <hyperlink ref="K116" r:id="rId114"/>
    <hyperlink ref="K117" r:id="rId115"/>
    <hyperlink ref="K118" r:id="rId116"/>
    <hyperlink ref="K119" r:id="rId117"/>
    <hyperlink ref="K120" r:id="rId118"/>
    <hyperlink ref="K121" r:id="rId119"/>
    <hyperlink ref="K122" r:id="rId120"/>
    <hyperlink ref="K123" r:id="rId121"/>
    <hyperlink ref="K124" r:id="rId122"/>
    <hyperlink ref="K125" r:id="rId123"/>
    <hyperlink ref="K126" r:id="rId124"/>
    <hyperlink ref="K127" r:id="rId125"/>
    <hyperlink ref="K128" r:id="rId126"/>
    <hyperlink ref="K129" r:id="rId127"/>
    <hyperlink ref="K130" r:id="rId128"/>
    <hyperlink ref="K131" r:id="rId129"/>
    <hyperlink ref="K132" r:id="rId130"/>
    <hyperlink ref="K133" r:id="rId131"/>
    <hyperlink ref="K134" r:id="rId132"/>
    <hyperlink ref="K135" r:id="rId133"/>
    <hyperlink ref="K136" r:id="rId134"/>
    <hyperlink ref="K137" r:id="rId135"/>
    <hyperlink ref="K138" r:id="rId136"/>
    <hyperlink ref="K139" r:id="rId137"/>
    <hyperlink ref="K140" r:id="rId138"/>
    <hyperlink ref="K141" r:id="rId139"/>
    <hyperlink ref="K142" r:id="rId140"/>
    <hyperlink ref="K143" r:id="rId141"/>
    <hyperlink ref="K144" r:id="rId142"/>
    <hyperlink ref="K145" r:id="rId143"/>
    <hyperlink ref="K146" r:id="rId144"/>
    <hyperlink ref="K147" r:id="rId145"/>
    <hyperlink ref="K148" r:id="rId146"/>
    <hyperlink ref="K149" r:id="rId147"/>
    <hyperlink ref="K150" r:id="rId148"/>
    <hyperlink ref="K151" r:id="rId149"/>
    <hyperlink ref="K152" r:id="rId150"/>
    <hyperlink ref="K153" r:id="rId151"/>
    <hyperlink ref="K154" r:id="rId152"/>
    <hyperlink ref="K155" r:id="rId153"/>
    <hyperlink ref="K156" r:id="rId154"/>
    <hyperlink ref="K157" r:id="rId155"/>
    <hyperlink ref="K158" r:id="rId156"/>
    <hyperlink ref="K159" r:id="rId157"/>
    <hyperlink ref="K160" r:id="rId158"/>
    <hyperlink ref="K161" r:id="rId159"/>
    <hyperlink ref="K162" r:id="rId160"/>
    <hyperlink ref="K163" r:id="rId161"/>
    <hyperlink ref="K164" r:id="rId162"/>
    <hyperlink ref="K165" r:id="rId163"/>
    <hyperlink ref="K166" r:id="rId164"/>
    <hyperlink ref="K167" r:id="rId165"/>
    <hyperlink ref="K168" r:id="rId166"/>
    <hyperlink ref="K169" r:id="rId167"/>
    <hyperlink ref="K170" r:id="rId168"/>
    <hyperlink ref="K171" r:id="rId169"/>
    <hyperlink ref="K172" r:id="rId170"/>
    <hyperlink ref="K173" r:id="rId171"/>
    <hyperlink ref="K174" r:id="rId172"/>
    <hyperlink ref="K175" r:id="rId173"/>
    <hyperlink ref="K176" r:id="rId174"/>
    <hyperlink ref="K177" r:id="rId175"/>
    <hyperlink ref="K178" r:id="rId176"/>
    <hyperlink ref="K179" r:id="rId177"/>
    <hyperlink ref="K180" r:id="rId178"/>
    <hyperlink ref="K181" r:id="rId179"/>
    <hyperlink ref="K182" r:id="rId180"/>
    <hyperlink ref="K183" r:id="rId181"/>
    <hyperlink ref="K184" r:id="rId182"/>
    <hyperlink ref="K185" r:id="rId183"/>
    <hyperlink ref="K186" r:id="rId184"/>
    <hyperlink ref="K187" r:id="rId185"/>
    <hyperlink ref="K188" r:id="rId186"/>
    <hyperlink ref="K189" r:id="rId187"/>
    <hyperlink ref="K190" r:id="rId188"/>
    <hyperlink ref="K191" r:id="rId189"/>
    <hyperlink ref="K192" r:id="rId190"/>
    <hyperlink ref="K193" r:id="rId191"/>
    <hyperlink ref="K194" r:id="rId192"/>
    <hyperlink ref="K195" r:id="rId193"/>
    <hyperlink ref="K196" r:id="rId194"/>
    <hyperlink ref="K197" r:id="rId195"/>
    <hyperlink ref="K198" r:id="rId196"/>
    <hyperlink ref="K199" r:id="rId197"/>
    <hyperlink ref="K200" r:id="rId198"/>
    <hyperlink ref="K201" r:id="rId199"/>
    <hyperlink ref="K202" r:id="rId200"/>
    <hyperlink ref="K203" r:id="rId201"/>
    <hyperlink ref="K204" r:id="rId202"/>
    <hyperlink ref="K205" r:id="rId203"/>
    <hyperlink ref="K206" r:id="rId204"/>
    <hyperlink ref="K207" r:id="rId205"/>
    <hyperlink ref="K208" r:id="rId206"/>
    <hyperlink ref="K209" r:id="rId207"/>
    <hyperlink ref="K210" r:id="rId208"/>
    <hyperlink ref="K211" r:id="rId209"/>
    <hyperlink ref="K212" r:id="rId210"/>
    <hyperlink ref="K213" r:id="rId211"/>
    <hyperlink ref="K214" r:id="rId212"/>
    <hyperlink ref="K215" r:id="rId213"/>
    <hyperlink ref="K216" r:id="rId214"/>
    <hyperlink ref="K217" r:id="rId215"/>
    <hyperlink ref="K218" r:id="rId216"/>
    <hyperlink ref="K219" r:id="rId217"/>
    <hyperlink ref="K220" r:id="rId218"/>
    <hyperlink ref="K221" r:id="rId219"/>
    <hyperlink ref="K222" r:id="rId220"/>
    <hyperlink ref="K223" r:id="rId221"/>
    <hyperlink ref="K224" r:id="rId222"/>
    <hyperlink ref="K225" r:id="rId223"/>
    <hyperlink ref="K226" r:id="rId224"/>
    <hyperlink ref="K227" r:id="rId225"/>
    <hyperlink ref="K228" r:id="rId226"/>
    <hyperlink ref="K229" r:id="rId227" location="p1858167"/>
    <hyperlink ref="K230" r:id="rId228"/>
    <hyperlink ref="K231" r:id="rId229"/>
    <hyperlink ref="K232" r:id="rId230"/>
    <hyperlink ref="K233" r:id="rId231"/>
    <hyperlink ref="K234" r:id="rId232"/>
    <hyperlink ref="K235" r:id="rId233"/>
    <hyperlink ref="K236" r:id="rId234"/>
    <hyperlink ref="K237" r:id="rId235"/>
    <hyperlink ref="K238" r:id="rId236"/>
    <hyperlink ref="K239" r:id="rId237"/>
    <hyperlink ref="K240" r:id="rId238"/>
    <hyperlink ref="K241" r:id="rId239"/>
    <hyperlink ref="K242" r:id="rId240"/>
    <hyperlink ref="K42" r:id="rId241"/>
    <hyperlink ref="K243" r:id="rId242"/>
    <hyperlink ref="K244" r:id="rId243"/>
    <hyperlink ref="K245" r:id="rId244"/>
    <hyperlink ref="K246" r:id="rId245"/>
    <hyperlink ref="K247" r:id="rId246"/>
    <hyperlink ref="K248" r:id="rId247"/>
    <hyperlink ref="K249" r:id="rId248"/>
    <hyperlink ref="K250" r:id="rId249"/>
    <hyperlink ref="K251" r:id="rId250"/>
    <hyperlink ref="K252" r:id="rId251"/>
    <hyperlink ref="K253" r:id="rId252"/>
  </hyperlinks>
  <pageMargins left="0.7" right="0.7" top="0.75" bottom="0.75" header="0.3" footer="0.3"/>
  <pageSetup orientation="portrait" horizontalDpi="300" verticalDpi="300" r:id="rId25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Quant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Mízar Gabriel Alvarado Díaz</dc:creator>
  <cp:lastModifiedBy>Mízar Gabriel Alvarado Díaz</cp:lastModifiedBy>
  <dcterms:created xsi:type="dcterms:W3CDTF">2017-05-01T18:20:32Z</dcterms:created>
  <dcterms:modified xsi:type="dcterms:W3CDTF">2017-07-16T04:19:49Z</dcterms:modified>
</cp:coreProperties>
</file>