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hardikladva/Downloads/"/>
    </mc:Choice>
  </mc:AlternateContent>
  <xr:revisionPtr revIDLastSave="0" documentId="13_ncr:1_{51307910-3265-2F4F-8ABE-CDC39B88C512}" xr6:coauthVersionLast="37" xr6:coauthVersionMax="37" xr10:uidLastSave="{00000000-0000-0000-0000-000000000000}"/>
  <bookViews>
    <workbookView xWindow="1020" yWindow="540" windowWidth="25780" windowHeight="15540" xr2:uid="{00000000-000D-0000-FFFF-FFFF00000000}"/>
  </bookViews>
  <sheets>
    <sheet name="Overall" sheetId="2" r:id="rId1"/>
    <sheet name="GMAT_Tests" sheetId="3" r:id="rId2"/>
    <sheet name="Correct" sheetId="4" r:id="rId3"/>
    <sheet name="Incorrect" sheetId="1" r:id="rId4"/>
    <sheet name="Sheet4" sheetId="5" r:id="rId5"/>
    <sheet name="Sheet5" sheetId="6" r:id="rId6"/>
  </sheets>
  <calcPr calcId="179021"/>
</workbook>
</file>

<file path=xl/calcChain.xml><?xml version="1.0" encoding="utf-8"?>
<calcChain xmlns="http://schemas.openxmlformats.org/spreadsheetml/2006/main">
  <c r="U5" i="6" l="1"/>
  <c r="U8" i="6"/>
  <c r="U9" i="6"/>
  <c r="U10" i="6"/>
  <c r="U11" i="6"/>
  <c r="U12" i="6"/>
  <c r="U13" i="6"/>
  <c r="U15" i="6"/>
  <c r="U17" i="6"/>
  <c r="U20" i="6"/>
  <c r="U21" i="6"/>
  <c r="U22" i="6"/>
  <c r="U23" i="6"/>
  <c r="U4" i="6"/>
  <c r="T5" i="6"/>
  <c r="T6" i="6"/>
  <c r="T7" i="6"/>
  <c r="T8" i="6"/>
  <c r="T9" i="6"/>
  <c r="T10" i="6"/>
  <c r="T11" i="6"/>
  <c r="T12" i="6"/>
  <c r="T14" i="6"/>
  <c r="T15" i="6"/>
  <c r="T16" i="6"/>
  <c r="T17" i="6"/>
  <c r="T18" i="6"/>
  <c r="T19" i="6"/>
  <c r="T20" i="6"/>
  <c r="T22" i="6"/>
  <c r="T23" i="6"/>
  <c r="T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Q4" i="6"/>
  <c r="P4" i="6"/>
  <c r="M5" i="6"/>
  <c r="N5" i="6"/>
  <c r="O5" i="6"/>
  <c r="M6" i="6"/>
  <c r="N6" i="6"/>
  <c r="O6" i="6"/>
  <c r="M7" i="6"/>
  <c r="N7" i="6"/>
  <c r="O7" i="6"/>
  <c r="M8" i="6"/>
  <c r="N8" i="6"/>
  <c r="O8" i="6"/>
  <c r="M9" i="6"/>
  <c r="N9" i="6"/>
  <c r="O9" i="6"/>
  <c r="M10" i="6"/>
  <c r="N10" i="6"/>
  <c r="O10" i="6"/>
  <c r="M11" i="6"/>
  <c r="N11" i="6"/>
  <c r="O11" i="6"/>
  <c r="M12" i="6"/>
  <c r="N12" i="6"/>
  <c r="O12" i="6"/>
  <c r="M13" i="6"/>
  <c r="N13" i="6"/>
  <c r="O13" i="6"/>
  <c r="M14" i="6"/>
  <c r="N14" i="6"/>
  <c r="O14" i="6"/>
  <c r="M15" i="6"/>
  <c r="N15" i="6"/>
  <c r="O15" i="6"/>
  <c r="M16" i="6"/>
  <c r="N16" i="6"/>
  <c r="O16" i="6"/>
  <c r="M17" i="6"/>
  <c r="N17" i="6"/>
  <c r="O17" i="6"/>
  <c r="M18" i="6"/>
  <c r="N18" i="6"/>
  <c r="O18" i="6"/>
  <c r="M19" i="6"/>
  <c r="N19" i="6"/>
  <c r="O19" i="6"/>
  <c r="M20" i="6"/>
  <c r="N20" i="6"/>
  <c r="O20" i="6"/>
  <c r="M21" i="6"/>
  <c r="N21" i="6"/>
  <c r="O21" i="6"/>
  <c r="M22" i="6"/>
  <c r="N22" i="6"/>
  <c r="O22" i="6"/>
  <c r="M23" i="6"/>
  <c r="N23" i="6"/>
  <c r="O23" i="6"/>
  <c r="N4" i="6"/>
  <c r="O4" i="6"/>
  <c r="M4" i="6"/>
  <c r="K23" i="6"/>
  <c r="J23" i="6"/>
  <c r="K22" i="6"/>
  <c r="J22" i="6"/>
  <c r="L22" i="6" s="1"/>
  <c r="K21" i="6"/>
  <c r="L21" i="6" s="1"/>
  <c r="J21" i="6"/>
  <c r="K20" i="6"/>
  <c r="J20" i="6"/>
  <c r="K19" i="6"/>
  <c r="J19" i="6"/>
  <c r="K18" i="6"/>
  <c r="J18" i="6"/>
  <c r="L18" i="6" s="1"/>
  <c r="K17" i="6"/>
  <c r="L17" i="6" s="1"/>
  <c r="J17" i="6"/>
  <c r="K16" i="6"/>
  <c r="J16" i="6"/>
  <c r="K15" i="6"/>
  <c r="J15" i="6"/>
  <c r="K14" i="6"/>
  <c r="J14" i="6"/>
  <c r="L14" i="6" s="1"/>
  <c r="K13" i="6"/>
  <c r="L13" i="6" s="1"/>
  <c r="J13" i="6"/>
  <c r="K12" i="6"/>
  <c r="J12" i="6"/>
  <c r="K11" i="6"/>
  <c r="J11" i="6"/>
  <c r="K10" i="6"/>
  <c r="J10" i="6"/>
  <c r="L10" i="6" s="1"/>
  <c r="K9" i="6"/>
  <c r="L9" i="6" s="1"/>
  <c r="J9" i="6"/>
  <c r="K8" i="6"/>
  <c r="J8" i="6"/>
  <c r="K7" i="6"/>
  <c r="J7" i="6"/>
  <c r="K6" i="6"/>
  <c r="J6" i="6"/>
  <c r="L6" i="6" s="1"/>
  <c r="K5" i="6"/>
  <c r="L5" i="6" s="1"/>
  <c r="J5" i="6"/>
  <c r="K4" i="6"/>
  <c r="J4" i="6"/>
  <c r="L4" i="6" s="1"/>
  <c r="L23" i="6"/>
  <c r="L20" i="6"/>
  <c r="L19" i="6"/>
  <c r="L16" i="6"/>
  <c r="L15" i="6"/>
  <c r="L12" i="6"/>
  <c r="L11" i="6"/>
  <c r="L8" i="6"/>
  <c r="L7" i="6"/>
  <c r="K22" i="5"/>
  <c r="K21" i="5"/>
  <c r="K20" i="5"/>
  <c r="K19" i="5"/>
  <c r="L19" i="5" s="1"/>
  <c r="K18" i="5"/>
  <c r="K17" i="5"/>
  <c r="K16" i="5"/>
  <c r="K15" i="5"/>
  <c r="L15" i="5" s="1"/>
  <c r="K14" i="5"/>
  <c r="K13" i="5"/>
  <c r="K12" i="5"/>
  <c r="K11" i="5"/>
  <c r="L11" i="5" s="1"/>
  <c r="K10" i="5"/>
  <c r="K9" i="5"/>
  <c r="K8" i="5"/>
  <c r="K7" i="5"/>
  <c r="L7" i="5" s="1"/>
  <c r="K6" i="5"/>
  <c r="K5" i="5"/>
  <c r="K4" i="5"/>
  <c r="K3" i="5"/>
  <c r="L3" i="5" s="1"/>
  <c r="J22" i="5"/>
  <c r="J21" i="5"/>
  <c r="L21" i="5" s="1"/>
  <c r="J20" i="5"/>
  <c r="J19" i="5"/>
  <c r="J18" i="5"/>
  <c r="L18" i="5" s="1"/>
  <c r="J17" i="5"/>
  <c r="L17" i="5" s="1"/>
  <c r="J16" i="5"/>
  <c r="J15" i="5"/>
  <c r="J14" i="5"/>
  <c r="L14" i="5" s="1"/>
  <c r="J13" i="5"/>
  <c r="L13" i="5" s="1"/>
  <c r="J12" i="5"/>
  <c r="J11" i="5"/>
  <c r="J10" i="5"/>
  <c r="L10" i="5" s="1"/>
  <c r="J9" i="5"/>
  <c r="L9" i="5" s="1"/>
  <c r="J8" i="5"/>
  <c r="J7" i="5"/>
  <c r="J6" i="5"/>
  <c r="L6" i="5" s="1"/>
  <c r="J5" i="5"/>
  <c r="J4" i="5"/>
  <c r="J3" i="5"/>
  <c r="L22" i="5"/>
  <c r="L20" i="5"/>
  <c r="L16" i="5"/>
  <c r="L12" i="5"/>
  <c r="L8" i="5"/>
  <c r="L4" i="5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4" i="2"/>
  <c r="K25" i="4"/>
  <c r="J25" i="4"/>
  <c r="K24" i="4"/>
  <c r="J24" i="4"/>
  <c r="K23" i="4"/>
  <c r="J23" i="4"/>
  <c r="L23" i="4" s="1"/>
  <c r="K22" i="4"/>
  <c r="J22" i="4"/>
  <c r="K21" i="4"/>
  <c r="J21" i="4"/>
  <c r="L21" i="4" s="1"/>
  <c r="K20" i="4"/>
  <c r="J20" i="4"/>
  <c r="K19" i="4"/>
  <c r="J19" i="4"/>
  <c r="L19" i="4" s="1"/>
  <c r="K18" i="4"/>
  <c r="J18" i="4"/>
  <c r="K17" i="4"/>
  <c r="J17" i="4"/>
  <c r="L17" i="4" s="1"/>
  <c r="K16" i="4"/>
  <c r="J16" i="4"/>
  <c r="K15" i="4"/>
  <c r="J15" i="4"/>
  <c r="L15" i="4" s="1"/>
  <c r="K14" i="4"/>
  <c r="J14" i="4"/>
  <c r="K13" i="4"/>
  <c r="J13" i="4"/>
  <c r="L13" i="4" s="1"/>
  <c r="K12" i="4"/>
  <c r="J12" i="4"/>
  <c r="L12" i="4" s="1"/>
  <c r="K11" i="4"/>
  <c r="J11" i="4"/>
  <c r="L11" i="4" s="1"/>
  <c r="K10" i="4"/>
  <c r="J10" i="4"/>
  <c r="K9" i="4"/>
  <c r="J9" i="4"/>
  <c r="L9" i="4" s="1"/>
  <c r="K8" i="4"/>
  <c r="J8" i="4"/>
  <c r="L8" i="4" s="1"/>
  <c r="K7" i="4"/>
  <c r="J7" i="4"/>
  <c r="L7" i="4" s="1"/>
  <c r="K6" i="4"/>
  <c r="J6" i="4"/>
  <c r="L6" i="4" s="1"/>
  <c r="L25" i="4"/>
  <c r="L24" i="4"/>
  <c r="L22" i="4"/>
  <c r="L20" i="4"/>
  <c r="L18" i="4"/>
  <c r="L16" i="4"/>
  <c r="L14" i="4"/>
  <c r="L10" i="4"/>
  <c r="K26" i="3"/>
  <c r="D23" i="2" s="1"/>
  <c r="K23" i="2" s="1"/>
  <c r="J26" i="3"/>
  <c r="C23" i="2" s="1"/>
  <c r="J23" i="2" s="1"/>
  <c r="K25" i="3"/>
  <c r="D22" i="2" s="1"/>
  <c r="K22" i="2" s="1"/>
  <c r="J25" i="3"/>
  <c r="L25" i="3" s="1"/>
  <c r="G22" i="2" s="1"/>
  <c r="K24" i="3"/>
  <c r="D21" i="2" s="1"/>
  <c r="K21" i="2" s="1"/>
  <c r="J24" i="3"/>
  <c r="C21" i="2" s="1"/>
  <c r="K23" i="3"/>
  <c r="D20" i="2" s="1"/>
  <c r="K20" i="2" s="1"/>
  <c r="J23" i="3"/>
  <c r="C20" i="2" s="1"/>
  <c r="K22" i="3"/>
  <c r="D19" i="2" s="1"/>
  <c r="K19" i="2" s="1"/>
  <c r="J22" i="3"/>
  <c r="C19" i="2" s="1"/>
  <c r="J19" i="2" s="1"/>
  <c r="K21" i="3"/>
  <c r="D18" i="2" s="1"/>
  <c r="K18" i="2" s="1"/>
  <c r="J21" i="3"/>
  <c r="L21" i="3" s="1"/>
  <c r="G18" i="2" s="1"/>
  <c r="K20" i="3"/>
  <c r="D17" i="2" s="1"/>
  <c r="K17" i="2" s="1"/>
  <c r="J20" i="3"/>
  <c r="C17" i="2" s="1"/>
  <c r="K19" i="3"/>
  <c r="D16" i="2" s="1"/>
  <c r="K16" i="2" s="1"/>
  <c r="J19" i="3"/>
  <c r="C16" i="2" s="1"/>
  <c r="J16" i="2" s="1"/>
  <c r="K18" i="3"/>
  <c r="D15" i="2" s="1"/>
  <c r="K15" i="2" s="1"/>
  <c r="J18" i="3"/>
  <c r="C15" i="2" s="1"/>
  <c r="J15" i="2" s="1"/>
  <c r="K17" i="3"/>
  <c r="D14" i="2" s="1"/>
  <c r="K14" i="2" s="1"/>
  <c r="J17" i="3"/>
  <c r="L17" i="3" s="1"/>
  <c r="G14" i="2" s="1"/>
  <c r="K16" i="3"/>
  <c r="D13" i="2" s="1"/>
  <c r="K13" i="2" s="1"/>
  <c r="J16" i="3"/>
  <c r="C13" i="2" s="1"/>
  <c r="K15" i="3"/>
  <c r="D12" i="2" s="1"/>
  <c r="K12" i="2" s="1"/>
  <c r="J15" i="3"/>
  <c r="C12" i="2" s="1"/>
  <c r="J12" i="2" s="1"/>
  <c r="K14" i="3"/>
  <c r="D11" i="2" s="1"/>
  <c r="K11" i="2" s="1"/>
  <c r="J14" i="3"/>
  <c r="C11" i="2" s="1"/>
  <c r="J11" i="2" s="1"/>
  <c r="K13" i="3"/>
  <c r="D10" i="2" s="1"/>
  <c r="K10" i="2" s="1"/>
  <c r="J13" i="3"/>
  <c r="L13" i="3" s="1"/>
  <c r="G10" i="2" s="1"/>
  <c r="K12" i="3"/>
  <c r="D9" i="2" s="1"/>
  <c r="K9" i="2" s="1"/>
  <c r="J12" i="3"/>
  <c r="C9" i="2" s="1"/>
  <c r="K11" i="3"/>
  <c r="D8" i="2" s="1"/>
  <c r="K8" i="2" s="1"/>
  <c r="J11" i="3"/>
  <c r="C8" i="2" s="1"/>
  <c r="K10" i="3"/>
  <c r="D7" i="2" s="1"/>
  <c r="K7" i="2" s="1"/>
  <c r="J10" i="3"/>
  <c r="C7" i="2" s="1"/>
  <c r="J7" i="2" s="1"/>
  <c r="K9" i="3"/>
  <c r="D6" i="2" s="1"/>
  <c r="K6" i="2" s="1"/>
  <c r="J9" i="3"/>
  <c r="L9" i="3" s="1"/>
  <c r="G6" i="2" s="1"/>
  <c r="K8" i="3"/>
  <c r="D5" i="2" s="1"/>
  <c r="K5" i="2" s="1"/>
  <c r="J8" i="3"/>
  <c r="C5" i="2" s="1"/>
  <c r="K7" i="3"/>
  <c r="D4" i="2" s="1"/>
  <c r="K4" i="2" s="1"/>
  <c r="J7" i="3"/>
  <c r="L7" i="3" s="1"/>
  <c r="G4" i="2" s="1"/>
  <c r="K25" i="1"/>
  <c r="F23" i="2" s="1"/>
  <c r="J25" i="1"/>
  <c r="K24" i="1"/>
  <c r="F22" i="2" s="1"/>
  <c r="J24" i="1"/>
  <c r="K23" i="1"/>
  <c r="F21" i="2" s="1"/>
  <c r="J23" i="1"/>
  <c r="K22" i="1"/>
  <c r="F20" i="2" s="1"/>
  <c r="J22" i="1"/>
  <c r="K21" i="1"/>
  <c r="F19" i="2" s="1"/>
  <c r="J21" i="1"/>
  <c r="K20" i="1"/>
  <c r="F18" i="2" s="1"/>
  <c r="J20" i="1"/>
  <c r="K19" i="1"/>
  <c r="F17" i="2" s="1"/>
  <c r="J19" i="1"/>
  <c r="K18" i="1"/>
  <c r="F16" i="2" s="1"/>
  <c r="J18" i="1"/>
  <c r="K17" i="1"/>
  <c r="F15" i="2" s="1"/>
  <c r="J17" i="1"/>
  <c r="K16" i="1"/>
  <c r="F14" i="2" s="1"/>
  <c r="J16" i="1"/>
  <c r="K15" i="1"/>
  <c r="F13" i="2" s="1"/>
  <c r="J15" i="1"/>
  <c r="K14" i="1"/>
  <c r="F12" i="2" s="1"/>
  <c r="J14" i="1"/>
  <c r="K13" i="1"/>
  <c r="F11" i="2" s="1"/>
  <c r="J13" i="1"/>
  <c r="K12" i="1"/>
  <c r="F10" i="2" s="1"/>
  <c r="J12" i="1"/>
  <c r="K11" i="1"/>
  <c r="F9" i="2" s="1"/>
  <c r="J11" i="1"/>
  <c r="K10" i="1"/>
  <c r="F8" i="2" s="1"/>
  <c r="J10" i="1"/>
  <c r="K9" i="1"/>
  <c r="F7" i="2" s="1"/>
  <c r="J9" i="1"/>
  <c r="K8" i="1"/>
  <c r="F6" i="2" s="1"/>
  <c r="J8" i="1"/>
  <c r="K7" i="1"/>
  <c r="F5" i="2" s="1"/>
  <c r="J7" i="1"/>
  <c r="K6" i="1"/>
  <c r="F4" i="2" s="1"/>
  <c r="J6" i="1"/>
  <c r="C22" i="2" l="1"/>
  <c r="C18" i="2"/>
  <c r="C14" i="2"/>
  <c r="J14" i="2" s="1"/>
  <c r="C10" i="2"/>
  <c r="C6" i="2"/>
  <c r="J6" i="2" s="1"/>
  <c r="L24" i="3"/>
  <c r="G21" i="2" s="1"/>
  <c r="L20" i="3"/>
  <c r="G17" i="2" s="1"/>
  <c r="L17" i="2" s="1"/>
  <c r="L16" i="3"/>
  <c r="G13" i="2" s="1"/>
  <c r="L12" i="3"/>
  <c r="G9" i="2" s="1"/>
  <c r="L8" i="3"/>
  <c r="G5" i="2" s="1"/>
  <c r="L23" i="3"/>
  <c r="G20" i="2" s="1"/>
  <c r="L19" i="3"/>
  <c r="G16" i="2" s="1"/>
  <c r="L15" i="3"/>
  <c r="G12" i="2" s="1"/>
  <c r="L11" i="3"/>
  <c r="G8" i="2" s="1"/>
  <c r="L8" i="2" s="1"/>
  <c r="L26" i="3"/>
  <c r="G23" i="2" s="1"/>
  <c r="L23" i="2" s="1"/>
  <c r="C4" i="2"/>
  <c r="L22" i="3"/>
  <c r="G19" i="2" s="1"/>
  <c r="L18" i="3"/>
  <c r="G15" i="2" s="1"/>
  <c r="L14" i="3"/>
  <c r="G11" i="2" s="1"/>
  <c r="L11" i="2" s="1"/>
  <c r="L10" i="3"/>
  <c r="G7" i="2" s="1"/>
  <c r="L12" i="2"/>
  <c r="L5" i="5"/>
  <c r="L7" i="2"/>
  <c r="L19" i="2"/>
  <c r="J22" i="2"/>
  <c r="J10" i="2"/>
  <c r="L22" i="2"/>
  <c r="L10" i="2"/>
  <c r="J21" i="2"/>
  <c r="J17" i="2"/>
  <c r="J13" i="2"/>
  <c r="J9" i="2"/>
  <c r="J5" i="2"/>
  <c r="L21" i="2"/>
  <c r="L13" i="2"/>
  <c r="L9" i="2"/>
  <c r="L5" i="2"/>
  <c r="L15" i="2"/>
  <c r="J18" i="2"/>
  <c r="L18" i="2"/>
  <c r="L6" i="2"/>
  <c r="J4" i="2"/>
  <c r="J20" i="2"/>
  <c r="J8" i="2"/>
  <c r="L4" i="2"/>
  <c r="L20" i="2"/>
  <c r="L25" i="1"/>
  <c r="I23" i="2" s="1"/>
  <c r="L23" i="1"/>
  <c r="I21" i="2" s="1"/>
  <c r="L24" i="1"/>
  <c r="I22" i="2" s="1"/>
  <c r="L8" i="1"/>
  <c r="I6" i="2" s="1"/>
  <c r="L10" i="1"/>
  <c r="I8" i="2" s="1"/>
  <c r="L12" i="1"/>
  <c r="I10" i="2" s="1"/>
  <c r="L19" i="1"/>
  <c r="I17" i="2" s="1"/>
  <c r="L15" i="1"/>
  <c r="I13" i="2" s="1"/>
  <c r="L22" i="1"/>
  <c r="I20" i="2" s="1"/>
  <c r="L18" i="1"/>
  <c r="I16" i="2" s="1"/>
  <c r="L14" i="1"/>
  <c r="I12" i="2" s="1"/>
  <c r="L6" i="1"/>
  <c r="I4" i="2" s="1"/>
  <c r="L21" i="1"/>
  <c r="I19" i="2" s="1"/>
  <c r="L17" i="1"/>
  <c r="I15" i="2" s="1"/>
  <c r="L7" i="1"/>
  <c r="I5" i="2" s="1"/>
  <c r="L9" i="1"/>
  <c r="I7" i="2" s="1"/>
  <c r="L11" i="1"/>
  <c r="I9" i="2" s="1"/>
  <c r="L20" i="1"/>
  <c r="I18" i="2" s="1"/>
  <c r="L16" i="1"/>
  <c r="I14" i="2" s="1"/>
  <c r="L13" i="1"/>
  <c r="I11" i="2" s="1"/>
</calcChain>
</file>

<file path=xl/sharedStrings.xml><?xml version="1.0" encoding="utf-8"?>
<sst xmlns="http://schemas.openxmlformats.org/spreadsheetml/2006/main" count="9432" uniqueCount="1730">
  <si>
    <t>ID</t>
  </si>
  <si>
    <t>Type</t>
  </si>
  <si>
    <t>Answer</t>
  </si>
  <si>
    <t>Difficulty</t>
  </si>
  <si>
    <t>Time</t>
  </si>
  <si>
    <t>Date</t>
  </si>
  <si>
    <t>Reviewed</t>
  </si>
  <si>
    <t>M13-24</t>
  </si>
  <si>
    <t>-</t>
  </si>
  <si>
    <t>1:14</t>
  </si>
  <si>
    <t>October 13, 2018 12:17 PM</t>
  </si>
  <si>
    <t>M30-09</t>
  </si>
  <si>
    <t>2:42</t>
  </si>
  <si>
    <t>October 13, 2018 12:12 PM</t>
  </si>
  <si>
    <t>M31-33</t>
  </si>
  <si>
    <t>2:38</t>
  </si>
  <si>
    <t>October 13, 2018 12:09 PM</t>
  </si>
  <si>
    <t>M28-16</t>
  </si>
  <si>
    <t>2:05</t>
  </si>
  <si>
    <t>October 13, 2018 12:03 PM</t>
  </si>
  <si>
    <t>M28-13</t>
  </si>
  <si>
    <t>4:43</t>
  </si>
  <si>
    <t>October 13, 2018 11:59 AM</t>
  </si>
  <si>
    <t>M30-20</t>
  </si>
  <si>
    <t>2:24</t>
  </si>
  <si>
    <t>October 13, 2018 11:55 AM</t>
  </si>
  <si>
    <t>M27-22</t>
  </si>
  <si>
    <t>1:18</t>
  </si>
  <si>
    <t>October 13, 2018 11:35 AM</t>
  </si>
  <si>
    <t>M28-42</t>
  </si>
  <si>
    <t>1:27</t>
  </si>
  <si>
    <t>October 13, 2018 11:29 AM</t>
  </si>
  <si>
    <t>M26-37</t>
  </si>
  <si>
    <t>1:30</t>
  </si>
  <si>
    <t>October 13, 2018 04:00 AM</t>
  </si>
  <si>
    <t>M10-05</t>
  </si>
  <si>
    <t>2:22</t>
  </si>
  <si>
    <t>October 13, 2018 03:54 AM</t>
  </si>
  <si>
    <t>M22-16</t>
  </si>
  <si>
    <t>3:23</t>
  </si>
  <si>
    <t>October 13, 2018 03:50 AM</t>
  </si>
  <si>
    <t>M28-03</t>
  </si>
  <si>
    <t>1:42</t>
  </si>
  <si>
    <t>October 13, 2018 03:49 AM</t>
  </si>
  <si>
    <t>M27-13</t>
  </si>
  <si>
    <t>1:58</t>
  </si>
  <si>
    <t>October 13, 2018 03:26 AM</t>
  </si>
  <si>
    <t>M22-08</t>
  </si>
  <si>
    <t>2:12</t>
  </si>
  <si>
    <t>October 13, 2018 03:20 AM</t>
  </si>
  <si>
    <t>M13-17</t>
  </si>
  <si>
    <t>4:11</t>
  </si>
  <si>
    <t>October 13, 2018 03:14 AM</t>
  </si>
  <si>
    <t>M24-06</t>
  </si>
  <si>
    <t>0:53</t>
  </si>
  <si>
    <t>October 13, 2018 03:06 AM</t>
  </si>
  <si>
    <t>M09-34</t>
  </si>
  <si>
    <t>3:48</t>
  </si>
  <si>
    <t>October 11, 2018 09:16 AM</t>
  </si>
  <si>
    <t>M24-33</t>
  </si>
  <si>
    <t>2:06</t>
  </si>
  <si>
    <t>October 11, 2018 09:10 AM</t>
  </si>
  <si>
    <t>M23-17</t>
  </si>
  <si>
    <t>2:11</t>
  </si>
  <si>
    <t>October 11, 2018 08:56 AM</t>
  </si>
  <si>
    <t>M20-30</t>
  </si>
  <si>
    <t>1:31</t>
  </si>
  <si>
    <t>October 11, 2018 08:55 AM</t>
  </si>
  <si>
    <t>M10-29</t>
  </si>
  <si>
    <t>October 11, 2018 08:48 AM</t>
  </si>
  <si>
    <t>M27-08</t>
  </si>
  <si>
    <t>October 11, 2018 08:41 AM</t>
  </si>
  <si>
    <t>M02-19</t>
  </si>
  <si>
    <t>1:39</t>
  </si>
  <si>
    <t>October 10, 2018 14:18 PM</t>
  </si>
  <si>
    <t>M02-20</t>
  </si>
  <si>
    <t>2:17</t>
  </si>
  <si>
    <t>October 10, 2018 14:11 PM</t>
  </si>
  <si>
    <t>M02-18</t>
  </si>
  <si>
    <t>October 10, 2018 13:56 PM</t>
  </si>
  <si>
    <t>M21-08</t>
  </si>
  <si>
    <t>2:07</t>
  </si>
  <si>
    <t>October 10, 2018 02:09 AM</t>
  </si>
  <si>
    <t>M30-18</t>
  </si>
  <si>
    <t>October 10, 2018 02:01 AM</t>
  </si>
  <si>
    <t>M13-28</t>
  </si>
  <si>
    <t>6:31</t>
  </si>
  <si>
    <t>October 10, 2018 01:53 AM</t>
  </si>
  <si>
    <t>M11-28</t>
  </si>
  <si>
    <t>1:37</t>
  </si>
  <si>
    <t>October 10, 2018 01:43 AM</t>
  </si>
  <si>
    <t>M16-05</t>
  </si>
  <si>
    <t>4:55</t>
  </si>
  <si>
    <t>October 10, 2018 01:38 AM</t>
  </si>
  <si>
    <t>M26-34</t>
  </si>
  <si>
    <t>1:01</t>
  </si>
  <si>
    <t>October 10, 2018 01:37 AM</t>
  </si>
  <si>
    <t>M27-15</t>
  </si>
  <si>
    <t>2:01</t>
  </si>
  <si>
    <t>October 10, 2018 01:35 AM</t>
  </si>
  <si>
    <t>M18-16</t>
  </si>
  <si>
    <t>October 10, 2018 01:33 AM</t>
  </si>
  <si>
    <t>M26-30</t>
  </si>
  <si>
    <t>2:10</t>
  </si>
  <si>
    <t>October 10, 2018 01:22 AM</t>
  </si>
  <si>
    <t>M12-31</t>
  </si>
  <si>
    <t>1:20</t>
  </si>
  <si>
    <t>October 10, 2018 01:16 AM</t>
  </si>
  <si>
    <t>M07-07</t>
  </si>
  <si>
    <t>1:28</t>
  </si>
  <si>
    <t>October 10, 2018 01:13 AM</t>
  </si>
  <si>
    <t>M20-37</t>
  </si>
  <si>
    <t>2:31</t>
  </si>
  <si>
    <t>October 10, 2018 01:09 AM</t>
  </si>
  <si>
    <t>M27-14</t>
  </si>
  <si>
    <t>October 08, 2018 02:41 AM</t>
  </si>
  <si>
    <t>M31-35</t>
  </si>
  <si>
    <t>1:34</t>
  </si>
  <si>
    <t>October 08, 2018 02:38 AM</t>
  </si>
  <si>
    <t>M27-20</t>
  </si>
  <si>
    <t>October 08, 2018 02:31 AM</t>
  </si>
  <si>
    <t>M28-37</t>
  </si>
  <si>
    <t>1:17</t>
  </si>
  <si>
    <t>October 08, 2018 02:27 AM</t>
  </si>
  <si>
    <t>M15-02</t>
  </si>
  <si>
    <t>4:19</t>
  </si>
  <si>
    <t>October 08, 2018 02:15 AM</t>
  </si>
  <si>
    <t>M13-01</t>
  </si>
  <si>
    <t>October 08, 2018 02:13 AM</t>
  </si>
  <si>
    <t>M17-21</t>
  </si>
  <si>
    <t>October 08, 2018 02:09 AM</t>
  </si>
  <si>
    <t>M10-25</t>
  </si>
  <si>
    <t>3:11</t>
  </si>
  <si>
    <t>October 08, 2018 01:49 AM</t>
  </si>
  <si>
    <t>M25-29</t>
  </si>
  <si>
    <t>October 08, 2018 01:45 AM</t>
  </si>
  <si>
    <t>M25-01</t>
  </si>
  <si>
    <t>2:18</t>
  </si>
  <si>
    <t>October 07, 2018 11:02 AM</t>
  </si>
  <si>
    <t>M18-03</t>
  </si>
  <si>
    <t>1:54</t>
  </si>
  <si>
    <t>October 07, 2018 10:53 AM</t>
  </si>
  <si>
    <t>M28-10</t>
  </si>
  <si>
    <t>2:19</t>
  </si>
  <si>
    <t>October 07, 2018 10:51 AM</t>
  </si>
  <si>
    <t>M25-07</t>
  </si>
  <si>
    <t>1:09</t>
  </si>
  <si>
    <t>October 07, 2018 10:46 AM</t>
  </si>
  <si>
    <t>M19-05</t>
  </si>
  <si>
    <t>1:57</t>
  </si>
  <si>
    <t>October 07, 2018 10:43 AM</t>
  </si>
  <si>
    <t>M10-13</t>
  </si>
  <si>
    <t>3:12</t>
  </si>
  <si>
    <t>October 07, 2018 10:31 AM</t>
  </si>
  <si>
    <t>M22-22</t>
  </si>
  <si>
    <t>October 07, 2018 10:30 AM</t>
  </si>
  <si>
    <t>M09-07</t>
  </si>
  <si>
    <t>3:27</t>
  </si>
  <si>
    <t>October 07, 2018 10:20 AM</t>
  </si>
  <si>
    <t>M20-32</t>
  </si>
  <si>
    <t>2:34</t>
  </si>
  <si>
    <t>October 07, 2018 10:17 AM</t>
  </si>
  <si>
    <t>M26-32</t>
  </si>
  <si>
    <t>October 07, 2018 09:40 AM</t>
  </si>
  <si>
    <t>M09-33</t>
  </si>
  <si>
    <t>0:56</t>
  </si>
  <si>
    <t>October 07, 2018 09:35 AM</t>
  </si>
  <si>
    <t>M03-22</t>
  </si>
  <si>
    <t>1:21</t>
  </si>
  <si>
    <t>October 07, 2018 09:34 AM</t>
  </si>
  <si>
    <t>M11-05</t>
  </si>
  <si>
    <t>1:03</t>
  </si>
  <si>
    <t>October 07, 2018 09:25 AM</t>
  </si>
  <si>
    <t>M31-20</t>
  </si>
  <si>
    <t>October 07, 2018 09:20 AM</t>
  </si>
  <si>
    <t>M09-17</t>
  </si>
  <si>
    <t>1:50</t>
  </si>
  <si>
    <t>October 07, 2018 09:18 AM</t>
  </si>
  <si>
    <t>M27-02</t>
  </si>
  <si>
    <t>3:31</t>
  </si>
  <si>
    <t>October 07, 2018 09:14 AM</t>
  </si>
  <si>
    <t>M17-20</t>
  </si>
  <si>
    <t>4:51</t>
  </si>
  <si>
    <t>October 07, 2018 09:05 AM</t>
  </si>
  <si>
    <t>M14-13</t>
  </si>
  <si>
    <t>2:27</t>
  </si>
  <si>
    <t>October 07, 2018 08:59 AM</t>
  </si>
  <si>
    <t>M04-27</t>
  </si>
  <si>
    <t>0:14</t>
  </si>
  <si>
    <t>October 07, 2018 08:52 AM</t>
  </si>
  <si>
    <t>M08-21</t>
  </si>
  <si>
    <t>6:45</t>
  </si>
  <si>
    <t>October 07, 2018 08:45 AM</t>
  </si>
  <si>
    <t>M28-28</t>
  </si>
  <si>
    <t>4:49</t>
  </si>
  <si>
    <t>October 07, 2018 08:36 AM</t>
  </si>
  <si>
    <t>M13-32</t>
  </si>
  <si>
    <t>2:29</t>
  </si>
  <si>
    <t>October 04, 2018 02:02 AM</t>
  </si>
  <si>
    <t>M03-15</t>
  </si>
  <si>
    <t>0:36</t>
  </si>
  <si>
    <t>October 04, 2018 01:52 AM</t>
  </si>
  <si>
    <t>M18-35</t>
  </si>
  <si>
    <t>October 04, 2018 01:39 AM</t>
  </si>
  <si>
    <t>M23-29</t>
  </si>
  <si>
    <t>3:35</t>
  </si>
  <si>
    <t>October 04, 2018 01:24 AM</t>
  </si>
  <si>
    <t>M20-14</t>
  </si>
  <si>
    <t>2:26</t>
  </si>
  <si>
    <t>October 04, 2018 01:13 AM</t>
  </si>
  <si>
    <t>M15-23</t>
  </si>
  <si>
    <t>0:35</t>
  </si>
  <si>
    <t>October 01, 2018 04:37 AM</t>
  </si>
  <si>
    <t>M22-12</t>
  </si>
  <si>
    <t>2:48</t>
  </si>
  <si>
    <t>October 01, 2018 04:32 AM</t>
  </si>
  <si>
    <t>M21-35</t>
  </si>
  <si>
    <t>1:33</t>
  </si>
  <si>
    <t>October 01, 2018 04:25 AM</t>
  </si>
  <si>
    <t>M06-11</t>
  </si>
  <si>
    <t>3:57</t>
  </si>
  <si>
    <t>October 01, 2018 04:21 AM</t>
  </si>
  <si>
    <t>M10-06</t>
  </si>
  <si>
    <t>1:04</t>
  </si>
  <si>
    <t>October 01, 2018 04:08 AM</t>
  </si>
  <si>
    <t>M23-24</t>
  </si>
  <si>
    <t>October 01, 2018 04:06 AM</t>
  </si>
  <si>
    <t>M26-20</t>
  </si>
  <si>
    <t>2:45</t>
  </si>
  <si>
    <t>October 01, 2018 03:55 AM</t>
  </si>
  <si>
    <t>M26-36</t>
  </si>
  <si>
    <t>2:08</t>
  </si>
  <si>
    <t>October 01, 2018 03:42 AM</t>
  </si>
  <si>
    <t>M23-35</t>
  </si>
  <si>
    <t>October 01, 2018 03:38 AM</t>
  </si>
  <si>
    <t>M11-13</t>
  </si>
  <si>
    <t>September 29, 2018 08:40 AM</t>
  </si>
  <si>
    <t>M18-06</t>
  </si>
  <si>
    <t>3:05</t>
  </si>
  <si>
    <t>September 29, 2018 08:26 AM</t>
  </si>
  <si>
    <t>M18-07</t>
  </si>
  <si>
    <t>3:34</t>
  </si>
  <si>
    <t>September 29, 2018 08:22 AM</t>
  </si>
  <si>
    <t>M12-16</t>
  </si>
  <si>
    <t>1:25</t>
  </si>
  <si>
    <t>September 29, 2018 08:12 AM</t>
  </si>
  <si>
    <t>M26-35</t>
  </si>
  <si>
    <t>2:50</t>
  </si>
  <si>
    <t>September 29, 2018 08:08 AM</t>
  </si>
  <si>
    <t>M07-20</t>
  </si>
  <si>
    <t>2:03</t>
  </si>
  <si>
    <t>September 29, 2018 08:01 AM</t>
  </si>
  <si>
    <t>M21-22</t>
  </si>
  <si>
    <t>2:25</t>
  </si>
  <si>
    <t>September 29, 2018 07:55 AM</t>
  </si>
  <si>
    <t>M14-36</t>
  </si>
  <si>
    <t>1:46</t>
  </si>
  <si>
    <t>September 29, 2018 07:53 AM</t>
  </si>
  <si>
    <t>M06-18</t>
  </si>
  <si>
    <t>September 29, 2018 07:49 AM</t>
  </si>
  <si>
    <t>M31-19</t>
  </si>
  <si>
    <t>1:19</t>
  </si>
  <si>
    <t>September 29, 2018 06:11 AM</t>
  </si>
  <si>
    <t>M11-17</t>
  </si>
  <si>
    <t>0:38</t>
  </si>
  <si>
    <t>September 29, 2018 06:07 AM</t>
  </si>
  <si>
    <t>M05-09</t>
  </si>
  <si>
    <t>September 29, 2018 06:04 AM</t>
  </si>
  <si>
    <t>M21-02</t>
  </si>
  <si>
    <t>3:08</t>
  </si>
  <si>
    <t>September 29, 2018 05:54 AM</t>
  </si>
  <si>
    <t>M20-35</t>
  </si>
  <si>
    <t>September 29, 2018 05:52 AM</t>
  </si>
  <si>
    <t>M31-22</t>
  </si>
  <si>
    <t>2:56</t>
  </si>
  <si>
    <t>September 29, 2018 05:41 AM</t>
  </si>
  <si>
    <t>M05-10</t>
  </si>
  <si>
    <t>September 29, 2018 05:36 AM</t>
  </si>
  <si>
    <t>M11-26</t>
  </si>
  <si>
    <t>1:44</t>
  </si>
  <si>
    <t>September 29, 2018 05:34 AM</t>
  </si>
  <si>
    <t>M24-19</t>
  </si>
  <si>
    <t>September 27, 2018 06:12 AM</t>
  </si>
  <si>
    <t>M20-10</t>
  </si>
  <si>
    <t>1:08</t>
  </si>
  <si>
    <t>September 27, 2018 06:09 AM</t>
  </si>
  <si>
    <t>M06-19</t>
  </si>
  <si>
    <t>0:25</t>
  </si>
  <si>
    <t>September 27, 2018 06:03 AM</t>
  </si>
  <si>
    <t>M20-22</t>
  </si>
  <si>
    <t>September 27, 2018 06:01 AM</t>
  </si>
  <si>
    <t>M15-35</t>
  </si>
  <si>
    <t>September 27, 2018 06:00 AM</t>
  </si>
  <si>
    <t>M10-33</t>
  </si>
  <si>
    <t>September 27, 2018 05:54 AM</t>
  </si>
  <si>
    <t>M16-11</t>
  </si>
  <si>
    <t>2:00</t>
  </si>
  <si>
    <t>September 27, 2018 05:47 AM</t>
  </si>
  <si>
    <t>M21-20</t>
  </si>
  <si>
    <t>5:45</t>
  </si>
  <si>
    <t>September 27, 2018 05:41 AM</t>
  </si>
  <si>
    <t>M20-12</t>
  </si>
  <si>
    <t>September 27, 2018 05:39 AM</t>
  </si>
  <si>
    <t>M19-22</t>
  </si>
  <si>
    <t>1:56</t>
  </si>
  <si>
    <t>September 27, 2018 05:37 AM</t>
  </si>
  <si>
    <t>M19-36</t>
  </si>
  <si>
    <t>September 27, 2018 05:32 AM</t>
  </si>
  <si>
    <t>M19-26</t>
  </si>
  <si>
    <t>September 27, 2018 05:31 AM</t>
  </si>
  <si>
    <t>M27-11</t>
  </si>
  <si>
    <t>2:47</t>
  </si>
  <si>
    <t>September 27, 2018 05:28 AM</t>
  </si>
  <si>
    <t>M26-09</t>
  </si>
  <si>
    <t>3:41</t>
  </si>
  <si>
    <t>September 27, 2018 05:24 AM</t>
  </si>
  <si>
    <t>M21-07</t>
  </si>
  <si>
    <t>September 27, 2018 05:21 AM</t>
  </si>
  <si>
    <t>M13-13</t>
  </si>
  <si>
    <t>September 27, 2018 05:19 AM</t>
  </si>
  <si>
    <t>M09-37</t>
  </si>
  <si>
    <t>5:30</t>
  </si>
  <si>
    <t>September 27, 2018 05:10 AM</t>
  </si>
  <si>
    <t>M03-07</t>
  </si>
  <si>
    <t>0:09</t>
  </si>
  <si>
    <t>September 27, 2018 01:27 AM</t>
  </si>
  <si>
    <t>M22-18</t>
  </si>
  <si>
    <t>0:49</t>
  </si>
  <si>
    <t>M09-08</t>
  </si>
  <si>
    <t>0:30</t>
  </si>
  <si>
    <t>September 27, 2018 01:26 AM</t>
  </si>
  <si>
    <t>M26-08</t>
  </si>
  <si>
    <t>2:57</t>
  </si>
  <si>
    <t>September 27, 2018 01:21 AM</t>
  </si>
  <si>
    <t>M04-26</t>
  </si>
  <si>
    <t>0:59</t>
  </si>
  <si>
    <t>September 27, 2018 01:16 AM</t>
  </si>
  <si>
    <t>M23-18</t>
  </si>
  <si>
    <t>0:45</t>
  </si>
  <si>
    <t>September 27, 2018 01:15 AM</t>
  </si>
  <si>
    <t>M14-05</t>
  </si>
  <si>
    <t>1:22</t>
  </si>
  <si>
    <t>September 27, 2018 01:13 AM</t>
  </si>
  <si>
    <t>M08-12</t>
  </si>
  <si>
    <t>0:54</t>
  </si>
  <si>
    <t>September 27, 2018 01:10 AM</t>
  </si>
  <si>
    <t>M07-03</t>
  </si>
  <si>
    <t>7:46</t>
  </si>
  <si>
    <t>September 27, 2018 01:00 AM</t>
  </si>
  <si>
    <t>M18-22</t>
  </si>
  <si>
    <t>September 27, 2018 00:59 AM</t>
  </si>
  <si>
    <t>M17-27</t>
  </si>
  <si>
    <t>3:29</t>
  </si>
  <si>
    <t>September 27, 2018 00:54 AM</t>
  </si>
  <si>
    <t>M21-32</t>
  </si>
  <si>
    <t>8:57</t>
  </si>
  <si>
    <t>September 27, 2018 00:42 AM</t>
  </si>
  <si>
    <t>M16-18</t>
  </si>
  <si>
    <t>September 27, 2018 00:40 AM</t>
  </si>
  <si>
    <t>M10-23</t>
  </si>
  <si>
    <t>September 27, 2018 00:30 AM</t>
  </si>
  <si>
    <t>M13-26</t>
  </si>
  <si>
    <t>September 27, 2018 00:27 AM</t>
  </si>
  <si>
    <t>M17-29</t>
  </si>
  <si>
    <t>September 26, 2018 04:51 AM</t>
  </si>
  <si>
    <t>M18-19</t>
  </si>
  <si>
    <t>September 26, 2018 04:50 AM</t>
  </si>
  <si>
    <t>M28-36</t>
  </si>
  <si>
    <t>1:15</t>
  </si>
  <si>
    <t>September 26, 2018 04:49 AM</t>
  </si>
  <si>
    <t>M32-09</t>
  </si>
  <si>
    <t>September 26, 2018 04:47 AM</t>
  </si>
  <si>
    <t>M30-13</t>
  </si>
  <si>
    <t>4:01</t>
  </si>
  <si>
    <t>September 26, 2018 04:41 AM</t>
  </si>
  <si>
    <t>M08-15</t>
  </si>
  <si>
    <t>2:20</t>
  </si>
  <si>
    <t>September 26, 2018 04:32 AM</t>
  </si>
  <si>
    <t>M08-14</t>
  </si>
  <si>
    <t>3:10</t>
  </si>
  <si>
    <t>September 26, 2018 04:28 AM</t>
  </si>
  <si>
    <t>M05-06</t>
  </si>
  <si>
    <t>0:29</t>
  </si>
  <si>
    <t>September 26, 2018 04:23 AM</t>
  </si>
  <si>
    <t>M31-05</t>
  </si>
  <si>
    <t>September 26, 2018 04:20 AM</t>
  </si>
  <si>
    <t>M15-15</t>
  </si>
  <si>
    <t>3:21</t>
  </si>
  <si>
    <t>September 26, 2018 04:12 AM</t>
  </si>
  <si>
    <t>M21-24</t>
  </si>
  <si>
    <t>September 26, 2018 04:10 AM</t>
  </si>
  <si>
    <t>M10-36</t>
  </si>
  <si>
    <t>1:41</t>
  </si>
  <si>
    <t>September 26, 2018 03:57 AM</t>
  </si>
  <si>
    <t>M08-13</t>
  </si>
  <si>
    <t>5:39</t>
  </si>
  <si>
    <t>September 26, 2018 03:51 AM</t>
  </si>
  <si>
    <t>M07-37</t>
  </si>
  <si>
    <t>7:22</t>
  </si>
  <si>
    <t>September 24, 2018 05:15 AM</t>
  </si>
  <si>
    <t>M16-23</t>
  </si>
  <si>
    <t>0:41</t>
  </si>
  <si>
    <t>September 24, 2018 05:13 AM</t>
  </si>
  <si>
    <t>M17-05</t>
  </si>
  <si>
    <t>3:28</t>
  </si>
  <si>
    <t>September 24, 2018 05:08 AM</t>
  </si>
  <si>
    <t>M21-26</t>
  </si>
  <si>
    <t>September 24, 2018 04:58 AM</t>
  </si>
  <si>
    <t>M13-23</t>
  </si>
  <si>
    <t>2:16</t>
  </si>
  <si>
    <t>September 24, 2018 04:47 AM</t>
  </si>
  <si>
    <t>M28-14</t>
  </si>
  <si>
    <t>4:24</t>
  </si>
  <si>
    <t>September 24, 2018 04:38 AM</t>
  </si>
  <si>
    <t>M10-21</t>
  </si>
  <si>
    <t>September 24, 2018 04:31 AM</t>
  </si>
  <si>
    <t>M28-44</t>
  </si>
  <si>
    <t>1:32</t>
  </si>
  <si>
    <t>September 24, 2018 04:30 AM</t>
  </si>
  <si>
    <t>M12-32</t>
  </si>
  <si>
    <t>1:00</t>
  </si>
  <si>
    <t>September 24, 2018 04:10 AM</t>
  </si>
  <si>
    <t>M05-33</t>
  </si>
  <si>
    <t>3:16</t>
  </si>
  <si>
    <t>September 21, 2018 01:51 AM</t>
  </si>
  <si>
    <t>M30-21</t>
  </si>
  <si>
    <t>3:03</t>
  </si>
  <si>
    <t>September 21, 2018 01:47 AM</t>
  </si>
  <si>
    <t>M28-34</t>
  </si>
  <si>
    <t>September 21, 2018 01:40 AM</t>
  </si>
  <si>
    <t>M12-14</t>
  </si>
  <si>
    <t>September 21, 2018 01:31 AM</t>
  </si>
  <si>
    <t>M10-19</t>
  </si>
  <si>
    <t>0:23</t>
  </si>
  <si>
    <t>M06-05</t>
  </si>
  <si>
    <t>2:35</t>
  </si>
  <si>
    <t>September 21, 2018 01:26 AM</t>
  </si>
  <si>
    <t>M27-16</t>
  </si>
  <si>
    <t>September 21, 2018 01:18 AM</t>
  </si>
  <si>
    <t>M07-02</t>
  </si>
  <si>
    <t>September 21, 2018 01:17 AM</t>
  </si>
  <si>
    <t>M28-33</t>
  </si>
  <si>
    <t>0:43</t>
  </si>
  <si>
    <t>September 20, 2018 02:01 AM</t>
  </si>
  <si>
    <t>M26-14</t>
  </si>
  <si>
    <t>September 20, 2018 01:58 AM</t>
  </si>
  <si>
    <t>M26-16</t>
  </si>
  <si>
    <t>September 20, 2018 01:39 AM</t>
  </si>
  <si>
    <t>M10-10</t>
  </si>
  <si>
    <t>September 20, 2018 01:38 AM</t>
  </si>
  <si>
    <t>M31-17</t>
  </si>
  <si>
    <t>September 20, 2018 01:36 AM</t>
  </si>
  <si>
    <t>M31-13</t>
  </si>
  <si>
    <t>2:55</t>
  </si>
  <si>
    <t>September 20, 2018 01:33 AM</t>
  </si>
  <si>
    <t>M06-24</t>
  </si>
  <si>
    <t>1:40</t>
  </si>
  <si>
    <t>September 20, 2018 01:31 AM</t>
  </si>
  <si>
    <t>M26-07</t>
  </si>
  <si>
    <t>September 20, 2018 01:24 AM</t>
  </si>
  <si>
    <t>M26-03</t>
  </si>
  <si>
    <t>3:59</t>
  </si>
  <si>
    <t>September 20, 2018 01:20 AM</t>
  </si>
  <si>
    <t>M16-32</t>
  </si>
  <si>
    <t>1:45</t>
  </si>
  <si>
    <t>September 20, 2018 01:15 AM</t>
  </si>
  <si>
    <t>M31-27</t>
  </si>
  <si>
    <t>3:18</t>
  </si>
  <si>
    <t>September 20, 2018 01:03 AM</t>
  </si>
  <si>
    <t>M22-09</t>
  </si>
  <si>
    <t>September 20, 2018 01:00 AM</t>
  </si>
  <si>
    <t>M07-31</t>
  </si>
  <si>
    <t>0:04</t>
  </si>
  <si>
    <t>September 14, 2018 02:24 AM</t>
  </si>
  <si>
    <t>M05-19</t>
  </si>
  <si>
    <t>0:05</t>
  </si>
  <si>
    <t>M07-17</t>
  </si>
  <si>
    <t>September 14, 2018 02:20 AM</t>
  </si>
  <si>
    <t>M07-22</t>
  </si>
  <si>
    <t>0:32</t>
  </si>
  <si>
    <t>September 14, 2018 02:19 AM</t>
  </si>
  <si>
    <t>M14-33</t>
  </si>
  <si>
    <t>M08-28</t>
  </si>
  <si>
    <t>September 14, 2018 02:17 AM</t>
  </si>
  <si>
    <t>M31-16</t>
  </si>
  <si>
    <t>0:37</t>
  </si>
  <si>
    <t>September 14, 2018 02:09 AM</t>
  </si>
  <si>
    <t>M26-02</t>
  </si>
  <si>
    <t>1:07</t>
  </si>
  <si>
    <t>September 14, 2018 02:05 AM</t>
  </si>
  <si>
    <t>M02-33</t>
  </si>
  <si>
    <t>1:13</t>
  </si>
  <si>
    <t>September 14, 2018 02:03 AM</t>
  </si>
  <si>
    <t>M06-31</t>
  </si>
  <si>
    <t>2:51</t>
  </si>
  <si>
    <t>September 14, 2018 02:01 AM</t>
  </si>
  <si>
    <t>M04-34</t>
  </si>
  <si>
    <t>1:10</t>
  </si>
  <si>
    <t>September 14, 2018 01:56 AM</t>
  </si>
  <si>
    <t>M17-16</t>
  </si>
  <si>
    <t>0:12</t>
  </si>
  <si>
    <t>September 14, 2018 01:49 AM</t>
  </si>
  <si>
    <t>M05-36</t>
  </si>
  <si>
    <t>3:33</t>
  </si>
  <si>
    <t>September 14, 2018 01:36 AM</t>
  </si>
  <si>
    <t>M15-16</t>
  </si>
  <si>
    <t>7:49</t>
  </si>
  <si>
    <t>September 14, 2018 01:28 AM</t>
  </si>
  <si>
    <t>M10-31</t>
  </si>
  <si>
    <t>September 13, 2018 03:41 AM</t>
  </si>
  <si>
    <t>M30-12</t>
  </si>
  <si>
    <t>3:26</t>
  </si>
  <si>
    <t>September 13, 2018 03:30 AM</t>
  </si>
  <si>
    <t>M30-07</t>
  </si>
  <si>
    <t>September 13, 2018 03:28 AM</t>
  </si>
  <si>
    <t>M28-26</t>
  </si>
  <si>
    <t>6:41</t>
  </si>
  <si>
    <t>September 13, 2018 03:19 AM</t>
  </si>
  <si>
    <t>M28-45</t>
  </si>
  <si>
    <t>September 13, 2018 03:14 AM</t>
  </si>
  <si>
    <t>M06-03</t>
  </si>
  <si>
    <t>2:39</t>
  </si>
  <si>
    <t>September 13, 2018 02:59 AM</t>
  </si>
  <si>
    <t>M25-28</t>
  </si>
  <si>
    <t>2:32</t>
  </si>
  <si>
    <t>September 13, 2018 02:56 AM</t>
  </si>
  <si>
    <t>M12-17</t>
  </si>
  <si>
    <t>September 12, 2018 02:11 AM</t>
  </si>
  <si>
    <t>M16-29</t>
  </si>
  <si>
    <t>3:07</t>
  </si>
  <si>
    <t>September 12, 2018 02:08 AM</t>
  </si>
  <si>
    <t>M12-36</t>
  </si>
  <si>
    <t>1:48</t>
  </si>
  <si>
    <t>September 12, 2018 02:01 AM</t>
  </si>
  <si>
    <t>M28-04</t>
  </si>
  <si>
    <t>1:35</t>
  </si>
  <si>
    <t>September 12, 2018 01:59 AM</t>
  </si>
  <si>
    <t>M27-06</t>
  </si>
  <si>
    <t>September 12, 2018 01:58 AM</t>
  </si>
  <si>
    <t>M27-04</t>
  </si>
  <si>
    <t>1:29</t>
  </si>
  <si>
    <t>September 12, 2018 01:57 AM</t>
  </si>
  <si>
    <t>M05-15</t>
  </si>
  <si>
    <t>3:00</t>
  </si>
  <si>
    <t>September 12, 2018 01:48 AM</t>
  </si>
  <si>
    <t>M14-17</t>
  </si>
  <si>
    <t>September 12, 2018 01:35 AM</t>
  </si>
  <si>
    <t>M05-20</t>
  </si>
  <si>
    <t>September 12, 2018 01:24 AM</t>
  </si>
  <si>
    <t>M14-09</t>
  </si>
  <si>
    <t>September 12, 2018 01:22 AM</t>
  </si>
  <si>
    <t>M16-12</t>
  </si>
  <si>
    <t>September 12, 2018 01:17 AM</t>
  </si>
  <si>
    <t>M13-12</t>
  </si>
  <si>
    <t>4:26</t>
  </si>
  <si>
    <t>September 12, 2018 01:13 AM</t>
  </si>
  <si>
    <t>M08-07</t>
  </si>
  <si>
    <t>4:38</t>
  </si>
  <si>
    <t>September 11, 2018 12:10 PM</t>
  </si>
  <si>
    <t>M14-21</t>
  </si>
  <si>
    <t>1:23</t>
  </si>
  <si>
    <t>September 11, 2018 12:03 PM</t>
  </si>
  <si>
    <t>M25-27</t>
  </si>
  <si>
    <t>1:24</t>
  </si>
  <si>
    <t>September 11, 2018 11:59 AM</t>
  </si>
  <si>
    <t>M03-30</t>
  </si>
  <si>
    <t>4:16</t>
  </si>
  <si>
    <t>September 11, 2018 11:48 AM</t>
  </si>
  <si>
    <t>M04-24</t>
  </si>
  <si>
    <t>1:59</t>
  </si>
  <si>
    <t>September 11, 2018 11:46 AM</t>
  </si>
  <si>
    <t>M08-31</t>
  </si>
  <si>
    <t>September 11, 2018 11:40 AM</t>
  </si>
  <si>
    <t>M05-29</t>
  </si>
  <si>
    <t>1:52</t>
  </si>
  <si>
    <t>September 11, 2018 11:36 AM</t>
  </si>
  <si>
    <t>M06-02</t>
  </si>
  <si>
    <t>September 11, 2018 11:25 AM</t>
  </si>
  <si>
    <t>M15-05</t>
  </si>
  <si>
    <t>2:44</t>
  </si>
  <si>
    <t>September 11, 2018 11:17 AM</t>
  </si>
  <si>
    <t>M08-25</t>
  </si>
  <si>
    <t>September 11, 2018 11:14 AM</t>
  </si>
  <si>
    <t>M31-15</t>
  </si>
  <si>
    <t>2:21</t>
  </si>
  <si>
    <t>September 11, 2018 11:10 AM</t>
  </si>
  <si>
    <t>M03-27</t>
  </si>
  <si>
    <t>September 10, 2018 07:00 AM</t>
  </si>
  <si>
    <t>M26-11</t>
  </si>
  <si>
    <t>September 10, 2018 06:57 AM</t>
  </si>
  <si>
    <t>M11-24</t>
  </si>
  <si>
    <t>September 10, 2018 06:45 AM</t>
  </si>
  <si>
    <t>M11-09</t>
  </si>
  <si>
    <t>September 10, 2018 06:25 AM</t>
  </si>
  <si>
    <t>M23-02</t>
  </si>
  <si>
    <t>September 10, 2018 01:38 AM</t>
  </si>
  <si>
    <t>M09-21</t>
  </si>
  <si>
    <t>September 10, 2018 01:35 AM</t>
  </si>
  <si>
    <t>M26-27</t>
  </si>
  <si>
    <t>3:01</t>
  </si>
  <si>
    <t>September 10, 2018 01:29 AM</t>
  </si>
  <si>
    <t>M08-01</t>
  </si>
  <si>
    <t>September 10, 2018 01:25 AM</t>
  </si>
  <si>
    <t>M03-04</t>
  </si>
  <si>
    <t>4:33</t>
  </si>
  <si>
    <t>September 10, 2018 01:10 AM</t>
  </si>
  <si>
    <t>M03-24</t>
  </si>
  <si>
    <t>September 10, 2018 01:08 AM</t>
  </si>
  <si>
    <t>M06-09</t>
  </si>
  <si>
    <t>September 10, 2018 00:41 AM</t>
  </si>
  <si>
    <t>M09-22</t>
  </si>
  <si>
    <t>September 05, 2018 04:16 AM</t>
  </si>
  <si>
    <t>M14-19</t>
  </si>
  <si>
    <t>September 05, 2018 04:15 AM</t>
  </si>
  <si>
    <t>M03-06</t>
  </si>
  <si>
    <t>September 05, 2018 04:02 AM</t>
  </si>
  <si>
    <t>M16-35</t>
  </si>
  <si>
    <t>September 05, 2018 03:55 AM</t>
  </si>
  <si>
    <t>M07-18</t>
  </si>
  <si>
    <t>1:26</t>
  </si>
  <si>
    <t>September 05, 2018 03:42 AM</t>
  </si>
  <si>
    <t>M26-18</t>
  </si>
  <si>
    <t>September 05, 2018 03:35 AM</t>
  </si>
  <si>
    <t>M08-16</t>
  </si>
  <si>
    <t>September 05, 2018 03:32 AM</t>
  </si>
  <si>
    <t>S96-05</t>
  </si>
  <si>
    <t>2:40</t>
  </si>
  <si>
    <t>November 01, 2017 08:29 AM</t>
  </si>
  <si>
    <t>S96-04</t>
  </si>
  <si>
    <t>November 01, 2017 08:27 AM</t>
  </si>
  <si>
    <t>S96-02</t>
  </si>
  <si>
    <t>November 01, 2017 08:22 AM</t>
  </si>
  <si>
    <t>Type2</t>
  </si>
  <si>
    <t>DS</t>
  </si>
  <si>
    <t>PS</t>
  </si>
  <si>
    <t>ABSOLUTE VALUES</t>
  </si>
  <si>
    <t>ALGEBRA</t>
  </si>
  <si>
    <t>COMBINATORICS AND PROBABILITY</t>
  </si>
  <si>
    <t>DISTANCE / PROBLEMS</t>
  </si>
  <si>
    <t>DIVISIBILITY / MULTIPLES / FACTORS</t>
  </si>
  <si>
    <t>EXPONENTS / ROOTS</t>
  </si>
  <si>
    <t>FRACTIONS / RATIOS / DECIMALS</t>
  </si>
  <si>
    <t>GEOMETRY / COORDINATE GEOMETRY</t>
  </si>
  <si>
    <t>INEQUALITIES</t>
  </si>
  <si>
    <t>MIXTURE PROBLEMS</t>
  </si>
  <si>
    <t>NUMBER PROPERTIES</t>
  </si>
  <si>
    <t>OVERLAPPING SETS</t>
  </si>
  <si>
    <t>PERCENTS AND INTEREST PROBLEMS</t>
  </si>
  <si>
    <t>PROPERTIES OF SETS</t>
  </si>
  <si>
    <t>REMAINDERS</t>
  </si>
  <si>
    <t>WORD PROBLEMS</t>
  </si>
  <si>
    <t>WORK / RATE PROBLEMS</t>
  </si>
  <si>
    <t>ARITHMETIC</t>
  </si>
  <si>
    <t>MIN/MAX PROBLEMS</t>
  </si>
  <si>
    <t>MUST OR COULD BE TRUE QUESTIONS</t>
  </si>
  <si>
    <t>September 29, 2018</t>
  </si>
  <si>
    <t>November 01, 2017 08:19 AM</t>
  </si>
  <si>
    <t>S96-01</t>
  </si>
  <si>
    <t>November 01, 2017 08:23 AM</t>
  </si>
  <si>
    <t>3:13</t>
  </si>
  <si>
    <t>S96-03</t>
  </si>
  <si>
    <t>September 05, 2018 03:23 AM</t>
  </si>
  <si>
    <t>M23-37</t>
  </si>
  <si>
    <t>September 05, 2018 03:24 AM</t>
  </si>
  <si>
    <t>M05-30</t>
  </si>
  <si>
    <t>September 05, 2018 03:26 AM</t>
  </si>
  <si>
    <t>M07-14</t>
  </si>
  <si>
    <t>September 05, 2018 03:29 AM</t>
  </si>
  <si>
    <t>1:38</t>
  </si>
  <si>
    <t>M07-33</t>
  </si>
  <si>
    <t>September 05, 2018 03:40 AM</t>
  </si>
  <si>
    <t>1:51</t>
  </si>
  <si>
    <t>D01-33</t>
  </si>
  <si>
    <t>September 05, 2018 03:43 AM</t>
  </si>
  <si>
    <t>M14-16</t>
  </si>
  <si>
    <t>September 05, 2018 03:50 AM</t>
  </si>
  <si>
    <t>M01-11</t>
  </si>
  <si>
    <t>September 05, 2018 03:51 AM</t>
  </si>
  <si>
    <t>1:12</t>
  </si>
  <si>
    <t>M01-27</t>
  </si>
  <si>
    <t>September 05, 2018 03:53 AM</t>
  </si>
  <si>
    <t>0:34</t>
  </si>
  <si>
    <t>M01-26</t>
  </si>
  <si>
    <t>D01-39</t>
  </si>
  <si>
    <t>September 05, 2018 03:57 AM</t>
  </si>
  <si>
    <t>M01-03</t>
  </si>
  <si>
    <t>September 05, 2018 03:58 AM</t>
  </si>
  <si>
    <t>M01-34</t>
  </si>
  <si>
    <t>September 05, 2018 04:00 AM</t>
  </si>
  <si>
    <t>0:50</t>
  </si>
  <si>
    <t>D01-06</t>
  </si>
  <si>
    <t>September 05, 2018 04:01 AM</t>
  </si>
  <si>
    <t>1:36</t>
  </si>
  <si>
    <t>D01-12</t>
  </si>
  <si>
    <t>September 05, 2018 04:04 AM</t>
  </si>
  <si>
    <t>0:57</t>
  </si>
  <si>
    <t>D01-08</t>
  </si>
  <si>
    <t>September 05, 2018 04:05 AM</t>
  </si>
  <si>
    <t>D01-28</t>
  </si>
  <si>
    <t>September 05, 2018 04:10 AM</t>
  </si>
  <si>
    <t>M09-19</t>
  </si>
  <si>
    <t>September 05, 2018 04:14 AM</t>
  </si>
  <si>
    <t>0:39</t>
  </si>
  <si>
    <t>D01-04</t>
  </si>
  <si>
    <t>September 10, 2018 00:37 AM</t>
  </si>
  <si>
    <t>M08-34</t>
  </si>
  <si>
    <t>September 10, 2018 00:38 AM</t>
  </si>
  <si>
    <t>2:49</t>
  </si>
  <si>
    <t>M01-09</t>
  </si>
  <si>
    <t>September 10, 2018 00:51 AM</t>
  </si>
  <si>
    <t>D01-36</t>
  </si>
  <si>
    <t>September 10, 2018 00:52 AM</t>
  </si>
  <si>
    <t>M03-31</t>
  </si>
  <si>
    <t>September 10, 2018 00:55 AM</t>
  </si>
  <si>
    <t>2:04</t>
  </si>
  <si>
    <t>M11-35</t>
  </si>
  <si>
    <t>September 10, 2018 00:57 AM</t>
  </si>
  <si>
    <t>M00-04</t>
  </si>
  <si>
    <t>September 10, 2018 00:58 AM</t>
  </si>
  <si>
    <t>M01-01</t>
  </si>
  <si>
    <t>September 10, 2018 00:59 AM</t>
  </si>
  <si>
    <t>0:52</t>
  </si>
  <si>
    <t>M02-32</t>
  </si>
  <si>
    <t>September 10, 2018 01:02 AM</t>
  </si>
  <si>
    <t>M03-29</t>
  </si>
  <si>
    <t>September 10, 2018 01:04 AM</t>
  </si>
  <si>
    <t>M02-27</t>
  </si>
  <si>
    <t>3:46</t>
  </si>
  <si>
    <t>M30-19</t>
  </si>
  <si>
    <t>September 10, 2018 01:09 AM</t>
  </si>
  <si>
    <t>M02-22</t>
  </si>
  <si>
    <t>September 10, 2018 01:15 AM</t>
  </si>
  <si>
    <t>M02-34</t>
  </si>
  <si>
    <t>M27-03</t>
  </si>
  <si>
    <t>September 10, 2018 01:17 AM</t>
  </si>
  <si>
    <t>2:43</t>
  </si>
  <si>
    <t>M18-18</t>
  </si>
  <si>
    <t>September 10, 2018 01:32 AM</t>
  </si>
  <si>
    <t>M15-11</t>
  </si>
  <si>
    <t>September 10, 2018 01:33 AM</t>
  </si>
  <si>
    <t>M17-25</t>
  </si>
  <si>
    <t>September 10, 2018 01:36 AM</t>
  </si>
  <si>
    <t>M02-12</t>
  </si>
  <si>
    <t>September 10, 2018 05:52 AM</t>
  </si>
  <si>
    <t>8:15</t>
  </si>
  <si>
    <t>M06-28</t>
  </si>
  <si>
    <t>September 10, 2018 06:08 AM</t>
  </si>
  <si>
    <t>M01-20</t>
  </si>
  <si>
    <t>September 10, 2018 06:10 AM</t>
  </si>
  <si>
    <t>M12-04</t>
  </si>
  <si>
    <t>September 10, 2018 06:11 AM</t>
  </si>
  <si>
    <t>2:41</t>
  </si>
  <si>
    <t>M03-01</t>
  </si>
  <si>
    <t>September 10, 2018 06:14 AM</t>
  </si>
  <si>
    <t>2:52</t>
  </si>
  <si>
    <t>M30-17</t>
  </si>
  <si>
    <t>September 10, 2018 06:17 AM</t>
  </si>
  <si>
    <t>D01-34</t>
  </si>
  <si>
    <t>September 10, 2018 06:19 AM</t>
  </si>
  <si>
    <t>M12-35</t>
  </si>
  <si>
    <t>September 10, 2018 06:20 AM</t>
  </si>
  <si>
    <t>1:02</t>
  </si>
  <si>
    <t>M02-36</t>
  </si>
  <si>
    <t>September 10, 2018 06:22 AM</t>
  </si>
  <si>
    <t>D01-43</t>
  </si>
  <si>
    <t>September 10, 2018 06:24 AM</t>
  </si>
  <si>
    <t>M03-33</t>
  </si>
  <si>
    <t>September 10, 2018 06:27 AM</t>
  </si>
  <si>
    <t>M04-22</t>
  </si>
  <si>
    <t>September 10, 2018 06:36 AM</t>
  </si>
  <si>
    <t>M11-18</t>
  </si>
  <si>
    <t>September 10, 2018 06:38 AM</t>
  </si>
  <si>
    <t>0:58</t>
  </si>
  <si>
    <t>M02-24</t>
  </si>
  <si>
    <t>M01-35</t>
  </si>
  <si>
    <t>September 10, 2018 06:40 AM</t>
  </si>
  <si>
    <t>M04-31</t>
  </si>
  <si>
    <t>September 10, 2018 06:42 AM</t>
  </si>
  <si>
    <t>M04-12</t>
  </si>
  <si>
    <t>September 10, 2018 06:43 AM</t>
  </si>
  <si>
    <t>M19-18</t>
  </si>
  <si>
    <t>September 10, 2018 06:47 AM</t>
  </si>
  <si>
    <t>M04-04</t>
  </si>
  <si>
    <t>September 10, 2018 06:49 AM</t>
  </si>
  <si>
    <t>5:15</t>
  </si>
  <si>
    <t>D01-26</t>
  </si>
  <si>
    <t>September 10, 2018 07:03 AM</t>
  </si>
  <si>
    <t>D01-30</t>
  </si>
  <si>
    <t>September 10, 2018 07:05 AM</t>
  </si>
  <si>
    <t>2:28</t>
  </si>
  <si>
    <t>M01-29</t>
  </si>
  <si>
    <t>September 10, 2018 07:08 AM</t>
  </si>
  <si>
    <t>3:14</t>
  </si>
  <si>
    <t>M07-10</t>
  </si>
  <si>
    <t>September 11, 2018 11:09 AM</t>
  </si>
  <si>
    <t>D01-18</t>
  </si>
  <si>
    <t>September 11, 2018 11:13 AM</t>
  </si>
  <si>
    <t>1:05</t>
  </si>
  <si>
    <t>M05-27</t>
  </si>
  <si>
    <t>September 11, 2018 11:20 AM</t>
  </si>
  <si>
    <t>M06-07</t>
  </si>
  <si>
    <t>September 11, 2018 11:22 AM</t>
  </si>
  <si>
    <t>M03-32</t>
  </si>
  <si>
    <t>September 11, 2018 11:26 AM</t>
  </si>
  <si>
    <t>2:37</t>
  </si>
  <si>
    <t>M02-31</t>
  </si>
  <si>
    <t>September 11, 2018 11:29 AM</t>
  </si>
  <si>
    <t>2:09</t>
  </si>
  <si>
    <t>M05-16</t>
  </si>
  <si>
    <t>September 11, 2018 11:33 AM</t>
  </si>
  <si>
    <t>1:43</t>
  </si>
  <si>
    <t>D01-41</t>
  </si>
  <si>
    <t>September 11, 2018 11:34 AM</t>
  </si>
  <si>
    <t>M03-18</t>
  </si>
  <si>
    <t>September 11, 2018 11:38 AM</t>
  </si>
  <si>
    <t>M01-28</t>
  </si>
  <si>
    <t>September 11, 2018 11:39 AM</t>
  </si>
  <si>
    <t>0:55</t>
  </si>
  <si>
    <t>M02-30</t>
  </si>
  <si>
    <t>September 11, 2018 11:42 AM</t>
  </si>
  <si>
    <t>M01-06</t>
  </si>
  <si>
    <t>September 11, 2018 11:43 AM</t>
  </si>
  <si>
    <t>M26-12</t>
  </si>
  <si>
    <t>September 11, 2018 11:53 AM</t>
  </si>
  <si>
    <t>M09-23</t>
  </si>
  <si>
    <t>September 11, 2018 11:57 AM</t>
  </si>
  <si>
    <t>M11-16</t>
  </si>
  <si>
    <t>September 11, 2018 12:00 PM</t>
  </si>
  <si>
    <t>M13-02</t>
  </si>
  <si>
    <t>September 11, 2018 12:07 PM</t>
  </si>
  <si>
    <t>M01-31</t>
  </si>
  <si>
    <t>M04-33</t>
  </si>
  <si>
    <t>September 12, 2018 01:10 AM</t>
  </si>
  <si>
    <t>0:46</t>
  </si>
  <si>
    <t>M09-32</t>
  </si>
  <si>
    <t>September 12, 2018 01:11 AM</t>
  </si>
  <si>
    <t>M01-22</t>
  </si>
  <si>
    <t>September 12, 2018 01:19 AM</t>
  </si>
  <si>
    <t>3:22</t>
  </si>
  <si>
    <t>M20-04</t>
  </si>
  <si>
    <t>September 12, 2018 01:27 AM</t>
  </si>
  <si>
    <t>M03-14</t>
  </si>
  <si>
    <t>September 12, 2018 01:31 AM</t>
  </si>
  <si>
    <t>1:55</t>
  </si>
  <si>
    <t>M04-36</t>
  </si>
  <si>
    <t>September 12, 2018 01:33 AM</t>
  </si>
  <si>
    <t>M01-37</t>
  </si>
  <si>
    <t>September 12, 2018 01:37 AM</t>
  </si>
  <si>
    <t>M14-23</t>
  </si>
  <si>
    <t>September 12, 2018 01:39 AM</t>
  </si>
  <si>
    <t>M20-31</t>
  </si>
  <si>
    <t>September 12, 2018 01:42 AM</t>
  </si>
  <si>
    <t>1:53</t>
  </si>
  <si>
    <t>M26-17</t>
  </si>
  <si>
    <t>September 12, 2018 01:44 AM</t>
  </si>
  <si>
    <t>M05-37</t>
  </si>
  <si>
    <t>September 12, 2018 01:46 AM</t>
  </si>
  <si>
    <t>D01-17</t>
  </si>
  <si>
    <t>September 12, 2018 01:51 AM</t>
  </si>
  <si>
    <t>1:49</t>
  </si>
  <si>
    <t>M02-02</t>
  </si>
  <si>
    <t>September 12, 2018 01:53 AM</t>
  </si>
  <si>
    <t>D01-27</t>
  </si>
  <si>
    <t>September 12, 2018 01:54 AM</t>
  </si>
  <si>
    <t>M20-27</t>
  </si>
  <si>
    <t>September 12, 2018 01:56 AM</t>
  </si>
  <si>
    <t>0:24</t>
  </si>
  <si>
    <t>M03-17</t>
  </si>
  <si>
    <t>September 12, 2018 02:03 AM</t>
  </si>
  <si>
    <t>3:50</t>
  </si>
  <si>
    <t>M06-08</t>
  </si>
  <si>
    <t>September 12, 2018 02:07 AM</t>
  </si>
  <si>
    <t>D01-45</t>
  </si>
  <si>
    <t>September 13, 2018 02:55 AM</t>
  </si>
  <si>
    <t>M04-11</t>
  </si>
  <si>
    <t>September 13, 2018 03:02 AM</t>
  </si>
  <si>
    <t>2:15</t>
  </si>
  <si>
    <t>M07-11</t>
  </si>
  <si>
    <t>September 13, 2018 03:07 AM</t>
  </si>
  <si>
    <t>3:37</t>
  </si>
  <si>
    <t>M06-36</t>
  </si>
  <si>
    <t>September 13, 2018 03:11 AM</t>
  </si>
  <si>
    <t>D01-11</t>
  </si>
  <si>
    <t>September 13, 2018 03:26 AM</t>
  </si>
  <si>
    <t>M06-22</t>
  </si>
  <si>
    <t>September 13, 2018 03:33 AM</t>
  </si>
  <si>
    <t>0:26</t>
  </si>
  <si>
    <t>M01-12</t>
  </si>
  <si>
    <t>September 13, 2018 03:36 AM</t>
  </si>
  <si>
    <t>5:19</t>
  </si>
  <si>
    <t>M25-06</t>
  </si>
  <si>
    <t>September 13, 2018 03:43 AM</t>
  </si>
  <si>
    <t>4:53</t>
  </si>
  <si>
    <t>M14-34</t>
  </si>
  <si>
    <t>September 13, 2018 03:48 AM</t>
  </si>
  <si>
    <t>3:38</t>
  </si>
  <si>
    <t>M15-19</t>
  </si>
  <si>
    <t>September 14, 2018 01:21 AM</t>
  </si>
  <si>
    <t>2:58</t>
  </si>
  <si>
    <t>M04-37</t>
  </si>
  <si>
    <t>September 14, 2018 01:24 AM</t>
  </si>
  <si>
    <t>2:33</t>
  </si>
  <si>
    <t>M05-28</t>
  </si>
  <si>
    <t>September 14, 2018 01:26 AM</t>
  </si>
  <si>
    <t>M32-04</t>
  </si>
  <si>
    <t>September 14, 2018 01:39 AM</t>
  </si>
  <si>
    <t>M01-19</t>
  </si>
  <si>
    <t>September 14, 2018 01:42 AM</t>
  </si>
  <si>
    <t>M26-01</t>
  </si>
  <si>
    <t>September 14, 2018 01:46 AM</t>
  </si>
  <si>
    <t>M25-33</t>
  </si>
  <si>
    <t>M02-37</t>
  </si>
  <si>
    <t>September 14, 2018 01:54 AM</t>
  </si>
  <si>
    <t>M18-15</t>
  </si>
  <si>
    <t>September 14, 2018 01:58 AM</t>
  </si>
  <si>
    <t>M09-11</t>
  </si>
  <si>
    <t>September 14, 2018 02:06 AM</t>
  </si>
  <si>
    <t>M01-02</t>
  </si>
  <si>
    <t>September 14, 2018 02:08 AM</t>
  </si>
  <si>
    <t>M01-33</t>
  </si>
  <si>
    <t>M32-01</t>
  </si>
  <si>
    <t>September 14, 2018 02:11 AM</t>
  </si>
  <si>
    <t>M12-30</t>
  </si>
  <si>
    <t>September 14, 2018 02:12 AM</t>
  </si>
  <si>
    <t>M24-03</t>
  </si>
  <si>
    <t>September 14, 2018 02:13 AM</t>
  </si>
  <si>
    <t>M07-23</t>
  </si>
  <si>
    <t>September 14, 2018 02:15 AM</t>
  </si>
  <si>
    <t>M17-14</t>
  </si>
  <si>
    <t>September 20, 2018 01:02 AM</t>
  </si>
  <si>
    <t>M03-23</t>
  </si>
  <si>
    <t>September 20, 2018 01:07 AM</t>
  </si>
  <si>
    <t>M07-27</t>
  </si>
  <si>
    <t>September 20, 2018 01:10 AM</t>
  </si>
  <si>
    <t>M08-09</t>
  </si>
  <si>
    <t>September 20, 2018 01:14 AM</t>
  </si>
  <si>
    <t>M04-15</t>
  </si>
  <si>
    <t>September 20, 2018 01:17 AM</t>
  </si>
  <si>
    <t>3:20</t>
  </si>
  <si>
    <t>M08-10</t>
  </si>
  <si>
    <t>September 20, 2018 01:27 AM</t>
  </si>
  <si>
    <t>M06-32</t>
  </si>
  <si>
    <t>September 20, 2018 01:29 AM</t>
  </si>
  <si>
    <t>M11-33</t>
  </si>
  <si>
    <t>September 20, 2018 01:30 AM</t>
  </si>
  <si>
    <t>M01-30</t>
  </si>
  <si>
    <t>September 20, 2018 01:41 AM</t>
  </si>
  <si>
    <t>M16-22</t>
  </si>
  <si>
    <t>September 20, 2018 01:43 AM</t>
  </si>
  <si>
    <t>M26-25</t>
  </si>
  <si>
    <t>September 20, 2018 01:45 AM</t>
  </si>
  <si>
    <t>M02-16</t>
  </si>
  <si>
    <t>September 20, 2018 01:47 AM</t>
  </si>
  <si>
    <t>3:36</t>
  </si>
  <si>
    <t>M07-28</t>
  </si>
  <si>
    <t>September 20, 2018 01:51 AM</t>
  </si>
  <si>
    <t>D01-44</t>
  </si>
  <si>
    <t>September 20, 2018 01:53 AM</t>
  </si>
  <si>
    <t>M01-05</t>
  </si>
  <si>
    <t>September 20, 2018 01:54 AM</t>
  </si>
  <si>
    <t>M14-27</t>
  </si>
  <si>
    <t>September 20, 2018 01:59 AM</t>
  </si>
  <si>
    <t>M01-15</t>
  </si>
  <si>
    <t>September 21, 2018 01:03 AM</t>
  </si>
  <si>
    <t>M05-26</t>
  </si>
  <si>
    <t>September 21, 2018 01:05 AM</t>
  </si>
  <si>
    <t>M18-34</t>
  </si>
  <si>
    <t>September 21, 2018 01:07 AM</t>
  </si>
  <si>
    <t>M22-14</t>
  </si>
  <si>
    <t>September 21, 2018 01:09 AM</t>
  </si>
  <si>
    <t>M02-05</t>
  </si>
  <si>
    <t>September 21, 2018 01:11 AM</t>
  </si>
  <si>
    <t>D01-10</t>
  </si>
  <si>
    <t>September 21, 2018 01:13 AM</t>
  </si>
  <si>
    <t>M15-21</t>
  </si>
  <si>
    <t>September 21, 2018 01:20 AM</t>
  </si>
  <si>
    <t>M17-08</t>
  </si>
  <si>
    <t>September 21, 2018 01:21 AM</t>
  </si>
  <si>
    <t>0:40</t>
  </si>
  <si>
    <t>M07-13</t>
  </si>
  <si>
    <t>September 21, 2018 01:22 AM</t>
  </si>
  <si>
    <t>M06-37</t>
  </si>
  <si>
    <t>M19-21</t>
  </si>
  <si>
    <t>September 21, 2018 01:29 AM</t>
  </si>
  <si>
    <t>1:47</t>
  </si>
  <si>
    <t>M23-23</t>
  </si>
  <si>
    <t>September 21, 2018 01:32 AM</t>
  </si>
  <si>
    <t>M05-32</t>
  </si>
  <si>
    <t>September 21, 2018 01:33 AM</t>
  </si>
  <si>
    <t>M04-17</t>
  </si>
  <si>
    <t>September 21, 2018 01:35 AM</t>
  </si>
  <si>
    <t>0:44</t>
  </si>
  <si>
    <t>M04-35</t>
  </si>
  <si>
    <t>September 21, 2018 01:36 AM</t>
  </si>
  <si>
    <t>M14-07</t>
  </si>
  <si>
    <t>September 21, 2018 01:38 AM</t>
  </si>
  <si>
    <t>M01-32</t>
  </si>
  <si>
    <t>September 21, 2018 01:42 AM</t>
  </si>
  <si>
    <t>5:47</t>
  </si>
  <si>
    <t>M05-35</t>
  </si>
  <si>
    <t>September 21, 2018 01:54 AM</t>
  </si>
  <si>
    <t>D01-14</t>
  </si>
  <si>
    <t>September 21, 2018 01:56 AM</t>
  </si>
  <si>
    <t>M31-10</t>
  </si>
  <si>
    <t>September 21, 2018 01:58 AM</t>
  </si>
  <si>
    <t>M19-13</t>
  </si>
  <si>
    <t>September 21, 2018 01:59 AM</t>
  </si>
  <si>
    <t>M06-16</t>
  </si>
  <si>
    <t>September 21, 2018 02:01 AM</t>
  </si>
  <si>
    <t>M06-12</t>
  </si>
  <si>
    <t>September 21, 2018 02:03 AM</t>
  </si>
  <si>
    <t>M16-30</t>
  </si>
  <si>
    <t>September 24, 2018 04:01 AM</t>
  </si>
  <si>
    <t>M02-08</t>
  </si>
  <si>
    <t>September 24, 2018 04:03 AM</t>
  </si>
  <si>
    <t>M07-19</t>
  </si>
  <si>
    <t>September 24, 2018 04:07 AM</t>
  </si>
  <si>
    <t>M08-06</t>
  </si>
  <si>
    <t>September 24, 2018 04:11 AM</t>
  </si>
  <si>
    <t>M02-03</t>
  </si>
  <si>
    <t>September 24, 2018 04:14 AM</t>
  </si>
  <si>
    <t>M02-06</t>
  </si>
  <si>
    <t>September 24, 2018 04:28 AM</t>
  </si>
  <si>
    <t>M30-15</t>
  </si>
  <si>
    <t>September 24, 2018 04:35 AM</t>
  </si>
  <si>
    <t>D01-37</t>
  </si>
  <si>
    <t>September 24, 2018 04:36 AM</t>
  </si>
  <si>
    <t>M03-12</t>
  </si>
  <si>
    <t>September 24, 2018 04:49 AM</t>
  </si>
  <si>
    <t>M18-13</t>
  </si>
  <si>
    <t>September 24, 2018 04:51 AM</t>
  </si>
  <si>
    <t>M12-19</t>
  </si>
  <si>
    <t>September 24, 2018 04:52 AM</t>
  </si>
  <si>
    <t>D01-22</t>
  </si>
  <si>
    <t>September 24, 2018 04:53 AM</t>
  </si>
  <si>
    <t>M08-08</t>
  </si>
  <si>
    <t>September 24, 2018 04:56 AM</t>
  </si>
  <si>
    <t>M10-12</t>
  </si>
  <si>
    <t>September 24, 2018 05:00 AM</t>
  </si>
  <si>
    <t>4:04</t>
  </si>
  <si>
    <t>M02-07</t>
  </si>
  <si>
    <t>September 24, 2018 05:04 AM</t>
  </si>
  <si>
    <t>M31-38</t>
  </si>
  <si>
    <t>September 24, 2018 05:06 AM</t>
  </si>
  <si>
    <t>M07-05</t>
  </si>
  <si>
    <t>September 24, 2018 05:07 AM</t>
  </si>
  <si>
    <t>M11-37</t>
  </si>
  <si>
    <t>September 24, 2018 05:12 AM</t>
  </si>
  <si>
    <t>1:11</t>
  </si>
  <si>
    <t>M09-02</t>
  </si>
  <si>
    <t>September 24, 2018 05:14 AM</t>
  </si>
  <si>
    <t>M12-05</t>
  </si>
  <si>
    <t>M19-20</t>
  </si>
  <si>
    <t>September 26, 2018 03:59 AM</t>
  </si>
  <si>
    <t>M10-17</t>
  </si>
  <si>
    <t>September 26, 2018 04:01 AM</t>
  </si>
  <si>
    <t>M20-24</t>
  </si>
  <si>
    <t>September 26, 2018 04:02 AM</t>
  </si>
  <si>
    <t>M03-26</t>
  </si>
  <si>
    <t>September 26, 2018 04:06 AM</t>
  </si>
  <si>
    <t>M06-34</t>
  </si>
  <si>
    <t>September 26, 2018 04:15 AM</t>
  </si>
  <si>
    <t>M07-34</t>
  </si>
  <si>
    <t>September 26, 2018 04:16 AM</t>
  </si>
  <si>
    <t>M07-25</t>
  </si>
  <si>
    <t>September 26, 2018 04:18 AM</t>
  </si>
  <si>
    <t>M07-21</t>
  </si>
  <si>
    <t>September 26, 2018 04:22 AM</t>
  </si>
  <si>
    <t>M14-04</t>
  </si>
  <si>
    <t>September 26, 2018 04:24 AM</t>
  </si>
  <si>
    <t>M13-08</t>
  </si>
  <si>
    <t>September 26, 2018 04:34 AM</t>
  </si>
  <si>
    <t>M11-10</t>
  </si>
  <si>
    <t>September 26, 2018 04:36 AM</t>
  </si>
  <si>
    <t>M08-35</t>
  </si>
  <si>
    <t>September 26, 2018 04:40 AM</t>
  </si>
  <si>
    <t>M07-29</t>
  </si>
  <si>
    <t>September 26, 2018 04:45 AM</t>
  </si>
  <si>
    <t>M09-24</t>
  </si>
  <si>
    <t>M04-05</t>
  </si>
  <si>
    <t>M06-25</t>
  </si>
  <si>
    <t>September 27, 2018 00:25 AM</t>
  </si>
  <si>
    <t>M05-22</t>
  </si>
  <si>
    <t>September 27, 2018 00:26 AM</t>
  </si>
  <si>
    <t>M04-30</t>
  </si>
  <si>
    <t>September 27, 2018 00:33 AM</t>
  </si>
  <si>
    <t>M06-27</t>
  </si>
  <si>
    <t>September 27, 2018 00:35 AM</t>
  </si>
  <si>
    <t>3:42</t>
  </si>
  <si>
    <t>M06-21</t>
  </si>
  <si>
    <t>September 27, 2018 00:38 AM</t>
  </si>
  <si>
    <t>M04-09</t>
  </si>
  <si>
    <t>September 27, 2018 00:51 AM</t>
  </si>
  <si>
    <t>3:04</t>
  </si>
  <si>
    <t>M12-18</t>
  </si>
  <si>
    <t>September 27, 2018 00:58 AM</t>
  </si>
  <si>
    <t>M12-21</t>
  </si>
  <si>
    <t>September 27, 2018 01:08 AM</t>
  </si>
  <si>
    <t>M03-21</t>
  </si>
  <si>
    <t>M05-05</t>
  </si>
  <si>
    <t>September 27, 2018 01:11 AM</t>
  </si>
  <si>
    <t>M09-36</t>
  </si>
  <si>
    <t>M01-04</t>
  </si>
  <si>
    <t>M01-23</t>
  </si>
  <si>
    <t>September 27, 2018 01:17 AM</t>
  </si>
  <si>
    <t>M12-11</t>
  </si>
  <si>
    <t>September 27, 2018 01:19 AM</t>
  </si>
  <si>
    <t>M08-20</t>
  </si>
  <si>
    <t>September 27, 2018 05:08 AM</t>
  </si>
  <si>
    <t>2:23</t>
  </si>
  <si>
    <t>M11-34</t>
  </si>
  <si>
    <t>September 27, 2018 05:16 AM</t>
  </si>
  <si>
    <t>M14-26</t>
  </si>
  <si>
    <t>September 27, 2018 05:20 AM</t>
  </si>
  <si>
    <t>M15-12</t>
  </si>
  <si>
    <t>September 27, 2018 05:22 AM</t>
  </si>
  <si>
    <t>M12-28</t>
  </si>
  <si>
    <t>M08-30</t>
  </si>
  <si>
    <t>September 27, 2018 05:35 AM</t>
  </si>
  <si>
    <t>M14-30</t>
  </si>
  <si>
    <t>0:20</t>
  </si>
  <si>
    <t>M03-20</t>
  </si>
  <si>
    <t>September 27, 2018 05:49 AM</t>
  </si>
  <si>
    <t>M04-32</t>
  </si>
  <si>
    <t>September 27, 2018 05:50 AM</t>
  </si>
  <si>
    <t>M13-29</t>
  </si>
  <si>
    <t>September 27, 2018 05:56 AM</t>
  </si>
  <si>
    <t>M02-04</t>
  </si>
  <si>
    <t>September 27, 2018 05:57 AM</t>
  </si>
  <si>
    <t>M12-23</t>
  </si>
  <si>
    <t>September 27, 2018 06:08 AM</t>
  </si>
  <si>
    <t>M15-17</t>
  </si>
  <si>
    <t>September 27, 2018 06:10 AM</t>
  </si>
  <si>
    <t>M00-02</t>
  </si>
  <si>
    <t>September 29, 2018 05:20 AM</t>
  </si>
  <si>
    <t>M18-09</t>
  </si>
  <si>
    <t>September 29, 2018 05:21 AM</t>
  </si>
  <si>
    <t>M07-16</t>
  </si>
  <si>
    <t>September 29, 2018 05:23 AM</t>
  </si>
  <si>
    <t>M24-05</t>
  </si>
  <si>
    <t>September 29, 2018 05:25 AM</t>
  </si>
  <si>
    <t>M14-03</t>
  </si>
  <si>
    <t>September 29, 2018 05:27 AM</t>
  </si>
  <si>
    <t>M11-30</t>
  </si>
  <si>
    <t>September 29, 2018 05:29 AM</t>
  </si>
  <si>
    <t>M26-24</t>
  </si>
  <si>
    <t>September 29, 2018 05:31 AM</t>
  </si>
  <si>
    <t>0:48</t>
  </si>
  <si>
    <t>M09-30</t>
  </si>
  <si>
    <t>September 29, 2018 05:32 AM</t>
  </si>
  <si>
    <t>M16-19</t>
  </si>
  <si>
    <t>September 29, 2018 05:40 AM</t>
  </si>
  <si>
    <t>M21-29</t>
  </si>
  <si>
    <t>September 29, 2018 05:44 AM</t>
  </si>
  <si>
    <t>M20-15</t>
  </si>
  <si>
    <t>September 29, 2018 05:48 AM</t>
  </si>
  <si>
    <t>M10-14</t>
  </si>
  <si>
    <t>September 29, 2018 05:50 AM</t>
  </si>
  <si>
    <t>M09-25</t>
  </si>
  <si>
    <t>September 29, 2018 05:51 AM</t>
  </si>
  <si>
    <t>M10-30</t>
  </si>
  <si>
    <t>September 29, 2018 05:58 AM</t>
  </si>
  <si>
    <t>M28-41</t>
  </si>
  <si>
    <t>September 29, 2018 06:01 AM</t>
  </si>
  <si>
    <t>M09-15</t>
  </si>
  <si>
    <t>September 29, 2018 06:02 AM</t>
  </si>
  <si>
    <t>M03-11</t>
  </si>
  <si>
    <t>September 29, 2018 06:03 AM</t>
  </si>
  <si>
    <t>M02-14</t>
  </si>
  <si>
    <t>September 29, 2018 06:06 AM</t>
  </si>
  <si>
    <t>M17-28</t>
  </si>
  <si>
    <t>September 29, 2018 06:08 AM</t>
  </si>
  <si>
    <t>M06-14</t>
  </si>
  <si>
    <t>September 29, 2018 06:09 AM</t>
  </si>
  <si>
    <t>M22-33</t>
  </si>
  <si>
    <t>September 29, 2018 06:12 AM</t>
  </si>
  <si>
    <t>M08-22</t>
  </si>
  <si>
    <t>September 29, 2018 06:13 AM</t>
  </si>
  <si>
    <t>M15-13</t>
  </si>
  <si>
    <t>September 29, 2018 07:45 AM</t>
  </si>
  <si>
    <t>3:25</t>
  </si>
  <si>
    <t>M30-10</t>
  </si>
  <si>
    <t>September 29, 2018 07:51 AM</t>
  </si>
  <si>
    <t>M12-26</t>
  </si>
  <si>
    <t>September 29, 2018 07:57 AM</t>
  </si>
  <si>
    <t>M12-09</t>
  </si>
  <si>
    <t>September 29, 2018 07:59 AM</t>
  </si>
  <si>
    <t>M15-34</t>
  </si>
  <si>
    <t>September 29, 2018 08:03 AM</t>
  </si>
  <si>
    <t>M08-36</t>
  </si>
  <si>
    <t>September 29, 2018 08:05 AM</t>
  </si>
  <si>
    <t>M11-08</t>
  </si>
  <si>
    <t>September 29, 2018 08:07 AM</t>
  </si>
  <si>
    <t>M19-07</t>
  </si>
  <si>
    <t>September 29, 2018 08:11 AM</t>
  </si>
  <si>
    <t>M02-15</t>
  </si>
  <si>
    <t>September 29, 2018 08:14 AM</t>
  </si>
  <si>
    <t>4:14</t>
  </si>
  <si>
    <t>M05-17</t>
  </si>
  <si>
    <t>September 29, 2018 08:18 AM</t>
  </si>
  <si>
    <t>M24-22</t>
  </si>
  <si>
    <t>September 29, 2018 08:20 AM</t>
  </si>
  <si>
    <t>M15-03</t>
  </si>
  <si>
    <t>September 29, 2018 08:29 AM</t>
  </si>
  <si>
    <t>M17-33</t>
  </si>
  <si>
    <t>September 29, 2018 08:30 AM</t>
  </si>
  <si>
    <t>0:33</t>
  </si>
  <si>
    <t>M03-02</t>
  </si>
  <si>
    <t>September 29, 2018 08:31 AM</t>
  </si>
  <si>
    <t>M22-27</t>
  </si>
  <si>
    <t>September 29, 2018 08:33 AM</t>
  </si>
  <si>
    <t>M01-14</t>
  </si>
  <si>
    <t>September 29, 2018 08:35 AM</t>
  </si>
  <si>
    <t>0:47</t>
  </si>
  <si>
    <t>M02-01</t>
  </si>
  <si>
    <t>September 29, 2018 08:36 AM</t>
  </si>
  <si>
    <t>M17-09</t>
  </si>
  <si>
    <t>September 29, 2018 08:38 AM</t>
  </si>
  <si>
    <t>M10-01</t>
  </si>
  <si>
    <t>September 29, 2018 08:39 AM</t>
  </si>
  <si>
    <t>0:22</t>
  </si>
  <si>
    <t>M13-07</t>
  </si>
  <si>
    <t>M15-33</t>
  </si>
  <si>
    <t>September 29, 2018 08:43 AM</t>
  </si>
  <si>
    <t>M02-10</t>
  </si>
  <si>
    <t>September 29, 2018 08:45 AM</t>
  </si>
  <si>
    <t>M23-07</t>
  </si>
  <si>
    <t>October 01, 2018 03:36 AM</t>
  </si>
  <si>
    <t>M17-31</t>
  </si>
  <si>
    <t>October 01, 2018 03:39 AM</t>
  </si>
  <si>
    <t>M16-25</t>
  </si>
  <si>
    <t>October 01, 2018 03:41 AM</t>
  </si>
  <si>
    <t>M13-19</t>
  </si>
  <si>
    <t>October 01, 2018 03:44 AM</t>
  </si>
  <si>
    <t>M09-03</t>
  </si>
  <si>
    <t>October 01, 2018 03:48 AM</t>
  </si>
  <si>
    <t>6:29</t>
  </si>
  <si>
    <t>M06-10</t>
  </si>
  <si>
    <t>October 01, 2018 03:57 AM</t>
  </si>
  <si>
    <t>M25-22</t>
  </si>
  <si>
    <t>October 01, 2018 04:00 AM</t>
  </si>
  <si>
    <t>3:06</t>
  </si>
  <si>
    <t>M24-04</t>
  </si>
  <si>
    <t>October 01, 2018 04:03 AM</t>
  </si>
  <si>
    <t>M18-14</t>
  </si>
  <si>
    <t>October 01, 2018 04:05 AM</t>
  </si>
  <si>
    <t>M19-17</t>
  </si>
  <si>
    <t>October 01, 2018 04:09 AM</t>
  </si>
  <si>
    <t>M10-16</t>
  </si>
  <si>
    <t>October 01, 2018 04:10 AM</t>
  </si>
  <si>
    <t>M18-20</t>
  </si>
  <si>
    <t>October 01, 2018 04:11 AM</t>
  </si>
  <si>
    <t>M18-30</t>
  </si>
  <si>
    <t>October 01, 2018 04:13 AM</t>
  </si>
  <si>
    <t>M12-24</t>
  </si>
  <si>
    <t>October 01, 2018 04:14 AM</t>
  </si>
  <si>
    <t>M13-03</t>
  </si>
  <si>
    <t>October 01, 2018 04:18 AM</t>
  </si>
  <si>
    <t>M03-34</t>
  </si>
  <si>
    <t>October 01, 2018 04:20 AM</t>
  </si>
  <si>
    <t>M05-07</t>
  </si>
  <si>
    <t>October 01, 2018 04:27 AM</t>
  </si>
  <si>
    <t>M07-06</t>
  </si>
  <si>
    <t>October 01, 2018 04:31 AM</t>
  </si>
  <si>
    <t>M04-19</t>
  </si>
  <si>
    <t>M15-25</t>
  </si>
  <si>
    <t>October 01, 2018 04:35 AM</t>
  </si>
  <si>
    <t>M07-15</t>
  </si>
  <si>
    <t>M18-01</t>
  </si>
  <si>
    <t>October 01, 2018 04:38 AM</t>
  </si>
  <si>
    <t>M12-37</t>
  </si>
  <si>
    <t>October 04, 2018 01:12 AM</t>
  </si>
  <si>
    <t>M14-28</t>
  </si>
  <si>
    <t>October 04, 2018 01:16 AM</t>
  </si>
  <si>
    <t>M14-25</t>
  </si>
  <si>
    <t>October 04, 2018 01:17 AM</t>
  </si>
  <si>
    <t>M13-20</t>
  </si>
  <si>
    <t>October 04, 2018 01:19 AM</t>
  </si>
  <si>
    <t>M09-05</t>
  </si>
  <si>
    <t>October 04, 2018 01:23 AM</t>
  </si>
  <si>
    <t>M02-26</t>
  </si>
  <si>
    <t>October 04, 2018 01:28 AM</t>
  </si>
  <si>
    <t>M05-12</t>
  </si>
  <si>
    <t>October 04, 2018 01:30 AM</t>
  </si>
  <si>
    <t>M11-02</t>
  </si>
  <si>
    <t>October 04, 2018 01:32 AM</t>
  </si>
  <si>
    <t>M02-35</t>
  </si>
  <si>
    <t>October 04, 2018 01:33 AM</t>
  </si>
  <si>
    <t>M16-13</t>
  </si>
  <si>
    <t>October 04, 2018 01:34 AM</t>
  </si>
  <si>
    <t>4:12</t>
  </si>
  <si>
    <t>M25-19</t>
  </si>
  <si>
    <t>October 04, 2018 01:41 AM</t>
  </si>
  <si>
    <t>M19-14</t>
  </si>
  <si>
    <t>October 04, 2018 01:42 AM</t>
  </si>
  <si>
    <t>M03-13</t>
  </si>
  <si>
    <t>October 04, 2018 01:45 AM</t>
  </si>
  <si>
    <t>M10-26</t>
  </si>
  <si>
    <t>October 04, 2018 01:46 AM</t>
  </si>
  <si>
    <t>M13-22</t>
  </si>
  <si>
    <t>October 04, 2018 01:48 AM</t>
  </si>
  <si>
    <t>M07-12</t>
  </si>
  <si>
    <t>October 04, 2018 01:50 AM</t>
  </si>
  <si>
    <t>M03-08</t>
  </si>
  <si>
    <t>M19-31</t>
  </si>
  <si>
    <t>October 04, 2018 01:54 AM</t>
  </si>
  <si>
    <t>M15-28</t>
  </si>
  <si>
    <t>October 04, 2018 01:56 AM</t>
  </si>
  <si>
    <t>M15-29</t>
  </si>
  <si>
    <t>October 04, 2018 01:59 AM</t>
  </si>
  <si>
    <t>M12-02</t>
  </si>
  <si>
    <t>October 04, 2018 02:01 AM</t>
  </si>
  <si>
    <t>M09-28</t>
  </si>
  <si>
    <t>October 04, 2018 02:05 AM</t>
  </si>
  <si>
    <t>M02-17</t>
  </si>
  <si>
    <t>October 04, 2018 02:06 AM</t>
  </si>
  <si>
    <t>M18-28</t>
  </si>
  <si>
    <t>October 04, 2018 02:08 AM</t>
  </si>
  <si>
    <t>M23-11</t>
  </si>
  <si>
    <t>October 04, 2018 02:09 AM</t>
  </si>
  <si>
    <t>M08-11</t>
  </si>
  <si>
    <t>October 04, 2018 02:11 AM</t>
  </si>
  <si>
    <t>M06-04</t>
  </si>
  <si>
    <t>October 07, 2018 08:27 AM</t>
  </si>
  <si>
    <t>M07-04</t>
  </si>
  <si>
    <t>October 07, 2018 08:30 AM</t>
  </si>
  <si>
    <t>M24-09</t>
  </si>
  <si>
    <t>October 07, 2018 08:32 AM</t>
  </si>
  <si>
    <t>M07-09</t>
  </si>
  <si>
    <t>October 07, 2018 08:34 AM</t>
  </si>
  <si>
    <t>M16-06</t>
  </si>
  <si>
    <t>October 07, 2018 08:41 AM</t>
  </si>
  <si>
    <t>M23-13</t>
  </si>
  <si>
    <t>October 07, 2018 08:43 AM</t>
  </si>
  <si>
    <t>M16-03</t>
  </si>
  <si>
    <t>October 07, 2018 09:01 AM</t>
  </si>
  <si>
    <t>M18-33</t>
  </si>
  <si>
    <t>October 07, 2018 09:02 AM</t>
  </si>
  <si>
    <t>M03-28</t>
  </si>
  <si>
    <t>October 07, 2018 09:04 AM</t>
  </si>
  <si>
    <t>M05-21</t>
  </si>
  <si>
    <t>October 07, 2018 09:10 AM</t>
  </si>
  <si>
    <t>M24-29</t>
  </si>
  <si>
    <t>October 07, 2018 09:13 AM</t>
  </si>
  <si>
    <t>M18-08</t>
  </si>
  <si>
    <t>October 07, 2018 09:21 AM</t>
  </si>
  <si>
    <t>M24-26</t>
  </si>
  <si>
    <t>October 07, 2018 09:23 AM</t>
  </si>
  <si>
    <t>M22-15</t>
  </si>
  <si>
    <t>October 07, 2018 09:24 AM</t>
  </si>
  <si>
    <t>M05-18</t>
  </si>
  <si>
    <t>October 07, 2018 09:26 AM</t>
  </si>
  <si>
    <t>5:34</t>
  </si>
  <si>
    <t>M15-06</t>
  </si>
  <si>
    <t>October 07, 2018 09:32 AM</t>
  </si>
  <si>
    <t>M28-21</t>
  </si>
  <si>
    <t>October 07, 2018 09:36 AM</t>
  </si>
  <si>
    <t>M24-25</t>
  </si>
  <si>
    <t>October 07, 2018 09:37 AM</t>
  </si>
  <si>
    <t>M28-39</t>
  </si>
  <si>
    <t>M19-01</t>
  </si>
  <si>
    <t>October 07, 2018 10:11 AM</t>
  </si>
  <si>
    <t>M19-25</t>
  </si>
  <si>
    <t>October 07, 2018 10:13 AM</t>
  </si>
  <si>
    <t>M24-30</t>
  </si>
  <si>
    <t>October 07, 2018 10:16 AM</t>
  </si>
  <si>
    <t>M17-03</t>
  </si>
  <si>
    <t>October 07, 2018 10:23 AM</t>
  </si>
  <si>
    <t>M25-18</t>
  </si>
  <si>
    <t>October 07, 2018 10:25 AM</t>
  </si>
  <si>
    <t>M28-50</t>
  </si>
  <si>
    <t>October 07, 2018 10:28 AM</t>
  </si>
  <si>
    <t>M05-03</t>
  </si>
  <si>
    <t>October 07, 2018 10:34 AM</t>
  </si>
  <si>
    <t>M20-26</t>
  </si>
  <si>
    <t>October 07, 2018 10:36 AM</t>
  </si>
  <si>
    <t>M23-33</t>
  </si>
  <si>
    <t>October 07, 2018 10:38 AM</t>
  </si>
  <si>
    <t>M24-35</t>
  </si>
  <si>
    <t>October 07, 2018 10:40 AM</t>
  </si>
  <si>
    <t>M18-36</t>
  </si>
  <si>
    <t>October 07, 2018 10:45 AM</t>
  </si>
  <si>
    <t>M17-19</t>
  </si>
  <si>
    <t>M01-24</t>
  </si>
  <si>
    <t>October 07, 2018 10:47 AM</t>
  </si>
  <si>
    <t>M22-34</t>
  </si>
  <si>
    <t>October 07, 2018 10:50 AM</t>
  </si>
  <si>
    <t>M05-08</t>
  </si>
  <si>
    <t>October 07, 2018 10:55 AM</t>
  </si>
  <si>
    <t>M10-37</t>
  </si>
  <si>
    <t>M04-18</t>
  </si>
  <si>
    <t>October 07, 2018 10:58 AM</t>
  </si>
  <si>
    <t>M08-29</t>
  </si>
  <si>
    <t>October 07, 2018 10:59 AM</t>
  </si>
  <si>
    <t>M31-51</t>
  </si>
  <si>
    <t>October 07, 2018 11:04 AM</t>
  </si>
  <si>
    <t>M26-28</t>
  </si>
  <si>
    <t>October 07, 2018 11:08 AM</t>
  </si>
  <si>
    <t>M24-27</t>
  </si>
  <si>
    <t>October 07, 2018 11:09 AM</t>
  </si>
  <si>
    <t>M21-23</t>
  </si>
  <si>
    <t>October 07, 2018 11:11 AM</t>
  </si>
  <si>
    <t>M26-21</t>
  </si>
  <si>
    <t>October 08, 2018 01:41 AM</t>
  </si>
  <si>
    <t>M19-30</t>
  </si>
  <si>
    <t>October 08, 2018 01:43 AM</t>
  </si>
  <si>
    <t>M32-15</t>
  </si>
  <si>
    <t>October 08, 2018 01:44 AM</t>
  </si>
  <si>
    <t>M11-04</t>
  </si>
  <si>
    <t>October 08, 2018 01:47 AM</t>
  </si>
  <si>
    <t>M31-06</t>
  </si>
  <si>
    <t>October 08, 2018 01:52 AM</t>
  </si>
  <si>
    <t>M08-02</t>
  </si>
  <si>
    <t>October 08, 2018 01:55 AM</t>
  </si>
  <si>
    <t>2:46</t>
  </si>
  <si>
    <t>M17-07</t>
  </si>
  <si>
    <t>October 08, 2018 01:58 AM</t>
  </si>
  <si>
    <t>M10-18</t>
  </si>
  <si>
    <t>October 08, 2018 02:00 AM</t>
  </si>
  <si>
    <t>M04-25</t>
  </si>
  <si>
    <t>October 08, 2018 02:02 AM</t>
  </si>
  <si>
    <t>M17-23</t>
  </si>
  <si>
    <t>October 08, 2018 02:03 AM</t>
  </si>
  <si>
    <t>M10-28</t>
  </si>
  <si>
    <t>October 08, 2018 02:05 AM</t>
  </si>
  <si>
    <t>M11-14</t>
  </si>
  <si>
    <t>October 08, 2018 02:10 AM</t>
  </si>
  <si>
    <t>M26-33</t>
  </si>
  <si>
    <t>M03-03</t>
  </si>
  <si>
    <t>October 08, 2018 02:20 AM</t>
  </si>
  <si>
    <t>M17-32</t>
  </si>
  <si>
    <t>October 08, 2018 02:22 AM</t>
  </si>
  <si>
    <t>M21-09</t>
  </si>
  <si>
    <t>October 08, 2018 02:25 AM</t>
  </si>
  <si>
    <t>M06-33</t>
  </si>
  <si>
    <t>October 08, 2018 02:26 AM</t>
  </si>
  <si>
    <t>M09-27</t>
  </si>
  <si>
    <t>October 08, 2018 02:28 AM</t>
  </si>
  <si>
    <t>M28-54</t>
  </si>
  <si>
    <t>October 08, 2018 02:32 AM</t>
  </si>
  <si>
    <t>M28-07</t>
  </si>
  <si>
    <t>October 08, 2018 02:34 AM</t>
  </si>
  <si>
    <t>M16-01</t>
  </si>
  <si>
    <t>October 08, 2018 02:35 AM</t>
  </si>
  <si>
    <t>M28-09</t>
  </si>
  <si>
    <t>October 08, 2018 02:40 AM</t>
  </si>
  <si>
    <t>M11-19</t>
  </si>
  <si>
    <t>October 10, 2018 01:11 AM</t>
  </si>
  <si>
    <t>M14-29</t>
  </si>
  <si>
    <t>October 10, 2018 01:14 AM</t>
  </si>
  <si>
    <t>M23-05</t>
  </si>
  <si>
    <t>October 10, 2018 01:17 AM</t>
  </si>
  <si>
    <t>M09-18</t>
  </si>
  <si>
    <t>October 10, 2018 01:20 AM</t>
  </si>
  <si>
    <t>M22-03</t>
  </si>
  <si>
    <t>October 10, 2018 01:24 AM</t>
  </si>
  <si>
    <t>M18-26</t>
  </si>
  <si>
    <t>October 10, 2018 01:26 AM</t>
  </si>
  <si>
    <t>M11-12</t>
  </si>
  <si>
    <t>October 10, 2018 01:28 AM</t>
  </si>
  <si>
    <t>1:16</t>
  </si>
  <si>
    <t>M06-35</t>
  </si>
  <si>
    <t>October 10, 2018 01:29 AM</t>
  </si>
  <si>
    <t>M08-27</t>
  </si>
  <si>
    <t>October 10, 2018 01:32 AM</t>
  </si>
  <si>
    <t>M11-27</t>
  </si>
  <si>
    <t>M11-32</t>
  </si>
  <si>
    <t>October 10, 2018 01:44 AM</t>
  </si>
  <si>
    <t>M14-18</t>
  </si>
  <si>
    <t>October 10, 2018 01:46 AM</t>
  </si>
  <si>
    <t>M17-26</t>
  </si>
  <si>
    <t>October 10, 2018 01:48 AM</t>
  </si>
  <si>
    <t>4:57</t>
  </si>
  <si>
    <t>M20-13</t>
  </si>
  <si>
    <t>M31-49</t>
  </si>
  <si>
    <t>October 10, 2018 02:00 AM</t>
  </si>
  <si>
    <t>D01-42</t>
  </si>
  <si>
    <t>October 10, 2018 02:05 AM</t>
  </si>
  <si>
    <t>M05-11</t>
  </si>
  <si>
    <t>October 10, 2018 02:06 AM</t>
  </si>
  <si>
    <t>M31-11</t>
  </si>
  <si>
    <t>October 10, 2018 02:07 AM</t>
  </si>
  <si>
    <t>M06-06</t>
  </si>
  <si>
    <t>October 10, 2018 02:08 AM</t>
  </si>
  <si>
    <t>M12-27</t>
  </si>
  <si>
    <t>October 10, 2018 02:53 AM</t>
  </si>
  <si>
    <t>M01-08</t>
  </si>
  <si>
    <t>October 10, 2018 02:56 AM</t>
  </si>
  <si>
    <t>D01-40</t>
  </si>
  <si>
    <t>October 10, 2018 02:57 AM</t>
  </si>
  <si>
    <t>M00-01</t>
  </si>
  <si>
    <t>October 10, 2018 03:00 AM</t>
  </si>
  <si>
    <t>3:17</t>
  </si>
  <si>
    <t>D01-05</t>
  </si>
  <si>
    <t>October 10, 2018 03:11 AM</t>
  </si>
  <si>
    <t>2:14</t>
  </si>
  <si>
    <t>D01-23</t>
  </si>
  <si>
    <t>October 10, 2018 03:14 AM</t>
  </si>
  <si>
    <t>M02-11</t>
  </si>
  <si>
    <t>October 10, 2018 03:15 AM</t>
  </si>
  <si>
    <t>M01-25</t>
  </si>
  <si>
    <t>October 10, 2018 04:51 AM</t>
  </si>
  <si>
    <t>3:30</t>
  </si>
  <si>
    <t>M00-05</t>
  </si>
  <si>
    <t>October 10, 2018 04:55 AM</t>
  </si>
  <si>
    <t>5:57</t>
  </si>
  <si>
    <t>D01-38</t>
  </si>
  <si>
    <t>October 10, 2018 05:01 AM</t>
  </si>
  <si>
    <t>D01-35</t>
  </si>
  <si>
    <t>October 10, 2018 05:02 AM</t>
  </si>
  <si>
    <t>3:54</t>
  </si>
  <si>
    <t>M01-21</t>
  </si>
  <si>
    <t>October 10, 2018 05:06 AM</t>
  </si>
  <si>
    <t>D01-21</t>
  </si>
  <si>
    <t>October 10, 2018 05:09 AM</t>
  </si>
  <si>
    <t>0:19</t>
  </si>
  <si>
    <t>D01-07</t>
  </si>
  <si>
    <t>October 10, 2018 13:23 PM</t>
  </si>
  <si>
    <t>D01-03</t>
  </si>
  <si>
    <t>October 10, 2018 13:25 PM</t>
  </si>
  <si>
    <t>D01-20</t>
  </si>
  <si>
    <t>October 10, 2018 13:28 PM</t>
  </si>
  <si>
    <t>D01-16</t>
  </si>
  <si>
    <t>October 10, 2018 13:29 PM</t>
  </si>
  <si>
    <t>D01-29</t>
  </si>
  <si>
    <t>October 10, 2018 13:33 PM</t>
  </si>
  <si>
    <t>D01-19</t>
  </si>
  <si>
    <t>4:21</t>
  </si>
  <si>
    <t>M01-07</t>
  </si>
  <si>
    <t>October 10, 2018 13:38 PM</t>
  </si>
  <si>
    <t>M00-03</t>
  </si>
  <si>
    <t>October 10, 2018 13:41 PM</t>
  </si>
  <si>
    <t>D01-24</t>
  </si>
  <si>
    <t>October 10, 2018 13:45 PM</t>
  </si>
  <si>
    <t>D01-15</t>
  </si>
  <si>
    <t>October 10, 2018 13:47 PM</t>
  </si>
  <si>
    <t>M01-17</t>
  </si>
  <si>
    <t>October 10, 2018 13:49 PM</t>
  </si>
  <si>
    <t>M02-25</t>
  </si>
  <si>
    <t>October 10, 2018 13:53 PM</t>
  </si>
  <si>
    <t>M01-13</t>
  </si>
  <si>
    <t>October 10, 2018 13:58 PM</t>
  </si>
  <si>
    <t>D01-13</t>
  </si>
  <si>
    <t>October 10, 2018 13:59 PM</t>
  </si>
  <si>
    <t>M02-23</t>
  </si>
  <si>
    <t>October 10, 2018 14:01 PM</t>
  </si>
  <si>
    <t>M01-16</t>
  </si>
  <si>
    <t>4:06</t>
  </si>
  <si>
    <t>M02-21</t>
  </si>
  <si>
    <t>October 10, 2018 14:05 PM</t>
  </si>
  <si>
    <t>M01-10</t>
  </si>
  <si>
    <t>October 10, 2018 14:07 PM</t>
  </si>
  <si>
    <t>M02-13</t>
  </si>
  <si>
    <t>October 10, 2018 14:09 PM</t>
  </si>
  <si>
    <t>M01-36</t>
  </si>
  <si>
    <t>October 10, 2018 14:13 PM</t>
  </si>
  <si>
    <t>M01-18</t>
  </si>
  <si>
    <t>October 10, 2018 14:16 PM</t>
  </si>
  <si>
    <t>M02-28</t>
  </si>
  <si>
    <t>October 11, 2018 08:32 AM</t>
  </si>
  <si>
    <t>M15-30</t>
  </si>
  <si>
    <t>October 11, 2018 08:34 AM</t>
  </si>
  <si>
    <t>D01-02</t>
  </si>
  <si>
    <t>October 11, 2018 08:35 AM</t>
  </si>
  <si>
    <t>M07-01</t>
  </si>
  <si>
    <t>October 11, 2018 08:36 AM</t>
  </si>
  <si>
    <t>4:59</t>
  </si>
  <si>
    <t>M19-12</t>
  </si>
  <si>
    <t>October 11, 2018 08:43 AM</t>
  </si>
  <si>
    <t>M12-03</t>
  </si>
  <si>
    <t>October 11, 2018 08:44 AM</t>
  </si>
  <si>
    <t>M12-06</t>
  </si>
  <si>
    <t>October 11, 2018 08:45 AM</t>
  </si>
  <si>
    <t>M08-37</t>
  </si>
  <si>
    <t>October 11, 2018 08:47 AM</t>
  </si>
  <si>
    <t>M03-16</t>
  </si>
  <si>
    <t>October 11, 2018 08:50 AM</t>
  </si>
  <si>
    <t>2:36</t>
  </si>
  <si>
    <t>M27-21</t>
  </si>
  <si>
    <t>October 11, 2018 08:52 AM</t>
  </si>
  <si>
    <t>M02-29</t>
  </si>
  <si>
    <t>October 11, 2018 08:53 AM</t>
  </si>
  <si>
    <t>M12-15</t>
  </si>
  <si>
    <t>October 11, 2018 08:58 AM</t>
  </si>
  <si>
    <t>M09-14</t>
  </si>
  <si>
    <t>October 11, 2018 09:00 AM</t>
  </si>
  <si>
    <t>M17-35</t>
  </si>
  <si>
    <t>October 11, 2018 09:03 AM</t>
  </si>
  <si>
    <t>1:06</t>
  </si>
  <si>
    <t>M18-32</t>
  </si>
  <si>
    <t>October 11, 2018 09:04 AM</t>
  </si>
  <si>
    <t>M09-09</t>
  </si>
  <si>
    <t>October 11, 2018 09:06 AM</t>
  </si>
  <si>
    <t>M15-10</t>
  </si>
  <si>
    <t>October 11, 2018 09:09 AM</t>
  </si>
  <si>
    <t>M18-37</t>
  </si>
  <si>
    <t>October 11, 2018 09:12 AM</t>
  </si>
  <si>
    <t>M25-10</t>
  </si>
  <si>
    <t>October 11, 2018 09:13 AM</t>
  </si>
  <si>
    <t>M08-24</t>
  </si>
  <si>
    <t>October 11, 2018 09:19 AM</t>
  </si>
  <si>
    <t>M14-31</t>
  </si>
  <si>
    <t>October 11, 2018 09:21 AM</t>
  </si>
  <si>
    <t>M04-01</t>
  </si>
  <si>
    <t>October 11, 2018 09:23 AM</t>
  </si>
  <si>
    <t>M04-21</t>
  </si>
  <si>
    <t>October 11, 2018 09:25 AM</t>
  </si>
  <si>
    <t>M13-11</t>
  </si>
  <si>
    <t>October 11, 2018 09:28 AM</t>
  </si>
  <si>
    <t>M09-26</t>
  </si>
  <si>
    <t>October 11, 2018 09:30 AM</t>
  </si>
  <si>
    <t>M24-31</t>
  </si>
  <si>
    <t>October 13, 2018 03:07 AM</t>
  </si>
  <si>
    <t>3:19</t>
  </si>
  <si>
    <t>M18-24</t>
  </si>
  <si>
    <t>October 13, 2018 03:11 AM</t>
  </si>
  <si>
    <t>M21-25</t>
  </si>
  <si>
    <t>October 13, 2018 03:13 AM</t>
  </si>
  <si>
    <t>M08-26</t>
  </si>
  <si>
    <t>October 13, 2018 03:18 AM</t>
  </si>
  <si>
    <t>M17-24</t>
  </si>
  <si>
    <t>October 13, 2018 03:22 AM</t>
  </si>
  <si>
    <t>M30-08</t>
  </si>
  <si>
    <t>October 13, 2018 03:24 AM</t>
  </si>
  <si>
    <t>M19-02</t>
  </si>
  <si>
    <t>October 13, 2018 03:25 AM</t>
  </si>
  <si>
    <t>M09-10</t>
  </si>
  <si>
    <t>October 13, 2018 03:28 AM</t>
  </si>
  <si>
    <t>M28-52</t>
  </si>
  <si>
    <t>October 13, 2018 03:30 AM</t>
  </si>
  <si>
    <t>M12-20</t>
  </si>
  <si>
    <t>October 13, 2018 03:32 AM</t>
  </si>
  <si>
    <t>M22-17</t>
  </si>
  <si>
    <t>October 13, 2018 03:35 AM</t>
  </si>
  <si>
    <t>M23-16</t>
  </si>
  <si>
    <t>October 13, 2018 03:38 AM</t>
  </si>
  <si>
    <t>M19-34</t>
  </si>
  <si>
    <t>October 13, 2018 03:41 AM</t>
  </si>
  <si>
    <t>M23-34</t>
  </si>
  <si>
    <t>October 13, 2018 03:43 AM</t>
  </si>
  <si>
    <t>M19-10</t>
  </si>
  <si>
    <t>October 13, 2018 03:44 AM</t>
  </si>
  <si>
    <t>M09-12</t>
  </si>
  <si>
    <t>October 13, 2018 03:47 AM</t>
  </si>
  <si>
    <t>M03-37</t>
  </si>
  <si>
    <t>M27-10</t>
  </si>
  <si>
    <t>October 13, 2018 03:56 AM</t>
  </si>
  <si>
    <t>M03-36</t>
  </si>
  <si>
    <t>October 13, 2018 03:58 AM</t>
  </si>
  <si>
    <t>M14-08</t>
  </si>
  <si>
    <t>October 13, 2018 04:01 AM</t>
  </si>
  <si>
    <t>M02-09</t>
  </si>
  <si>
    <t>October 13, 2018 04:02 AM</t>
  </si>
  <si>
    <t>M17-22</t>
  </si>
  <si>
    <t>October 13, 2018 04:03 AM</t>
  </si>
  <si>
    <t>2:02</t>
  </si>
  <si>
    <t>M13-06</t>
  </si>
  <si>
    <t>October 13, 2018 04:05 AM</t>
  </si>
  <si>
    <t>M28-43</t>
  </si>
  <si>
    <t>October 13, 2018 11:17 AM</t>
  </si>
  <si>
    <t>M24-15</t>
  </si>
  <si>
    <t>October 13, 2018 11:18 AM</t>
  </si>
  <si>
    <t>M10-11</t>
  </si>
  <si>
    <t>October 13, 2018 11:19 AM</t>
  </si>
  <si>
    <t>3:24</t>
  </si>
  <si>
    <t>M05-25</t>
  </si>
  <si>
    <t>October 13, 2018 11:23 AM</t>
  </si>
  <si>
    <t>M20-08</t>
  </si>
  <si>
    <t>October 13, 2018 11:25 AM</t>
  </si>
  <si>
    <t>M09-13</t>
  </si>
  <si>
    <t>October 13, 2018 11:30 AM</t>
  </si>
  <si>
    <t>M23-30</t>
  </si>
  <si>
    <t>October 13, 2018 11:32 AM</t>
  </si>
  <si>
    <t>M26-23</t>
  </si>
  <si>
    <t>October 13, 2018 11:34 AM</t>
  </si>
  <si>
    <t>M12-34</t>
  </si>
  <si>
    <t>October 13, 2018 11:37 AM</t>
  </si>
  <si>
    <t>M24-28</t>
  </si>
  <si>
    <t>October 13, 2018 11:39 AM</t>
  </si>
  <si>
    <t>M03-35</t>
  </si>
  <si>
    <t>October 13, 2018 11:41 AM</t>
  </si>
  <si>
    <t>M04-14</t>
  </si>
  <si>
    <t>October 13, 2018 11:43 AM</t>
  </si>
  <si>
    <t>M15-31</t>
  </si>
  <si>
    <t>October 13, 2018 11:45 AM</t>
  </si>
  <si>
    <t>M06-26</t>
  </si>
  <si>
    <t>October 13, 2018 11:47 AM</t>
  </si>
  <si>
    <t>M09-29</t>
  </si>
  <si>
    <t>M13-18</t>
  </si>
  <si>
    <t>October 13, 2018 11:49 AM</t>
  </si>
  <si>
    <t>M19-24</t>
  </si>
  <si>
    <t>October 13, 2018 11:50 AM</t>
  </si>
  <si>
    <t>M20-06</t>
  </si>
  <si>
    <t>October 13, 2018 11:53 AM</t>
  </si>
  <si>
    <t>M20-21</t>
  </si>
  <si>
    <t>October 13, 2018 11:57 AM</t>
  </si>
  <si>
    <t>M15-27</t>
  </si>
  <si>
    <t>October 13, 2018 12:05 PM</t>
  </si>
  <si>
    <t>M10-27</t>
  </si>
  <si>
    <t>October 13, 2018 12:07 PM</t>
  </si>
  <si>
    <t>M12-13</t>
  </si>
  <si>
    <t>October 13, 2018 12:11 PM</t>
  </si>
  <si>
    <t>M10-07</t>
  </si>
  <si>
    <t>October 13, 2018 12:15 PM</t>
  </si>
  <si>
    <t>M19-16</t>
  </si>
  <si>
    <t xml:space="preserve">Total </t>
  </si>
  <si>
    <t>Sum</t>
  </si>
  <si>
    <t xml:space="preserve">PS </t>
  </si>
  <si>
    <t>Correct</t>
  </si>
  <si>
    <t>Incorrect</t>
  </si>
  <si>
    <t>Total</t>
  </si>
  <si>
    <t>Accurracy</t>
  </si>
  <si>
    <t>Overall</t>
  </si>
  <si>
    <t>Column1</t>
  </si>
  <si>
    <t>Total2</t>
  </si>
  <si>
    <t>Correct3</t>
  </si>
  <si>
    <t>Incorrect4</t>
  </si>
  <si>
    <t>Area</t>
  </si>
  <si>
    <t>type</t>
  </si>
  <si>
    <t>Level</t>
  </si>
  <si>
    <t>Column2</t>
  </si>
  <si>
    <t>total</t>
  </si>
  <si>
    <t>Accuracy</t>
  </si>
  <si>
    <t>PS Acc</t>
  </si>
  <si>
    <t>DS Acc</t>
  </si>
  <si>
    <t>PS3</t>
  </si>
  <si>
    <t>DS4</t>
  </si>
  <si>
    <t>Total5</t>
  </si>
  <si>
    <t>PS6</t>
  </si>
  <si>
    <t>DS7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</si>
</sst>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0.0"/>
  </numFmts>
  <fonts count="9" x14ac:knownFonts="1">
    <font>
      <sz val="11"/>
      <color rgb="FF000000"/>
      <name val="Calibri"/>
    </font>
    <font>
      <u/>
      <sz val="11"/>
      <color rgb="FF0000FF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5" fillId="0" borderId="0"/>
  </cellStyleXfs>
  <cellXfs count="44">
    <xf numFmtId="0" fontId="0" fillId="0" borderId="0" xfId="0"/>
    <xf numFmtId="0" fontId="1" fillId="0" borderId="0" xfId="0" applyFont="1"/>
    <xf numFmtId="14" fontId="0" fillId="0" borderId="0" xfId="0" applyNumberFormat="1"/>
    <xf numFmtId="0" fontId="4" fillId="0" borderId="0" xfId="0" applyFont="1"/>
    <xf numFmtId="0" fontId="3" fillId="4" borderId="3" xfId="0" applyFont="1" applyFill="1" applyBorder="1"/>
    <xf numFmtId="0" fontId="3" fillId="3" borderId="3" xfId="0" applyFont="1" applyFill="1" applyBorder="1"/>
    <xf numFmtId="0" fontId="5" fillId="0" borderId="0" xfId="0" applyFont="1"/>
    <xf numFmtId="0" fontId="0" fillId="0" borderId="0" xfId="0" applyAlignment="1">
      <alignment horizontal="center"/>
    </xf>
    <xf numFmtId="0" fontId="5" fillId="0" borderId="0" xfId="2"/>
    <xf numFmtId="0" fontId="6" fillId="0" borderId="0" xfId="2" applyFont="1"/>
    <xf numFmtId="0" fontId="5" fillId="0" borderId="0" xfId="2" applyFont="1"/>
    <xf numFmtId="0" fontId="7" fillId="2" borderId="1" xfId="0" applyFont="1" applyFill="1" applyBorder="1"/>
    <xf numFmtId="0" fontId="7" fillId="2" borderId="2" xfId="0" applyFont="1" applyFill="1" applyBorder="1"/>
    <xf numFmtId="0" fontId="7" fillId="2" borderId="4" xfId="0" applyFont="1" applyFill="1" applyBorder="1"/>
    <xf numFmtId="164" fontId="0" fillId="0" borderId="0" xfId="1" applyNumberFormat="1" applyFon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3" fillId="3" borderId="6" xfId="0" applyFont="1" applyFill="1" applyBorder="1"/>
    <xf numFmtId="0" fontId="3" fillId="4" borderId="3" xfId="2" applyNumberFormat="1" applyFont="1" applyFill="1" applyBorder="1" applyAlignment="1"/>
    <xf numFmtId="0" fontId="3" fillId="4" borderId="5" xfId="2" applyNumberFormat="1" applyFont="1" applyFill="1" applyBorder="1" applyAlignment="1"/>
    <xf numFmtId="0" fontId="3" fillId="3" borderId="3" xfId="2" applyNumberFormat="1" applyFont="1" applyFill="1" applyBorder="1" applyAlignment="1"/>
    <xf numFmtId="0" fontId="3" fillId="3" borderId="5" xfId="2" applyNumberFormat="1" applyFont="1" applyFill="1" applyBorder="1" applyAlignment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8" fillId="0" borderId="0" xfId="0" applyFont="1"/>
    <xf numFmtId="165" fontId="8" fillId="0" borderId="0" xfId="0" applyNumberFormat="1" applyFont="1"/>
  </cellXfs>
  <cellStyles count="3">
    <cellStyle name="Comma" xfId="1" builtinId="3"/>
    <cellStyle name="Normal" xfId="0" builtinId="0"/>
    <cellStyle name="Normal 2" xfId="2" xr:uid="{97E8B117-B669-4742-8F2B-CBCFE4DAD941}"/>
  </cellStyles>
  <dxfs count="20">
    <dxf>
      <numFmt numFmtId="165" formatCode="0.0"/>
    </dxf>
    <dxf>
      <numFmt numFmtId="165" formatCode="0.0"/>
    </dxf>
    <dxf>
      <numFmt numFmtId="165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numFmt numFmtId="165" formatCode="0.0"/>
    </dxf>
    <dxf>
      <numFmt numFmtId="165" formatCode="0.0"/>
    </dxf>
    <dxf>
      <numFmt numFmtId="165" formatCode="0.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_-* #,##0.0_-;\-* #,##0.0_-;_-* &quot;-&quot;??_-;_-@_-"/>
    </dxf>
    <dxf>
      <numFmt numFmtId="164" formatCode="_-* #,##0.0_-;\-* #,##0.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_-* #,##0.0_-;\-* #,##0.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E29736-8FE7-2246-A05B-BAB3701A8D1C}" name="Table4" displayName="Table4" ref="B3:L23" totalsRowShown="0" headerRowDxfId="19">
  <autoFilter ref="B3:L23" xr:uid="{4D042B59-5B99-7842-8626-5089D20F3CEE}"/>
  <tableColumns count="11">
    <tableColumn id="1" xr3:uid="{D9B1AF6A-FAF3-8240-B917-AFF5DB236FD3}" name="Column1"/>
    <tableColumn id="2" xr3:uid="{1A820CDC-A11E-6146-96CC-57E67FA9CF50}" name="Sum">
      <calculatedColumnFormula>GMAT_Tests!J7</calculatedColumnFormula>
    </tableColumn>
    <tableColumn id="3" xr3:uid="{5F5AFB7B-1BB1-3841-929A-20F66F7BB6FC}" name="Total">
      <calculatedColumnFormula>GMAT_Tests!K7</calculatedColumnFormula>
    </tableColumn>
    <tableColumn id="4" xr3:uid="{F01E5F46-0CD9-4249-9044-BA87A9009EB4}" name="Correct">
      <calculatedColumnFormula>Correct!K6</calculatedColumnFormula>
    </tableColumn>
    <tableColumn id="5" xr3:uid="{616CFEE1-EC0C-DE4C-8ABC-2E076617F0AE}" name="Incorrect">
      <calculatedColumnFormula>Incorrect!K6</calculatedColumnFormula>
    </tableColumn>
    <tableColumn id="6" xr3:uid="{B8692E21-4C78-6B4B-917F-96A3DADD2319}" name="Total2">
      <calculatedColumnFormula>GMAT_Tests!L7</calculatedColumnFormula>
    </tableColumn>
    <tableColumn id="7" xr3:uid="{DB87F9C2-79E3-0043-8AB1-291471E2A2C5}" name="Correct3">
      <calculatedColumnFormula>Correct!L6</calculatedColumnFormula>
    </tableColumn>
    <tableColumn id="8" xr3:uid="{7A337F27-822A-444C-B8E2-8E57B88D047B}" name="Incorrect4">
      <calculatedColumnFormula>Incorrect!L6</calculatedColumnFormula>
    </tableColumn>
    <tableColumn id="9" xr3:uid="{FD6B2AA4-B95F-7E47-B209-012C2BC5B370}" name="Overall" dataDxfId="18" dataCellStyle="Comma">
      <calculatedColumnFormula>(Correct!J6/Overall!C4)*100</calculatedColumnFormula>
    </tableColumn>
    <tableColumn id="10" xr3:uid="{5914211C-171A-8A44-A1CF-230449F15D25}" name="PS" dataDxfId="17">
      <calculatedColumnFormula>(Correct!K6/D4)*100</calculatedColumnFormula>
    </tableColumn>
    <tableColumn id="11" xr3:uid="{91308F16-6FB0-084A-B036-A2BC89E32901}" name="DS" dataDxfId="16" dataCellStyle="Comma">
      <calculatedColumnFormula>(H4/G4)*100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43A8618-B086-C044-8787-4701D3816119}" name="Table5" displayName="Table5" ref="B25:L45" totalsRowShown="0" headerRowDxfId="15" headerRowBorderDxfId="14">
  <autoFilter ref="B25:L45" xr:uid="{79C839B9-43FD-4448-9564-2D024F123D6D}"/>
  <sortState ref="B26:L45">
    <sortCondition ref="J26:J45"/>
    <sortCondition ref="K26:K45"/>
    <sortCondition ref="L26:L45"/>
  </sortState>
  <tableColumns count="11">
    <tableColumn id="1" xr3:uid="{8606412B-2E1F-444F-924B-9D61DF186B23}" name="Column1"/>
    <tableColumn id="2" xr3:uid="{CF91A02D-76EE-514A-90BB-AE06C99206C1}" name="Sum"/>
    <tableColumn id="3" xr3:uid="{20EBDA67-3F29-A544-9E74-7D11AB9D299F}" name="Total"/>
    <tableColumn id="4" xr3:uid="{AEA07DA4-CD91-7945-BF30-4C89577B28E2}" name="Correct"/>
    <tableColumn id="5" xr3:uid="{24AD6B7A-9D6E-004F-BC25-E5C6CC392981}" name="Incorrect"/>
    <tableColumn id="6" xr3:uid="{C155CA91-6A5A-CD44-9B8C-A7D3026D977A}" name="Total2"/>
    <tableColumn id="7" xr3:uid="{3D546384-0794-704B-B51C-2FED4A0E91EE}" name="Correct3"/>
    <tableColumn id="8" xr3:uid="{C532CF8D-9BA4-4342-B927-0F190F0F8A00}" name="Incorrect4"/>
    <tableColumn id="9" xr3:uid="{53B4C20E-8936-F644-BF0A-5BFF678234FE}" name="Overall" dataDxfId="13"/>
    <tableColumn id="10" xr3:uid="{6172CECE-8183-234B-87D3-1E8C13EDA83C}" name="PS" dataDxfId="12"/>
    <tableColumn id="11" xr3:uid="{75888F75-89C0-3B43-9C8A-628E6781C49A}" name="DS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3A3515-CE79-BB48-B49C-4FAF1D576BC7}" name="Table2" displayName="Table2" ref="B5:G741" totalsRowShown="0" headerRowCellStyle="Normal 2" dataCellStyle="Normal 2">
  <autoFilter ref="B5:G741" xr:uid="{E1C750BD-5CA7-6B40-AFCC-8F958346852D}"/>
  <sortState ref="B6:G741">
    <sortCondition ref="G5:G741"/>
  </sortState>
  <tableColumns count="6">
    <tableColumn id="1" xr3:uid="{6E36F467-A849-7645-A9B6-471E80E5E75D}" name="ID" dataCellStyle="Normal 2"/>
    <tableColumn id="2" xr3:uid="{AC521E7C-7CC9-3D47-B16F-899FC5C059AA}" name="Type" dataCellStyle="Normal 2"/>
    <tableColumn id="3" xr3:uid="{74CC9640-190E-9C4E-B6C5-416857CF6A91}" name="Type2" dataCellStyle="Normal 2"/>
    <tableColumn id="4" xr3:uid="{460F76DC-A8CD-7D44-9D3F-C4D0E8E76B44}" name="Difficulty" dataCellStyle="Normal 2"/>
    <tableColumn id="5" xr3:uid="{E3B4BBB9-207B-A945-B816-C8E6A57077E3}" name="Time" dataCellStyle="Normal 2"/>
    <tableColumn id="6" xr3:uid="{49BE1F4B-2ECA-634C-9386-BFD350BD887F}" name="Date" dataCellStyle="Normal 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2B647C-F5B3-E249-A8B4-53BCA9139AF1}" name="Table14" displayName="Table14" ref="B5:G504" totalsRowShown="0">
  <autoFilter ref="B5:G504" xr:uid="{0D437428-FEF1-CA4D-A495-FBC545DEF29E}"/>
  <sortState ref="B6:G504">
    <sortCondition ref="C5:C504"/>
  </sortState>
  <tableColumns count="6">
    <tableColumn id="1" xr3:uid="{84A25227-5B1B-B049-800D-DF7AA3B2D128}" name="ID"/>
    <tableColumn id="2" xr3:uid="{762EE110-DD0A-214C-B6D6-D2F685989B43}" name="Type"/>
    <tableColumn id="3" xr3:uid="{5AED4E9C-C16A-1440-9CB0-F9B1F122D07E}" name="Answer"/>
    <tableColumn id="4" xr3:uid="{3DFE968F-7854-0B4A-80BF-06FB031E4D4A}" name="Difficulty"/>
    <tableColumn id="5" xr3:uid="{231046A5-7843-0D47-BECA-7DC5E7CDEF5D}" name="Time"/>
    <tableColumn id="6" xr3:uid="{91209138-00F8-054E-987F-3FC65377418F}" name="Dat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C0EAF-58E1-B64B-8A97-21C654272F81}" name="Table1" displayName="Table1" ref="B5:H242" totalsRowShown="0">
  <autoFilter ref="B5:H242" xr:uid="{EE407547-E8AB-8E40-88B3-335F1ECB16AA}"/>
  <sortState ref="B6:H242">
    <sortCondition ref="G5:G242"/>
  </sortState>
  <tableColumns count="7">
    <tableColumn id="1" xr3:uid="{95686B4B-0EC1-D043-8E20-8584F1BA88A3}" name="ID"/>
    <tableColumn id="2" xr3:uid="{0C8F96EB-0D87-074B-9B5C-C56707C6EBAB}" name="Type"/>
    <tableColumn id="3" xr3:uid="{05B7068C-6BD1-2044-83FC-EEDBD4564023}" name="Type2"/>
    <tableColumn id="4" xr3:uid="{BD6679C1-8DA4-FA4D-9019-E3B6445949DF}" name="Difficulty"/>
    <tableColumn id="8" xr3:uid="{1DB27E19-037A-844D-AEE9-ECC1AA5568D4}" name="Time"/>
    <tableColumn id="9" xr3:uid="{2E276CD2-D54F-7B41-84CA-12A1A86AD576}" name="Date"/>
    <tableColumn id="10" xr3:uid="{33BCC366-A185-BD41-B897-37853F2A7859}" name="Reviewed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40A2446-4BAF-B741-956E-45039A0CCB39}" name="Table6" displayName="Table6" ref="B2:F83" totalsRowShown="0" headerRowDxfId="10" dataDxfId="9" tableBorderDxfId="8">
  <autoFilter ref="B2:F83" xr:uid="{DC380556-C484-294B-BEF0-D9A79431AABD}"/>
  <sortState ref="B3:F83">
    <sortCondition ref="B3:B83"/>
    <sortCondition ref="C3:C83"/>
  </sortState>
  <tableColumns count="5">
    <tableColumn id="1" xr3:uid="{A4AB68DA-1F05-FA4F-9385-AA190298D94C}" name="Area" dataDxfId="7"/>
    <tableColumn id="2" xr3:uid="{1652A2FB-A373-CB44-A0DF-F970C70D59C9}" name="type" dataDxfId="6"/>
    <tableColumn id="3" xr3:uid="{B58CB9B2-1366-6F4E-88DD-9E0BAE2E28E3}" name="Level" dataDxfId="5"/>
    <tableColumn id="4" xr3:uid="{3E66B7F6-42A4-6441-8427-4CBD5FF2CAF4}" name="Column1" dataDxfId="4"/>
    <tableColumn id="5" xr3:uid="{FBC85E9C-DEEC-504F-8813-27EC7A2F1F22}" name="Column2" dataDxfId="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102AD4-83AE-9A46-894C-872C8293B1BD}" name="Table7" displayName="Table7" ref="I27:U47" totalsRowShown="0">
  <autoFilter ref="I27:U47" xr:uid="{D0B02C27-9BF5-574F-9D77-25DAA8D0078A}"/>
  <sortState ref="I28:U47">
    <sortCondition ref="S27:S47"/>
  </sortState>
  <tableColumns count="13">
    <tableColumn id="1" xr3:uid="{171B3E45-3A6F-184A-8C9F-A75D78A657D1}" name="Column1"/>
    <tableColumn id="2" xr3:uid="{44258991-6516-A14F-802E-C8415F6ED0F5}" name="total"/>
    <tableColumn id="3" xr3:uid="{9A7658FE-11FA-744D-9D63-8289815DFD77}" name="PS"/>
    <tableColumn id="4" xr3:uid="{E8BD1D1C-AB9F-D448-8511-F18D1CEC99C1}" name="DS"/>
    <tableColumn id="5" xr3:uid="{3073B027-1C60-BC4F-910E-A3712611A42E}" name="Total2"/>
    <tableColumn id="6" xr3:uid="{557B72AE-32BE-9043-89B4-2E07BE2AF6E8}" name="PS3"/>
    <tableColumn id="7" xr3:uid="{2C734B37-7864-3B43-8700-794DFD4AA740}" name="DS4"/>
    <tableColumn id="8" xr3:uid="{02111DAE-E1B7-7F46-AAD4-F71F1C156210}" name="Total5"/>
    <tableColumn id="9" xr3:uid="{5175C4E4-3433-CA48-B725-1DFF49321F84}" name="PS6"/>
    <tableColumn id="10" xr3:uid="{822736CD-4FC8-A948-9368-3B5C9D0E54B4}" name="DS7"/>
    <tableColumn id="11" xr3:uid="{01AEDC6D-81A8-4F44-999A-BFADD6F6202C}" name="Accuracy" dataDxfId="2"/>
    <tableColumn id="12" xr3:uid="{19DBAA3D-6988-3C48-AF2C-92921682EA49}" name="PS Acc" dataDxfId="1"/>
    <tableColumn id="13" xr3:uid="{2B2CEA5E-3367-3242-992B-0DA8B38266B8}" name="DS Acc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18568-397E-8943-9BB5-86BF8FEE808C}">
  <dimension ref="B1:L45"/>
  <sheetViews>
    <sheetView tabSelected="1" topLeftCell="A18" workbookViewId="0">
      <selection activeCell="J26" sqref="J26"/>
    </sheetView>
  </sheetViews>
  <sheetFormatPr baseColWidth="10" defaultRowHeight="15" x14ac:dyDescent="0.2"/>
  <cols>
    <col min="2" max="2" width="30.5" bestFit="1" customWidth="1"/>
    <col min="3" max="4" width="13.5" customWidth="1"/>
    <col min="5" max="5" width="9.33203125" customWidth="1"/>
    <col min="6" max="6" width="10.6640625" customWidth="1"/>
    <col min="9" max="9" width="11.6640625" customWidth="1"/>
  </cols>
  <sheetData>
    <row r="1" spans="2:12" x14ac:dyDescent="0.2">
      <c r="E1" s="6" t="s">
        <v>1705</v>
      </c>
    </row>
    <row r="2" spans="2:12" x14ac:dyDescent="0.2">
      <c r="D2" s="36" t="s">
        <v>1707</v>
      </c>
      <c r="E2" s="36"/>
      <c r="F2" s="36"/>
      <c r="G2" s="36" t="s">
        <v>633</v>
      </c>
      <c r="H2" s="36"/>
      <c r="I2" s="36"/>
      <c r="J2" s="36" t="s">
        <v>1711</v>
      </c>
      <c r="K2" s="36"/>
      <c r="L2" s="36"/>
    </row>
    <row r="3" spans="2:12" x14ac:dyDescent="0.2">
      <c r="B3" t="s">
        <v>1713</v>
      </c>
      <c r="C3" s="6" t="s">
        <v>1706</v>
      </c>
      <c r="D3" s="6" t="s">
        <v>1710</v>
      </c>
      <c r="E3" s="6" t="s">
        <v>1708</v>
      </c>
      <c r="F3" s="6" t="s">
        <v>1709</v>
      </c>
      <c r="G3" s="6" t="s">
        <v>1714</v>
      </c>
      <c r="H3" s="6" t="s">
        <v>1715</v>
      </c>
      <c r="I3" s="6" t="s">
        <v>1716</v>
      </c>
      <c r="J3" s="6" t="s">
        <v>1712</v>
      </c>
      <c r="K3" s="6" t="s">
        <v>634</v>
      </c>
      <c r="L3" s="6" t="s">
        <v>633</v>
      </c>
    </row>
    <row r="4" spans="2:12" x14ac:dyDescent="0.2">
      <c r="B4" t="s">
        <v>635</v>
      </c>
      <c r="C4">
        <f>GMAT_Tests!J7</f>
        <v>23</v>
      </c>
      <c r="D4">
        <f>GMAT_Tests!K7</f>
        <v>10</v>
      </c>
      <c r="E4">
        <f>Correct!K6</f>
        <v>6</v>
      </c>
      <c r="F4">
        <f>Incorrect!K6</f>
        <v>4</v>
      </c>
      <c r="G4">
        <f>GMAT_Tests!L7</f>
        <v>13</v>
      </c>
      <c r="H4">
        <f>Correct!L6</f>
        <v>8</v>
      </c>
      <c r="I4">
        <f>Incorrect!L6</f>
        <v>5</v>
      </c>
      <c r="J4" s="14">
        <f>(Correct!J6/Overall!C4)*100</f>
        <v>60.869565217391312</v>
      </c>
      <c r="K4" s="15">
        <f>(Correct!K6/D4)*100</f>
        <v>60</v>
      </c>
      <c r="L4" s="14">
        <f t="shared" ref="L4:L13" si="0">(H4/G4)*100</f>
        <v>61.53846153846154</v>
      </c>
    </row>
    <row r="5" spans="2:12" x14ac:dyDescent="0.2">
      <c r="B5" t="s">
        <v>636</v>
      </c>
      <c r="C5">
        <f>GMAT_Tests!J8</f>
        <v>58</v>
      </c>
      <c r="D5">
        <f>GMAT_Tests!K8</f>
        <v>26</v>
      </c>
      <c r="E5">
        <f>Correct!K7</f>
        <v>20</v>
      </c>
      <c r="F5">
        <f>Incorrect!K7</f>
        <v>6</v>
      </c>
      <c r="G5">
        <f>GMAT_Tests!L8</f>
        <v>32</v>
      </c>
      <c r="H5">
        <f>Correct!L7</f>
        <v>23</v>
      </c>
      <c r="I5">
        <f>Incorrect!L7</f>
        <v>9</v>
      </c>
      <c r="J5" s="14">
        <f>(Correct!J7/Overall!C5)*100</f>
        <v>74.137931034482762</v>
      </c>
      <c r="K5" s="15">
        <f>(Correct!K7/D5)*100</f>
        <v>76.923076923076934</v>
      </c>
      <c r="L5" s="14">
        <f t="shared" si="0"/>
        <v>71.875</v>
      </c>
    </row>
    <row r="6" spans="2:12" x14ac:dyDescent="0.2">
      <c r="B6" t="s">
        <v>652</v>
      </c>
      <c r="C6">
        <f>GMAT_Tests!J9</f>
        <v>26</v>
      </c>
      <c r="D6">
        <f>GMAT_Tests!K9</f>
        <v>25</v>
      </c>
      <c r="E6">
        <f>Correct!K8</f>
        <v>20</v>
      </c>
      <c r="F6">
        <f>Incorrect!K8</f>
        <v>5</v>
      </c>
      <c r="G6">
        <f>GMAT_Tests!L9</f>
        <v>1</v>
      </c>
      <c r="H6">
        <f>Correct!L8</f>
        <v>1</v>
      </c>
      <c r="I6">
        <f>Incorrect!L8</f>
        <v>0</v>
      </c>
      <c r="J6" s="14">
        <f>(Correct!J8/Overall!C6)*100</f>
        <v>80.769230769230774</v>
      </c>
      <c r="K6" s="15">
        <f>(Correct!K8/D6)*100</f>
        <v>80</v>
      </c>
      <c r="L6" s="14">
        <f t="shared" si="0"/>
        <v>100</v>
      </c>
    </row>
    <row r="7" spans="2:12" x14ac:dyDescent="0.2">
      <c r="B7" t="s">
        <v>637</v>
      </c>
      <c r="C7">
        <f>GMAT_Tests!J10</f>
        <v>49</v>
      </c>
      <c r="D7">
        <f>GMAT_Tests!K10</f>
        <v>40</v>
      </c>
      <c r="E7">
        <f>Correct!K9</f>
        <v>31</v>
      </c>
      <c r="F7">
        <f>Incorrect!K9</f>
        <v>9</v>
      </c>
      <c r="G7">
        <f>GMAT_Tests!L10</f>
        <v>9</v>
      </c>
      <c r="H7">
        <f>Correct!L9</f>
        <v>4</v>
      </c>
      <c r="I7">
        <f>Incorrect!L9</f>
        <v>5</v>
      </c>
      <c r="J7" s="14">
        <f>(Correct!J9/Overall!C7)*100</f>
        <v>71.428571428571431</v>
      </c>
      <c r="K7" s="15">
        <f>(Correct!K9/D7)*100</f>
        <v>77.5</v>
      </c>
      <c r="L7" s="14">
        <f t="shared" si="0"/>
        <v>44.444444444444443</v>
      </c>
    </row>
    <row r="8" spans="2:12" x14ac:dyDescent="0.2">
      <c r="B8" t="s">
        <v>638</v>
      </c>
      <c r="C8">
        <f>GMAT_Tests!J11</f>
        <v>10</v>
      </c>
      <c r="D8">
        <f>GMAT_Tests!K11</f>
        <v>4</v>
      </c>
      <c r="E8">
        <f>Correct!K10</f>
        <v>4</v>
      </c>
      <c r="F8">
        <f>Incorrect!K10</f>
        <v>0</v>
      </c>
      <c r="G8">
        <f>GMAT_Tests!L11</f>
        <v>6</v>
      </c>
      <c r="H8">
        <f>Correct!L10</f>
        <v>5</v>
      </c>
      <c r="I8">
        <f>Incorrect!L10</f>
        <v>1</v>
      </c>
      <c r="J8" s="14">
        <f>(Correct!J10/Overall!C8)*100</f>
        <v>90</v>
      </c>
      <c r="K8" s="15">
        <f>(Correct!K10/D8)*100</f>
        <v>100</v>
      </c>
      <c r="L8" s="14">
        <f t="shared" si="0"/>
        <v>83.333333333333343</v>
      </c>
    </row>
    <row r="9" spans="2:12" x14ac:dyDescent="0.2">
      <c r="B9" t="s">
        <v>639</v>
      </c>
      <c r="C9">
        <f>GMAT_Tests!J12</f>
        <v>47</v>
      </c>
      <c r="D9">
        <f>GMAT_Tests!K12</f>
        <v>23</v>
      </c>
      <c r="E9">
        <f>Correct!K11</f>
        <v>14</v>
      </c>
      <c r="F9">
        <f>Incorrect!K11</f>
        <v>9</v>
      </c>
      <c r="G9">
        <f>GMAT_Tests!L12</f>
        <v>24</v>
      </c>
      <c r="H9">
        <f>Correct!L11</f>
        <v>17</v>
      </c>
      <c r="I9">
        <f>Incorrect!L11</f>
        <v>7</v>
      </c>
      <c r="J9" s="14">
        <f>(Correct!J11/Overall!C9)*100</f>
        <v>65.957446808510639</v>
      </c>
      <c r="K9" s="15">
        <f>(Correct!K11/D9)*100</f>
        <v>60.869565217391312</v>
      </c>
      <c r="L9" s="14">
        <f t="shared" si="0"/>
        <v>70.833333333333343</v>
      </c>
    </row>
    <row r="10" spans="2:12" x14ac:dyDescent="0.2">
      <c r="B10" t="s">
        <v>640</v>
      </c>
      <c r="C10">
        <f>GMAT_Tests!J13</f>
        <v>32</v>
      </c>
      <c r="D10">
        <f>GMAT_Tests!K13</f>
        <v>18</v>
      </c>
      <c r="E10">
        <f>Correct!K12</f>
        <v>8</v>
      </c>
      <c r="F10">
        <f>Incorrect!K12</f>
        <v>10</v>
      </c>
      <c r="G10">
        <f>GMAT_Tests!L13</f>
        <v>14</v>
      </c>
      <c r="H10">
        <f>Correct!L12</f>
        <v>7</v>
      </c>
      <c r="I10">
        <f>Incorrect!L12</f>
        <v>7</v>
      </c>
      <c r="J10" s="14">
        <f>(Correct!J12/Overall!C10)*100</f>
        <v>46.875</v>
      </c>
      <c r="K10" s="15">
        <f>(Correct!K12/D10)*100</f>
        <v>44.444444444444443</v>
      </c>
      <c r="L10" s="14">
        <f t="shared" si="0"/>
        <v>50</v>
      </c>
    </row>
    <row r="11" spans="2:12" x14ac:dyDescent="0.2">
      <c r="B11" t="s">
        <v>641</v>
      </c>
      <c r="C11">
        <f>GMAT_Tests!J14</f>
        <v>23</v>
      </c>
      <c r="D11">
        <f>GMAT_Tests!K14</f>
        <v>12</v>
      </c>
      <c r="E11">
        <f>Correct!K13</f>
        <v>5</v>
      </c>
      <c r="F11">
        <f>Incorrect!K13</f>
        <v>7</v>
      </c>
      <c r="G11">
        <f>GMAT_Tests!L14</f>
        <v>11</v>
      </c>
      <c r="H11">
        <f>Correct!L13</f>
        <v>10</v>
      </c>
      <c r="I11">
        <f>Incorrect!L13</f>
        <v>1</v>
      </c>
      <c r="J11" s="14">
        <f>(Correct!J13/Overall!C11)*100</f>
        <v>65.217391304347828</v>
      </c>
      <c r="K11" s="15">
        <f>(Correct!K13/D11)*100</f>
        <v>41.666666666666671</v>
      </c>
      <c r="L11" s="14">
        <f t="shared" si="0"/>
        <v>90.909090909090907</v>
      </c>
    </row>
    <row r="12" spans="2:12" x14ac:dyDescent="0.2">
      <c r="B12" s="3" t="s">
        <v>642</v>
      </c>
      <c r="C12">
        <f>GMAT_Tests!J15</f>
        <v>84</v>
      </c>
      <c r="D12">
        <f>GMAT_Tests!K15</f>
        <v>57</v>
      </c>
      <c r="E12">
        <f>Correct!K14</f>
        <v>41</v>
      </c>
      <c r="F12">
        <f>Incorrect!K14</f>
        <v>16</v>
      </c>
      <c r="G12">
        <f>GMAT_Tests!L15</f>
        <v>27</v>
      </c>
      <c r="H12">
        <f>Correct!L14</f>
        <v>15</v>
      </c>
      <c r="I12">
        <f>Incorrect!L14</f>
        <v>12</v>
      </c>
      <c r="J12" s="14">
        <f>(Correct!J14/Overall!C12)*100</f>
        <v>66.666666666666657</v>
      </c>
      <c r="K12" s="15">
        <f>(Correct!K14/D12)*100</f>
        <v>71.929824561403507</v>
      </c>
      <c r="L12" s="14">
        <f t="shared" si="0"/>
        <v>55.555555555555557</v>
      </c>
    </row>
    <row r="13" spans="2:12" x14ac:dyDescent="0.2">
      <c r="B13" s="6" t="s">
        <v>643</v>
      </c>
      <c r="C13">
        <f>GMAT_Tests!J16</f>
        <v>45</v>
      </c>
      <c r="D13">
        <f>GMAT_Tests!K16</f>
        <v>10</v>
      </c>
      <c r="E13">
        <f>Correct!K15</f>
        <v>5</v>
      </c>
      <c r="F13">
        <f>Incorrect!K15</f>
        <v>5</v>
      </c>
      <c r="G13">
        <f>GMAT_Tests!L16</f>
        <v>35</v>
      </c>
      <c r="H13">
        <f>Correct!L15</f>
        <v>20</v>
      </c>
      <c r="I13">
        <f>Incorrect!L15</f>
        <v>14</v>
      </c>
      <c r="J13" s="14">
        <f>(Correct!J15/Overall!C13)*100</f>
        <v>55.555555555555557</v>
      </c>
      <c r="K13" s="15">
        <f>(Correct!K15/D13)*100</f>
        <v>50</v>
      </c>
      <c r="L13" s="14">
        <f t="shared" si="0"/>
        <v>57.142857142857139</v>
      </c>
    </row>
    <row r="14" spans="2:12" x14ac:dyDescent="0.2">
      <c r="B14" s="6" t="s">
        <v>653</v>
      </c>
      <c r="C14">
        <f>GMAT_Tests!J17</f>
        <v>8</v>
      </c>
      <c r="D14">
        <f>GMAT_Tests!K17</f>
        <v>8</v>
      </c>
      <c r="E14">
        <f>Correct!K16</f>
        <v>6</v>
      </c>
      <c r="F14">
        <f>Incorrect!K16</f>
        <v>2</v>
      </c>
      <c r="G14">
        <f>GMAT_Tests!L17</f>
        <v>0</v>
      </c>
      <c r="H14">
        <f>Correct!L16</f>
        <v>0</v>
      </c>
      <c r="I14">
        <f>Incorrect!L16</f>
        <v>0</v>
      </c>
      <c r="J14" s="14">
        <f>(Correct!J16/Overall!C14)*100</f>
        <v>75</v>
      </c>
      <c r="K14" s="15">
        <f>(Correct!K16/D14)*100</f>
        <v>75</v>
      </c>
      <c r="L14" s="14"/>
    </row>
    <row r="15" spans="2:12" x14ac:dyDescent="0.2">
      <c r="B15" s="6" t="s">
        <v>644</v>
      </c>
      <c r="C15">
        <f>GMAT_Tests!J18</f>
        <v>7</v>
      </c>
      <c r="D15">
        <f>GMAT_Tests!K18</f>
        <v>4</v>
      </c>
      <c r="E15">
        <f>Correct!K17</f>
        <v>2</v>
      </c>
      <c r="F15">
        <f>Incorrect!K17</f>
        <v>2</v>
      </c>
      <c r="G15">
        <f>GMAT_Tests!L18</f>
        <v>3</v>
      </c>
      <c r="H15">
        <f>Correct!L17</f>
        <v>2</v>
      </c>
      <c r="I15">
        <f>Incorrect!L17</f>
        <v>1</v>
      </c>
      <c r="J15" s="14">
        <f>(Correct!J17/Overall!C15)*100</f>
        <v>57.142857142857139</v>
      </c>
      <c r="K15" s="15">
        <f>(Correct!K17/D15)*100</f>
        <v>50</v>
      </c>
      <c r="L15" s="14">
        <f>(H15/G15)*100</f>
        <v>66.666666666666657</v>
      </c>
    </row>
    <row r="16" spans="2:12" x14ac:dyDescent="0.2">
      <c r="B16" t="s">
        <v>654</v>
      </c>
      <c r="C16">
        <f>GMAT_Tests!J19</f>
        <v>22</v>
      </c>
      <c r="D16">
        <f>GMAT_Tests!K19</f>
        <v>22</v>
      </c>
      <c r="E16">
        <f>Correct!K18</f>
        <v>15</v>
      </c>
      <c r="F16">
        <f>Incorrect!K18</f>
        <v>7</v>
      </c>
      <c r="G16">
        <f>GMAT_Tests!L19</f>
        <v>0</v>
      </c>
      <c r="H16">
        <f>Correct!L18</f>
        <v>0</v>
      </c>
      <c r="I16">
        <f>Incorrect!L18</f>
        <v>0</v>
      </c>
      <c r="J16" s="14">
        <f>(Correct!J18/Overall!C16)*100</f>
        <v>68.181818181818173</v>
      </c>
      <c r="K16" s="15">
        <f>(Correct!K18/D16)*100</f>
        <v>68.181818181818173</v>
      </c>
      <c r="L16" s="14"/>
    </row>
    <row r="17" spans="2:12" x14ac:dyDescent="0.2">
      <c r="B17" s="6" t="s">
        <v>645</v>
      </c>
      <c r="C17">
        <f>GMAT_Tests!J20</f>
        <v>74</v>
      </c>
      <c r="D17">
        <f>GMAT_Tests!K20</f>
        <v>26</v>
      </c>
      <c r="E17">
        <f>Correct!K19</f>
        <v>19</v>
      </c>
      <c r="F17">
        <f>Incorrect!K19</f>
        <v>7</v>
      </c>
      <c r="G17">
        <f>GMAT_Tests!L20</f>
        <v>48</v>
      </c>
      <c r="H17">
        <f>Correct!L19</f>
        <v>20</v>
      </c>
      <c r="I17">
        <f>Incorrect!L19</f>
        <v>28</v>
      </c>
      <c r="J17" s="14">
        <f>(Correct!J19/Overall!C17)*100</f>
        <v>52.702702702702695</v>
      </c>
      <c r="K17" s="15">
        <f>(Correct!K19/D17)*100</f>
        <v>73.076923076923066</v>
      </c>
      <c r="L17" s="14">
        <f t="shared" ref="L17:L23" si="1">(H17/G17)*100</f>
        <v>41.666666666666671</v>
      </c>
    </row>
    <row r="18" spans="2:12" x14ac:dyDescent="0.2">
      <c r="B18" s="6" t="s">
        <v>646</v>
      </c>
      <c r="C18">
        <f>GMAT_Tests!J21</f>
        <v>24</v>
      </c>
      <c r="D18">
        <f>GMAT_Tests!K21</f>
        <v>17</v>
      </c>
      <c r="E18">
        <f>Correct!K20</f>
        <v>14</v>
      </c>
      <c r="F18">
        <f>Incorrect!K20</f>
        <v>3</v>
      </c>
      <c r="G18">
        <f>GMAT_Tests!L21</f>
        <v>7</v>
      </c>
      <c r="H18">
        <f>Correct!L20</f>
        <v>5</v>
      </c>
      <c r="I18">
        <f>Incorrect!L20</f>
        <v>2</v>
      </c>
      <c r="J18" s="14">
        <f>(Correct!J20/Overall!C18)*100</f>
        <v>79.166666666666657</v>
      </c>
      <c r="K18" s="15">
        <f>(Correct!K20/D18)*100</f>
        <v>82.35294117647058</v>
      </c>
      <c r="L18" s="14">
        <f t="shared" si="1"/>
        <v>71.428571428571431</v>
      </c>
    </row>
    <row r="19" spans="2:12" x14ac:dyDescent="0.2">
      <c r="B19" s="6" t="s">
        <v>647</v>
      </c>
      <c r="C19">
        <f>GMAT_Tests!J22</f>
        <v>47</v>
      </c>
      <c r="D19">
        <f>GMAT_Tests!K22</f>
        <v>36</v>
      </c>
      <c r="E19">
        <f>Correct!K21</f>
        <v>32</v>
      </c>
      <c r="F19">
        <f>Incorrect!K21</f>
        <v>3</v>
      </c>
      <c r="G19">
        <f>GMAT_Tests!L22</f>
        <v>11</v>
      </c>
      <c r="H19">
        <f>Correct!L21</f>
        <v>6</v>
      </c>
      <c r="I19">
        <f>Incorrect!L21</f>
        <v>5</v>
      </c>
      <c r="J19" s="14">
        <f>(Correct!J21/Overall!C19)*100</f>
        <v>80.851063829787222</v>
      </c>
      <c r="K19" s="15">
        <f>(Correct!K21/D19)*100</f>
        <v>88.888888888888886</v>
      </c>
      <c r="L19" s="14">
        <f t="shared" si="1"/>
        <v>54.54545454545454</v>
      </c>
    </row>
    <row r="20" spans="2:12" x14ac:dyDescent="0.2">
      <c r="B20" t="s">
        <v>648</v>
      </c>
      <c r="C20">
        <f>GMAT_Tests!J23</f>
        <v>45</v>
      </c>
      <c r="D20">
        <f>GMAT_Tests!K23</f>
        <v>19</v>
      </c>
      <c r="E20">
        <f>Correct!K22</f>
        <v>17</v>
      </c>
      <c r="F20">
        <f>Incorrect!K22</f>
        <v>2</v>
      </c>
      <c r="G20">
        <f>GMAT_Tests!L23</f>
        <v>26</v>
      </c>
      <c r="H20">
        <f>Correct!L22</f>
        <v>15</v>
      </c>
      <c r="I20">
        <f>Incorrect!L22</f>
        <v>11</v>
      </c>
      <c r="J20" s="14">
        <f>(Correct!J22/Overall!C20)*100</f>
        <v>71.111111111111114</v>
      </c>
      <c r="K20" s="15">
        <f>(Correct!K22/D20)*100</f>
        <v>89.473684210526315</v>
      </c>
      <c r="L20" s="14">
        <f t="shared" si="1"/>
        <v>57.692307692307686</v>
      </c>
    </row>
    <row r="21" spans="2:12" x14ac:dyDescent="0.2">
      <c r="B21" t="s">
        <v>649</v>
      </c>
      <c r="C21">
        <f>GMAT_Tests!J24</f>
        <v>24</v>
      </c>
      <c r="D21">
        <f>GMAT_Tests!K24</f>
        <v>10</v>
      </c>
      <c r="E21">
        <f>Correct!K23</f>
        <v>5</v>
      </c>
      <c r="F21">
        <f>Incorrect!K23</f>
        <v>5</v>
      </c>
      <c r="G21">
        <f>GMAT_Tests!L24</f>
        <v>14</v>
      </c>
      <c r="H21">
        <f>Correct!L23</f>
        <v>8</v>
      </c>
      <c r="I21">
        <f>Incorrect!L23</f>
        <v>6</v>
      </c>
      <c r="J21" s="14">
        <f>(Correct!J23/Overall!C21)*100</f>
        <v>54.166666666666664</v>
      </c>
      <c r="K21" s="15">
        <f>(Correct!K23/D21)*100</f>
        <v>50</v>
      </c>
      <c r="L21" s="14">
        <f t="shared" si="1"/>
        <v>57.142857142857139</v>
      </c>
    </row>
    <row r="22" spans="2:12" x14ac:dyDescent="0.2">
      <c r="B22" t="s">
        <v>650</v>
      </c>
      <c r="C22">
        <f>GMAT_Tests!J25</f>
        <v>60</v>
      </c>
      <c r="D22">
        <f>GMAT_Tests!K25</f>
        <v>35</v>
      </c>
      <c r="E22">
        <f>Correct!K24</f>
        <v>27</v>
      </c>
      <c r="F22">
        <f>Incorrect!K24</f>
        <v>7</v>
      </c>
      <c r="G22">
        <f>GMAT_Tests!L25</f>
        <v>25</v>
      </c>
      <c r="H22">
        <f>Correct!L24</f>
        <v>20</v>
      </c>
      <c r="I22">
        <f>Incorrect!L24</f>
        <v>5</v>
      </c>
      <c r="J22" s="14">
        <f>(Correct!J24/Overall!C22)*100</f>
        <v>78.333333333333329</v>
      </c>
      <c r="K22" s="15">
        <f>(Correct!K24/D22)*100</f>
        <v>77.142857142857153</v>
      </c>
      <c r="L22" s="14">
        <f t="shared" si="1"/>
        <v>80</v>
      </c>
    </row>
    <row r="23" spans="2:12" x14ac:dyDescent="0.2">
      <c r="B23" s="6" t="s">
        <v>651</v>
      </c>
      <c r="C23">
        <f>GMAT_Tests!J26</f>
        <v>28</v>
      </c>
      <c r="D23">
        <f>GMAT_Tests!K26</f>
        <v>22</v>
      </c>
      <c r="E23">
        <f>Correct!K25</f>
        <v>17</v>
      </c>
      <c r="F23">
        <f>Incorrect!K25</f>
        <v>5</v>
      </c>
      <c r="G23">
        <f>GMAT_Tests!L26</f>
        <v>6</v>
      </c>
      <c r="H23">
        <f>Correct!L25</f>
        <v>5</v>
      </c>
      <c r="I23">
        <f>Incorrect!L25</f>
        <v>1</v>
      </c>
      <c r="J23" s="14">
        <f>(Correct!J25/Overall!C23)*100</f>
        <v>78.571428571428569</v>
      </c>
      <c r="K23" s="15">
        <f>(Correct!K25/D23)*100</f>
        <v>77.272727272727266</v>
      </c>
      <c r="L23" s="14">
        <f t="shared" si="1"/>
        <v>83.333333333333343</v>
      </c>
    </row>
    <row r="25" spans="2:12" ht="16" thickBot="1" x14ac:dyDescent="0.25">
      <c r="B25" s="11" t="s">
        <v>1713</v>
      </c>
      <c r="C25" s="12" t="s">
        <v>1706</v>
      </c>
      <c r="D25" s="12" t="s">
        <v>1710</v>
      </c>
      <c r="E25" s="12" t="s">
        <v>1708</v>
      </c>
      <c r="F25" s="12" t="s">
        <v>1709</v>
      </c>
      <c r="G25" s="12" t="s">
        <v>1714</v>
      </c>
      <c r="H25" s="12" t="s">
        <v>1715</v>
      </c>
      <c r="I25" s="12" t="s">
        <v>1716</v>
      </c>
      <c r="J25" s="12" t="s">
        <v>1712</v>
      </c>
      <c r="K25" s="12" t="s">
        <v>634</v>
      </c>
      <c r="L25" s="13" t="s">
        <v>633</v>
      </c>
    </row>
    <row r="26" spans="2:12" ht="16" thickTop="1" x14ac:dyDescent="0.2">
      <c r="B26" t="s">
        <v>640</v>
      </c>
      <c r="C26">
        <v>32</v>
      </c>
      <c r="D26">
        <v>18</v>
      </c>
      <c r="E26">
        <v>8</v>
      </c>
      <c r="F26">
        <v>10</v>
      </c>
      <c r="G26">
        <v>14</v>
      </c>
      <c r="H26">
        <v>7</v>
      </c>
      <c r="I26">
        <v>7</v>
      </c>
      <c r="J26" s="17">
        <v>46.875</v>
      </c>
      <c r="K26" s="17">
        <v>44.444444444444443</v>
      </c>
      <c r="L26" s="17">
        <v>50</v>
      </c>
    </row>
    <row r="27" spans="2:12" x14ac:dyDescent="0.2">
      <c r="B27" t="s">
        <v>645</v>
      </c>
      <c r="C27">
        <v>74</v>
      </c>
      <c r="D27">
        <v>26</v>
      </c>
      <c r="E27">
        <v>19</v>
      </c>
      <c r="F27">
        <v>7</v>
      </c>
      <c r="G27">
        <v>48</v>
      </c>
      <c r="H27">
        <v>20</v>
      </c>
      <c r="I27">
        <v>28</v>
      </c>
      <c r="J27" s="17">
        <v>52.702702702702695</v>
      </c>
      <c r="K27" s="17">
        <v>73.076923076923066</v>
      </c>
      <c r="L27" s="17">
        <v>41.666666666666671</v>
      </c>
    </row>
    <row r="28" spans="2:12" x14ac:dyDescent="0.2">
      <c r="B28" t="s">
        <v>649</v>
      </c>
      <c r="C28">
        <v>24</v>
      </c>
      <c r="D28">
        <v>10</v>
      </c>
      <c r="E28">
        <v>5</v>
      </c>
      <c r="F28">
        <v>5</v>
      </c>
      <c r="G28">
        <v>14</v>
      </c>
      <c r="H28">
        <v>8</v>
      </c>
      <c r="I28">
        <v>6</v>
      </c>
      <c r="J28" s="17">
        <v>54.166666666666664</v>
      </c>
      <c r="K28" s="17">
        <v>50</v>
      </c>
      <c r="L28" s="17">
        <v>57.142857142857139</v>
      </c>
    </row>
    <row r="29" spans="2:12" x14ac:dyDescent="0.2">
      <c r="B29" t="s">
        <v>643</v>
      </c>
      <c r="C29">
        <v>45</v>
      </c>
      <c r="D29">
        <v>10</v>
      </c>
      <c r="E29">
        <v>5</v>
      </c>
      <c r="F29">
        <v>5</v>
      </c>
      <c r="G29">
        <v>35</v>
      </c>
      <c r="H29">
        <v>20</v>
      </c>
      <c r="I29">
        <v>15</v>
      </c>
      <c r="J29" s="17">
        <v>55.555555555555557</v>
      </c>
      <c r="K29" s="17">
        <v>50</v>
      </c>
      <c r="L29" s="17">
        <v>57.142857142857139</v>
      </c>
    </row>
    <row r="30" spans="2:12" x14ac:dyDescent="0.2">
      <c r="B30" t="s">
        <v>644</v>
      </c>
      <c r="C30">
        <v>7</v>
      </c>
      <c r="D30">
        <v>4</v>
      </c>
      <c r="E30">
        <v>2</v>
      </c>
      <c r="F30">
        <v>2</v>
      </c>
      <c r="G30">
        <v>3</v>
      </c>
      <c r="H30">
        <v>2</v>
      </c>
      <c r="I30">
        <v>1</v>
      </c>
      <c r="J30" s="17">
        <v>57.142857142857139</v>
      </c>
      <c r="K30" s="17">
        <v>50</v>
      </c>
      <c r="L30" s="17">
        <v>66.666666666666657</v>
      </c>
    </row>
    <row r="31" spans="2:12" x14ac:dyDescent="0.2">
      <c r="B31" t="s">
        <v>635</v>
      </c>
      <c r="C31">
        <v>23</v>
      </c>
      <c r="D31">
        <v>10</v>
      </c>
      <c r="E31">
        <v>6</v>
      </c>
      <c r="F31">
        <v>4</v>
      </c>
      <c r="G31">
        <v>13</v>
      </c>
      <c r="H31">
        <v>8</v>
      </c>
      <c r="I31">
        <v>2</v>
      </c>
      <c r="J31" s="17">
        <v>60.869565217391312</v>
      </c>
      <c r="K31" s="17">
        <v>60</v>
      </c>
      <c r="L31" s="17">
        <v>61.53846153846154</v>
      </c>
    </row>
    <row r="32" spans="2:12" x14ac:dyDescent="0.2">
      <c r="B32" t="s">
        <v>641</v>
      </c>
      <c r="C32">
        <v>23</v>
      </c>
      <c r="D32">
        <v>12</v>
      </c>
      <c r="E32">
        <v>5</v>
      </c>
      <c r="F32">
        <v>7</v>
      </c>
      <c r="G32">
        <v>11</v>
      </c>
      <c r="H32">
        <v>10</v>
      </c>
      <c r="I32">
        <v>1</v>
      </c>
      <c r="J32" s="17">
        <v>65.217391304347828</v>
      </c>
      <c r="K32" s="17">
        <v>41.666666666666671</v>
      </c>
      <c r="L32" s="17">
        <v>90.909090909090907</v>
      </c>
    </row>
    <row r="33" spans="2:12" x14ac:dyDescent="0.2">
      <c r="B33" t="s">
        <v>639</v>
      </c>
      <c r="C33">
        <v>47</v>
      </c>
      <c r="D33">
        <v>23</v>
      </c>
      <c r="E33">
        <v>14</v>
      </c>
      <c r="F33">
        <v>9</v>
      </c>
      <c r="G33">
        <v>24</v>
      </c>
      <c r="H33">
        <v>17</v>
      </c>
      <c r="I33">
        <v>7</v>
      </c>
      <c r="J33" s="17">
        <v>65.957446808510639</v>
      </c>
      <c r="K33" s="17">
        <v>60.869565217391312</v>
      </c>
      <c r="L33" s="17">
        <v>70.833333333333343</v>
      </c>
    </row>
    <row r="34" spans="2:12" x14ac:dyDescent="0.2">
      <c r="B34" t="s">
        <v>642</v>
      </c>
      <c r="C34">
        <v>84</v>
      </c>
      <c r="D34">
        <v>57</v>
      </c>
      <c r="E34">
        <v>41</v>
      </c>
      <c r="F34">
        <v>16</v>
      </c>
      <c r="G34">
        <v>27</v>
      </c>
      <c r="H34">
        <v>15</v>
      </c>
      <c r="I34">
        <v>12</v>
      </c>
      <c r="J34" s="17">
        <v>66.666666666666657</v>
      </c>
      <c r="K34" s="17">
        <v>71.929824561403507</v>
      </c>
      <c r="L34" s="17">
        <v>55.555555555555557</v>
      </c>
    </row>
    <row r="35" spans="2:12" x14ac:dyDescent="0.2">
      <c r="B35" t="s">
        <v>654</v>
      </c>
      <c r="C35">
        <v>22</v>
      </c>
      <c r="D35">
        <v>22</v>
      </c>
      <c r="E35">
        <v>15</v>
      </c>
      <c r="F35">
        <v>7</v>
      </c>
      <c r="G35">
        <v>0</v>
      </c>
      <c r="H35">
        <v>0</v>
      </c>
      <c r="I35">
        <v>0</v>
      </c>
      <c r="J35" s="17">
        <v>68.181818181818173</v>
      </c>
      <c r="K35" s="17">
        <v>68.181818181818173</v>
      </c>
      <c r="L35" s="17"/>
    </row>
    <row r="36" spans="2:12" x14ac:dyDescent="0.2">
      <c r="B36" t="s">
        <v>648</v>
      </c>
      <c r="C36">
        <v>45</v>
      </c>
      <c r="D36">
        <v>19</v>
      </c>
      <c r="E36">
        <v>17</v>
      </c>
      <c r="F36">
        <v>2</v>
      </c>
      <c r="G36">
        <v>26</v>
      </c>
      <c r="H36">
        <v>15</v>
      </c>
      <c r="I36">
        <v>11</v>
      </c>
      <c r="J36" s="17">
        <v>71.111111111111114</v>
      </c>
      <c r="K36" s="17">
        <v>89.473684210526315</v>
      </c>
      <c r="L36" s="17">
        <v>57.692307692307686</v>
      </c>
    </row>
    <row r="37" spans="2:12" x14ac:dyDescent="0.2">
      <c r="B37" t="s">
        <v>637</v>
      </c>
      <c r="C37">
        <v>49</v>
      </c>
      <c r="D37">
        <v>40</v>
      </c>
      <c r="E37">
        <v>31</v>
      </c>
      <c r="F37">
        <v>9</v>
      </c>
      <c r="G37">
        <v>9</v>
      </c>
      <c r="H37">
        <v>4</v>
      </c>
      <c r="I37">
        <v>5</v>
      </c>
      <c r="J37" s="17">
        <v>71.428571428571431</v>
      </c>
      <c r="K37" s="17">
        <v>77.5</v>
      </c>
      <c r="L37" s="17">
        <v>44.444444444444443</v>
      </c>
    </row>
    <row r="38" spans="2:12" x14ac:dyDescent="0.2">
      <c r="B38" t="s">
        <v>636</v>
      </c>
      <c r="C38">
        <v>58</v>
      </c>
      <c r="D38">
        <v>26</v>
      </c>
      <c r="E38">
        <v>20</v>
      </c>
      <c r="F38">
        <v>6</v>
      </c>
      <c r="G38">
        <v>32</v>
      </c>
      <c r="H38">
        <v>23</v>
      </c>
      <c r="I38">
        <v>9</v>
      </c>
      <c r="J38" s="17">
        <v>74.137931034482762</v>
      </c>
      <c r="K38" s="17">
        <v>76.923076923076934</v>
      </c>
      <c r="L38" s="17">
        <v>71.875</v>
      </c>
    </row>
    <row r="39" spans="2:12" x14ac:dyDescent="0.2">
      <c r="B39" t="s">
        <v>653</v>
      </c>
      <c r="C39">
        <v>8</v>
      </c>
      <c r="D39">
        <v>8</v>
      </c>
      <c r="E39">
        <v>6</v>
      </c>
      <c r="F39">
        <v>2</v>
      </c>
      <c r="G39">
        <v>0</v>
      </c>
      <c r="H39">
        <v>0</v>
      </c>
      <c r="I39">
        <v>0</v>
      </c>
      <c r="J39" s="17">
        <v>75</v>
      </c>
      <c r="K39" s="17">
        <v>75</v>
      </c>
      <c r="L39" s="17"/>
    </row>
    <row r="40" spans="2:12" x14ac:dyDescent="0.2">
      <c r="B40" t="s">
        <v>650</v>
      </c>
      <c r="C40">
        <v>60</v>
      </c>
      <c r="D40">
        <v>35</v>
      </c>
      <c r="E40">
        <v>27</v>
      </c>
      <c r="F40">
        <v>8</v>
      </c>
      <c r="G40">
        <v>25</v>
      </c>
      <c r="H40">
        <v>20</v>
      </c>
      <c r="I40">
        <v>5</v>
      </c>
      <c r="J40" s="17">
        <v>78.333333333333329</v>
      </c>
      <c r="K40" s="17">
        <v>77.142857142857153</v>
      </c>
      <c r="L40" s="17">
        <v>80</v>
      </c>
    </row>
    <row r="41" spans="2:12" x14ac:dyDescent="0.2">
      <c r="B41" t="s">
        <v>651</v>
      </c>
      <c r="C41">
        <v>28</v>
      </c>
      <c r="D41">
        <v>22</v>
      </c>
      <c r="E41">
        <v>17</v>
      </c>
      <c r="F41">
        <v>5</v>
      </c>
      <c r="G41">
        <v>6</v>
      </c>
      <c r="H41">
        <v>5</v>
      </c>
      <c r="I41">
        <v>1</v>
      </c>
      <c r="J41" s="17">
        <v>78.571428571428569</v>
      </c>
      <c r="K41" s="17">
        <v>77.272727272727266</v>
      </c>
      <c r="L41" s="17">
        <v>83.333333333333343</v>
      </c>
    </row>
    <row r="42" spans="2:12" x14ac:dyDescent="0.2">
      <c r="B42" t="s">
        <v>646</v>
      </c>
      <c r="C42">
        <v>24</v>
      </c>
      <c r="D42">
        <v>17</v>
      </c>
      <c r="E42">
        <v>14</v>
      </c>
      <c r="F42">
        <v>3</v>
      </c>
      <c r="G42">
        <v>7</v>
      </c>
      <c r="H42">
        <v>5</v>
      </c>
      <c r="I42">
        <v>2</v>
      </c>
      <c r="J42" s="17">
        <v>79.166666666666657</v>
      </c>
      <c r="K42" s="17">
        <v>82.35294117647058</v>
      </c>
      <c r="L42" s="17">
        <v>71.428571428571431</v>
      </c>
    </row>
    <row r="43" spans="2:12" x14ac:dyDescent="0.2">
      <c r="B43" t="s">
        <v>652</v>
      </c>
      <c r="C43">
        <v>26</v>
      </c>
      <c r="D43">
        <v>25</v>
      </c>
      <c r="E43">
        <v>20</v>
      </c>
      <c r="F43">
        <v>5</v>
      </c>
      <c r="G43">
        <v>1</v>
      </c>
      <c r="H43">
        <v>1</v>
      </c>
      <c r="I43">
        <v>0</v>
      </c>
      <c r="J43" s="17">
        <v>80.769230769230774</v>
      </c>
      <c r="K43" s="17">
        <v>80</v>
      </c>
      <c r="L43" s="17">
        <v>100</v>
      </c>
    </row>
    <row r="44" spans="2:12" x14ac:dyDescent="0.2">
      <c r="B44" t="s">
        <v>647</v>
      </c>
      <c r="C44">
        <v>47</v>
      </c>
      <c r="D44">
        <v>36</v>
      </c>
      <c r="E44">
        <v>32</v>
      </c>
      <c r="F44">
        <v>4</v>
      </c>
      <c r="G44">
        <v>11</v>
      </c>
      <c r="H44">
        <v>6</v>
      </c>
      <c r="I44">
        <v>5</v>
      </c>
      <c r="J44" s="17">
        <v>80.851063829787222</v>
      </c>
      <c r="K44" s="17">
        <v>88.888888888888886</v>
      </c>
      <c r="L44" s="17">
        <v>54.54545454545454</v>
      </c>
    </row>
    <row r="45" spans="2:12" x14ac:dyDescent="0.2">
      <c r="B45" t="s">
        <v>638</v>
      </c>
      <c r="C45">
        <v>10</v>
      </c>
      <c r="D45">
        <v>4</v>
      </c>
      <c r="E45">
        <v>4</v>
      </c>
      <c r="F45">
        <v>0</v>
      </c>
      <c r="G45">
        <v>6</v>
      </c>
      <c r="H45">
        <v>5</v>
      </c>
      <c r="I45">
        <v>1</v>
      </c>
      <c r="J45" s="17">
        <v>90</v>
      </c>
      <c r="K45" s="17">
        <v>100</v>
      </c>
      <c r="L45" s="17">
        <v>83.333333333333343</v>
      </c>
    </row>
  </sheetData>
  <mergeCells count="3">
    <mergeCell ref="D2:F2"/>
    <mergeCell ref="G2:I2"/>
    <mergeCell ref="J2:L2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42608-880F-484F-B783-64C420F40FBE}">
  <dimension ref="B1:L741"/>
  <sheetViews>
    <sheetView workbookViewId="0">
      <selection activeCell="G11" sqref="B11:G325"/>
    </sheetView>
  </sheetViews>
  <sheetFormatPr baseColWidth="10" defaultColWidth="8.83203125" defaultRowHeight="15" x14ac:dyDescent="0.2"/>
  <cols>
    <col min="1" max="2" width="8.83203125" style="8"/>
    <col min="3" max="3" width="29.5" style="8" bestFit="1" customWidth="1"/>
    <col min="4" max="4" width="8.83203125" style="8"/>
    <col min="5" max="5" width="10.5" style="8" customWidth="1"/>
    <col min="6" max="6" width="8.83203125" style="8"/>
    <col min="7" max="7" width="24.5" style="8" bestFit="1" customWidth="1"/>
    <col min="8" max="8" width="8.83203125" style="8"/>
    <col min="9" max="9" width="30.5" style="8" bestFit="1" customWidth="1"/>
    <col min="10" max="16384" width="8.83203125" style="8"/>
  </cols>
  <sheetData>
    <row r="1" spans="2:12" x14ac:dyDescent="0.2">
      <c r="C1" s="9"/>
    </row>
    <row r="2" spans="2:12" x14ac:dyDescent="0.2">
      <c r="C2" s="9"/>
    </row>
    <row r="5" spans="2:12" x14ac:dyDescent="0.2">
      <c r="B5" s="8" t="s">
        <v>0</v>
      </c>
      <c r="C5" s="8" t="s">
        <v>1</v>
      </c>
      <c r="D5" s="8" t="s">
        <v>632</v>
      </c>
      <c r="E5" s="8" t="s">
        <v>3</v>
      </c>
      <c r="F5" s="8" t="s">
        <v>4</v>
      </c>
      <c r="G5" s="8" t="s">
        <v>5</v>
      </c>
    </row>
    <row r="6" spans="2:12" x14ac:dyDescent="0.2">
      <c r="B6" s="8" t="s">
        <v>657</v>
      </c>
      <c r="C6" s="8" t="s">
        <v>636</v>
      </c>
      <c r="D6" s="8" t="s">
        <v>634</v>
      </c>
      <c r="E6" s="8">
        <v>500</v>
      </c>
      <c r="F6" s="8" t="s">
        <v>103</v>
      </c>
      <c r="G6" s="8" t="s">
        <v>656</v>
      </c>
      <c r="I6"/>
      <c r="J6" s="8" t="s">
        <v>1710</v>
      </c>
      <c r="K6" s="8" t="s">
        <v>634</v>
      </c>
      <c r="L6" s="8" t="s">
        <v>633</v>
      </c>
    </row>
    <row r="7" spans="2:12" x14ac:dyDescent="0.2">
      <c r="B7" s="8" t="s">
        <v>630</v>
      </c>
      <c r="C7" s="8" t="s">
        <v>636</v>
      </c>
      <c r="D7" s="8" t="s">
        <v>633</v>
      </c>
      <c r="E7" s="8">
        <v>700</v>
      </c>
      <c r="F7" s="8" t="s">
        <v>464</v>
      </c>
      <c r="G7" s="8" t="s">
        <v>631</v>
      </c>
      <c r="I7" t="s">
        <v>635</v>
      </c>
      <c r="J7" s="8">
        <f>COUNTIF($C$6:$C$741,"ABSOLUTE VALUES")</f>
        <v>23</v>
      </c>
      <c r="K7" s="8">
        <f>COUNTIFS($C$6:$C$741, "ABSOLUTE VALUES", $D$6:$D$741, "PS")</f>
        <v>10</v>
      </c>
      <c r="L7" s="8">
        <f>J7-K7</f>
        <v>13</v>
      </c>
    </row>
    <row r="8" spans="2:12" x14ac:dyDescent="0.2">
      <c r="B8" s="8" t="s">
        <v>660</v>
      </c>
      <c r="C8" s="8" t="s">
        <v>649</v>
      </c>
      <c r="D8" s="8" t="s">
        <v>634</v>
      </c>
      <c r="E8" s="8">
        <v>700</v>
      </c>
      <c r="F8" s="8" t="s">
        <v>659</v>
      </c>
      <c r="G8" s="8" t="s">
        <v>658</v>
      </c>
      <c r="I8" t="s">
        <v>636</v>
      </c>
      <c r="J8" s="8">
        <f>COUNTIF($C$6:$C$741,"ALGEBRA")</f>
        <v>58</v>
      </c>
      <c r="K8" s="8">
        <f>COUNTIFS($C$6:$C$741, "ALGEBRA", $D$6:$D$741, "PS")</f>
        <v>26</v>
      </c>
      <c r="L8" s="8">
        <f t="shared" ref="L8:L25" si="0">J8-K8</f>
        <v>32</v>
      </c>
    </row>
    <row r="9" spans="2:12" x14ac:dyDescent="0.2">
      <c r="B9" s="8" t="s">
        <v>628</v>
      </c>
      <c r="C9" s="8" t="s">
        <v>642</v>
      </c>
      <c r="D9" s="8" t="s">
        <v>634</v>
      </c>
      <c r="E9" s="8">
        <v>700</v>
      </c>
      <c r="F9" s="8" t="s">
        <v>296</v>
      </c>
      <c r="G9" s="8" t="s">
        <v>629</v>
      </c>
      <c r="I9" t="s">
        <v>652</v>
      </c>
      <c r="J9" s="8">
        <f>COUNTIF($C$6:$C$741,"ARITHMETIC")</f>
        <v>26</v>
      </c>
      <c r="K9" s="8">
        <f>COUNTIFS($C$6:$C$741, "ARITHMETIC", $D$6:$D$741, "PS")</f>
        <v>25</v>
      </c>
      <c r="L9" s="8">
        <f t="shared" si="0"/>
        <v>1</v>
      </c>
    </row>
    <row r="10" spans="2:12" x14ac:dyDescent="0.2">
      <c r="B10" s="8" t="s">
        <v>625</v>
      </c>
      <c r="C10" s="8" t="s">
        <v>639</v>
      </c>
      <c r="D10" s="8" t="s">
        <v>634</v>
      </c>
      <c r="E10" s="8">
        <v>700</v>
      </c>
      <c r="F10" s="8" t="s">
        <v>626</v>
      </c>
      <c r="G10" s="8" t="s">
        <v>627</v>
      </c>
      <c r="I10" t="s">
        <v>637</v>
      </c>
      <c r="J10" s="8">
        <f>COUNTIF($C$6:$C$741,"COMBINATORICS AND PROBABILITY")</f>
        <v>49</v>
      </c>
      <c r="K10" s="8">
        <f>COUNTIFS($C$6:$C$741, "COMBINATORICS AND PROBABILITY", $D$6:$D$741, "PS")</f>
        <v>40</v>
      </c>
      <c r="L10" s="8">
        <f t="shared" si="0"/>
        <v>9</v>
      </c>
    </row>
    <row r="11" spans="2:12" x14ac:dyDescent="0.2">
      <c r="B11" s="8" t="s">
        <v>1228</v>
      </c>
      <c r="C11" s="8" t="s">
        <v>650</v>
      </c>
      <c r="D11" s="8" t="s">
        <v>633</v>
      </c>
      <c r="E11" s="8">
        <v>500</v>
      </c>
      <c r="F11" s="8" t="s">
        <v>261</v>
      </c>
      <c r="G11" s="8" t="s">
        <v>1227</v>
      </c>
      <c r="I11" t="s">
        <v>638</v>
      </c>
      <c r="J11" s="8">
        <f>COUNTIF($C$6:$C$741,"DISTANCE / PROBLEMS")</f>
        <v>10</v>
      </c>
      <c r="K11" s="8">
        <f>COUNTIFS($C$6:$C$741, "DISTANCE / PROBLEMS", $D$6:$D$741, "PS")</f>
        <v>4</v>
      </c>
      <c r="L11" s="8">
        <f t="shared" si="0"/>
        <v>6</v>
      </c>
    </row>
    <row r="12" spans="2:12" x14ac:dyDescent="0.2">
      <c r="B12" s="8" t="s">
        <v>233</v>
      </c>
      <c r="C12" s="8" t="s">
        <v>639</v>
      </c>
      <c r="D12" s="8" t="s">
        <v>634</v>
      </c>
      <c r="E12" s="8">
        <v>600</v>
      </c>
      <c r="F12" s="8" t="s">
        <v>106</v>
      </c>
      <c r="G12" s="8" t="s">
        <v>234</v>
      </c>
      <c r="I12" t="s">
        <v>639</v>
      </c>
      <c r="J12" s="8">
        <f>COUNTIF($C$6:$C$741,"DIVISIBILITY / MULTIPLES / FACTORS")</f>
        <v>47</v>
      </c>
      <c r="K12" s="8">
        <f>COUNTIFS($C$6:$C$741, "DIVISIBILITY / MULTIPLES / FACTORS", $D$6:$D$741, "PS")</f>
        <v>23</v>
      </c>
      <c r="L12" s="8">
        <f t="shared" si="0"/>
        <v>24</v>
      </c>
    </row>
    <row r="13" spans="2:12" x14ac:dyDescent="0.2">
      <c r="B13" s="8" t="s">
        <v>1230</v>
      </c>
      <c r="C13" s="8" t="s">
        <v>645</v>
      </c>
      <c r="D13" s="8" t="s">
        <v>633</v>
      </c>
      <c r="E13" s="8">
        <v>600</v>
      </c>
      <c r="F13" s="8" t="s">
        <v>33</v>
      </c>
      <c r="G13" s="8" t="s">
        <v>1229</v>
      </c>
      <c r="I13" t="s">
        <v>640</v>
      </c>
      <c r="J13" s="8">
        <f>COUNTIF($C$6:$C$741,"EXPONENTS / ROOTS")</f>
        <v>32</v>
      </c>
      <c r="K13" s="8">
        <f>COUNTIFS($C$6:$C$741, "EXPONENTS / ROOTS", $D$6:$D$741, "PS")</f>
        <v>18</v>
      </c>
      <c r="L13" s="8">
        <f t="shared" si="0"/>
        <v>14</v>
      </c>
    </row>
    <row r="14" spans="2:12" x14ac:dyDescent="0.2">
      <c r="B14" s="8" t="s">
        <v>1232</v>
      </c>
      <c r="C14" s="8" t="s">
        <v>643</v>
      </c>
      <c r="D14" s="8" t="s">
        <v>633</v>
      </c>
      <c r="E14" s="8">
        <v>600</v>
      </c>
      <c r="F14" s="8" t="s">
        <v>146</v>
      </c>
      <c r="G14" s="8" t="s">
        <v>1231</v>
      </c>
      <c r="I14" t="s">
        <v>641</v>
      </c>
      <c r="J14" s="8">
        <f>COUNTIF($C$6:$C$741,"FRACTIONS / RATIOS / DECIMALS")</f>
        <v>23</v>
      </c>
      <c r="K14" s="8">
        <f>COUNTIFS($C$6:$C$741, "FRACTIONS / RATIOS / DECIMALS", $D$6:$D$741, "PS")</f>
        <v>12</v>
      </c>
      <c r="L14" s="8">
        <f t="shared" si="0"/>
        <v>11</v>
      </c>
    </row>
    <row r="15" spans="2:12" x14ac:dyDescent="0.2">
      <c r="B15" s="8" t="s">
        <v>230</v>
      </c>
      <c r="C15" s="8" t="s">
        <v>636</v>
      </c>
      <c r="D15" s="8" t="s">
        <v>633</v>
      </c>
      <c r="E15" s="8">
        <v>700</v>
      </c>
      <c r="F15" s="8" t="s">
        <v>231</v>
      </c>
      <c r="G15" s="8" t="s">
        <v>232</v>
      </c>
      <c r="I15" s="3" t="s">
        <v>642</v>
      </c>
      <c r="J15" s="8">
        <f>COUNTIF($C$6:$C$741,"GEOMETRY / COORDINATE GEOMETRY")</f>
        <v>84</v>
      </c>
      <c r="K15" s="8">
        <f>COUNTIFS($C$6:$C$741, "GEOMETRY / COORDINATE GEOMETRY", $D$6:$D$741, "PS")</f>
        <v>57</v>
      </c>
      <c r="L15" s="8">
        <f t="shared" si="0"/>
        <v>27</v>
      </c>
    </row>
    <row r="16" spans="2:12" x14ac:dyDescent="0.2">
      <c r="B16" s="8" t="s">
        <v>1234</v>
      </c>
      <c r="C16" s="8" t="s">
        <v>642</v>
      </c>
      <c r="D16" s="8" t="s">
        <v>633</v>
      </c>
      <c r="E16" s="8">
        <v>700</v>
      </c>
      <c r="F16" s="8" t="s">
        <v>241</v>
      </c>
      <c r="G16" s="8" t="s">
        <v>1233</v>
      </c>
      <c r="I16" s="6" t="s">
        <v>643</v>
      </c>
      <c r="J16" s="8">
        <f>COUNTIF($C$6:$C$741,"INEQUALITIES")</f>
        <v>45</v>
      </c>
      <c r="K16" s="8">
        <f>COUNTIFS($C$6:$C$741, "INEQUALITIES", $D$6:$D$741, "PS")</f>
        <v>10</v>
      </c>
      <c r="L16" s="8">
        <f t="shared" si="0"/>
        <v>35</v>
      </c>
    </row>
    <row r="17" spans="2:12" x14ac:dyDescent="0.2">
      <c r="B17" s="8" t="s">
        <v>1237</v>
      </c>
      <c r="C17" s="8" t="s">
        <v>637</v>
      </c>
      <c r="D17" s="8" t="s">
        <v>634</v>
      </c>
      <c r="E17" s="8">
        <v>700</v>
      </c>
      <c r="F17" s="8" t="s">
        <v>1236</v>
      </c>
      <c r="G17" s="8" t="s">
        <v>1235</v>
      </c>
      <c r="I17" s="6" t="s">
        <v>653</v>
      </c>
      <c r="J17" s="8">
        <f>COUNTIF($C$6:$C$741,"MIN/MAX PROBLEMS")</f>
        <v>8</v>
      </c>
      <c r="K17" s="8">
        <f>COUNTIFS($C$6:$C$741, "MIN/MAX PROBLEMS", $D$6:$D$741, "PS")</f>
        <v>8</v>
      </c>
      <c r="L17" s="8">
        <f t="shared" si="0"/>
        <v>0</v>
      </c>
    </row>
    <row r="18" spans="2:12" x14ac:dyDescent="0.2">
      <c r="B18" s="8" t="s">
        <v>227</v>
      </c>
      <c r="C18" s="8" t="s">
        <v>640</v>
      </c>
      <c r="D18" s="8" t="s">
        <v>634</v>
      </c>
      <c r="E18" s="8">
        <v>700</v>
      </c>
      <c r="F18" s="8" t="s">
        <v>228</v>
      </c>
      <c r="G18" s="8" t="s">
        <v>229</v>
      </c>
      <c r="I18" s="6" t="s">
        <v>644</v>
      </c>
      <c r="J18" s="8">
        <f>COUNTIF($C$6:$C$741,"MIXTURE PROBLEMS")</f>
        <v>7</v>
      </c>
      <c r="K18" s="8">
        <f>COUNTIFS($C$6:$C$741, "MIXTURE PROBLEMS", $D$6:$D$741, "PS")</f>
        <v>4</v>
      </c>
      <c r="L18" s="8">
        <f t="shared" si="0"/>
        <v>3</v>
      </c>
    </row>
    <row r="19" spans="2:12" x14ac:dyDescent="0.2">
      <c r="B19" s="8" t="s">
        <v>1239</v>
      </c>
      <c r="C19" s="8" t="s">
        <v>654</v>
      </c>
      <c r="D19" s="8" t="s">
        <v>634</v>
      </c>
      <c r="E19" s="8">
        <v>700</v>
      </c>
      <c r="F19" s="8" t="s">
        <v>901</v>
      </c>
      <c r="G19" s="8" t="s">
        <v>1238</v>
      </c>
      <c r="I19" t="s">
        <v>654</v>
      </c>
      <c r="J19" s="8">
        <f>COUNTIF($C$6:$C$741,"MUST OR COULD BE TRUE QUESTIONS")</f>
        <v>22</v>
      </c>
      <c r="K19" s="8">
        <f>COUNTIFS($C$6:$C$741, "MUST OR COULD BE TRUE QUESTIONS", $D$6:$D$741, "PS")</f>
        <v>22</v>
      </c>
      <c r="L19" s="8">
        <f t="shared" si="0"/>
        <v>0</v>
      </c>
    </row>
    <row r="20" spans="2:12" x14ac:dyDescent="0.2">
      <c r="B20" s="8" t="s">
        <v>1242</v>
      </c>
      <c r="C20" s="8" t="s">
        <v>644</v>
      </c>
      <c r="D20" s="8" t="s">
        <v>633</v>
      </c>
      <c r="E20" s="8">
        <v>700</v>
      </c>
      <c r="F20" s="8" t="s">
        <v>1241</v>
      </c>
      <c r="G20" s="8" t="s">
        <v>1240</v>
      </c>
      <c r="I20" s="6" t="s">
        <v>645</v>
      </c>
      <c r="J20" s="8">
        <f>COUNTIF($C$6:$C$741,"NUMBER PROPERTIES")</f>
        <v>74</v>
      </c>
      <c r="K20" s="8">
        <f>COUNTIFS($C$6:$C$741, "NUMBER PROPERTIES", $D$6:$D$741, "PS")</f>
        <v>26</v>
      </c>
      <c r="L20" s="8">
        <f t="shared" si="0"/>
        <v>48</v>
      </c>
    </row>
    <row r="21" spans="2:12" x14ac:dyDescent="0.2">
      <c r="B21" s="8" t="s">
        <v>1244</v>
      </c>
      <c r="C21" s="8" t="s">
        <v>645</v>
      </c>
      <c r="D21" s="8" t="s">
        <v>633</v>
      </c>
      <c r="E21" s="8">
        <v>600</v>
      </c>
      <c r="F21" s="8" t="s">
        <v>984</v>
      </c>
      <c r="G21" s="8" t="s">
        <v>1243</v>
      </c>
      <c r="I21" s="6" t="s">
        <v>646</v>
      </c>
      <c r="J21" s="8">
        <f>COUNTIF($C$6:$C$741,"OVERLAPPING SETS")</f>
        <v>24</v>
      </c>
      <c r="K21" s="8">
        <f>COUNTIFS($C$6:$C$741, "OVERLAPPING SETS", $D$6:$D$741, "PS")</f>
        <v>17</v>
      </c>
      <c r="L21" s="8">
        <f t="shared" si="0"/>
        <v>7</v>
      </c>
    </row>
    <row r="22" spans="2:12" x14ac:dyDescent="0.2">
      <c r="B22" s="8" t="s">
        <v>1246</v>
      </c>
      <c r="C22" s="8" t="s">
        <v>645</v>
      </c>
      <c r="D22" s="8" t="s">
        <v>633</v>
      </c>
      <c r="E22" s="8">
        <v>600</v>
      </c>
      <c r="F22" s="8" t="s">
        <v>978</v>
      </c>
      <c r="G22" s="8" t="s">
        <v>1245</v>
      </c>
      <c r="I22" s="6" t="s">
        <v>647</v>
      </c>
      <c r="J22" s="8">
        <f>COUNTIF($C$6:$C$741,"PERCENTS AND INTEREST PROBLEMS")</f>
        <v>47</v>
      </c>
      <c r="K22" s="8">
        <f>COUNTIFS($C$6:$C$741, "PERCENTS AND INTEREST PROBLEMS", $D$6:$D$741, "PS")</f>
        <v>36</v>
      </c>
      <c r="L22" s="8">
        <f t="shared" si="0"/>
        <v>11</v>
      </c>
    </row>
    <row r="23" spans="2:12" x14ac:dyDescent="0.2">
      <c r="B23" s="8" t="s">
        <v>225</v>
      </c>
      <c r="C23" s="8" t="s">
        <v>642</v>
      </c>
      <c r="D23" s="8" t="s">
        <v>633</v>
      </c>
      <c r="E23" s="8">
        <v>600</v>
      </c>
      <c r="F23" s="8" t="s">
        <v>143</v>
      </c>
      <c r="G23" s="8" t="s">
        <v>226</v>
      </c>
      <c r="I23" t="s">
        <v>648</v>
      </c>
      <c r="J23" s="8">
        <f>COUNTIF($C$6:$C$741,"PROPERTIES OF SETS")</f>
        <v>45</v>
      </c>
      <c r="K23" s="8">
        <f>COUNTIFS($C$6:$C$741, "PROPERTIES OF SETS", $D$6:$D$741, "PS")</f>
        <v>19</v>
      </c>
      <c r="L23" s="8">
        <f t="shared" si="0"/>
        <v>26</v>
      </c>
    </row>
    <row r="24" spans="2:12" x14ac:dyDescent="0.2">
      <c r="B24" s="8" t="s">
        <v>222</v>
      </c>
      <c r="C24" s="8" t="s">
        <v>642</v>
      </c>
      <c r="D24" s="8" t="s">
        <v>634</v>
      </c>
      <c r="E24" s="8">
        <v>500</v>
      </c>
      <c r="F24" s="8" t="s">
        <v>223</v>
      </c>
      <c r="G24" s="8" t="s">
        <v>224</v>
      </c>
      <c r="I24" t="s">
        <v>649</v>
      </c>
      <c r="J24" s="8">
        <f>COUNTIF($C$6:$C$741,"REMAINDERS")</f>
        <v>24</v>
      </c>
      <c r="K24" s="8">
        <f>COUNTIFS($C$6:$C$741, "REMAINDERS", $D$6:$D$741, "PS")</f>
        <v>10</v>
      </c>
      <c r="L24" s="8">
        <f t="shared" si="0"/>
        <v>14</v>
      </c>
    </row>
    <row r="25" spans="2:12" x14ac:dyDescent="0.2">
      <c r="B25" s="8" t="s">
        <v>1248</v>
      </c>
      <c r="C25" s="8" t="s">
        <v>642</v>
      </c>
      <c r="D25" s="8" t="s">
        <v>634</v>
      </c>
      <c r="E25" s="8">
        <v>500</v>
      </c>
      <c r="F25" s="8" t="s">
        <v>797</v>
      </c>
      <c r="G25" s="8" t="s">
        <v>1247</v>
      </c>
      <c r="I25" t="s">
        <v>650</v>
      </c>
      <c r="J25" s="8">
        <f>COUNTIF($C$6:$C$741,"WORD PROBLEMS")</f>
        <v>60</v>
      </c>
      <c r="K25" s="8">
        <f>COUNTIFS($C$6:$C$741, "WORD PROBLEMS", $D$6:$D$741, "PS")</f>
        <v>35</v>
      </c>
      <c r="L25" s="8">
        <f t="shared" si="0"/>
        <v>25</v>
      </c>
    </row>
    <row r="26" spans="2:12" x14ac:dyDescent="0.2">
      <c r="B26" s="8" t="s">
        <v>1250</v>
      </c>
      <c r="C26" s="8" t="s">
        <v>650</v>
      </c>
      <c r="D26" s="8" t="s">
        <v>633</v>
      </c>
      <c r="E26" s="8">
        <v>500</v>
      </c>
      <c r="F26" s="8" t="s">
        <v>284</v>
      </c>
      <c r="G26" s="8" t="s">
        <v>1249</v>
      </c>
      <c r="I26" s="6" t="s">
        <v>651</v>
      </c>
      <c r="J26" s="8">
        <f>COUNTIF($C$6:$C$741,"WORK / RATE PROBLEMS")</f>
        <v>28</v>
      </c>
      <c r="K26" s="8">
        <f>COUNTIFS($C$6:$C$741, "WORK / RATE PROBLEMS", $D$6:$D$741, "PS")</f>
        <v>22</v>
      </c>
      <c r="L26" s="8">
        <f>J26-K26</f>
        <v>6</v>
      </c>
    </row>
    <row r="27" spans="2:12" x14ac:dyDescent="0.2">
      <c r="B27" s="8" t="s">
        <v>1252</v>
      </c>
      <c r="C27" s="8" t="s">
        <v>643</v>
      </c>
      <c r="D27" s="8" t="s">
        <v>633</v>
      </c>
      <c r="E27" s="8">
        <v>600</v>
      </c>
      <c r="F27" s="8" t="s">
        <v>98</v>
      </c>
      <c r="G27" s="8" t="s">
        <v>1251</v>
      </c>
    </row>
    <row r="28" spans="2:12" x14ac:dyDescent="0.2">
      <c r="B28" s="8" t="s">
        <v>1254</v>
      </c>
      <c r="C28" s="8" t="s">
        <v>647</v>
      </c>
      <c r="D28" s="8" t="s">
        <v>634</v>
      </c>
      <c r="E28" s="8">
        <v>500</v>
      </c>
      <c r="F28" s="8" t="s">
        <v>689</v>
      </c>
      <c r="G28" s="8" t="s">
        <v>1253</v>
      </c>
    </row>
    <row r="29" spans="2:12" x14ac:dyDescent="0.2">
      <c r="B29" s="8" t="s">
        <v>1256</v>
      </c>
      <c r="C29" s="8" t="s">
        <v>647</v>
      </c>
      <c r="D29" s="8" t="s">
        <v>634</v>
      </c>
      <c r="E29" s="8">
        <v>500</v>
      </c>
      <c r="F29" s="8" t="s">
        <v>953</v>
      </c>
      <c r="G29" s="8" t="s">
        <v>1255</v>
      </c>
    </row>
    <row r="30" spans="2:12" x14ac:dyDescent="0.2">
      <c r="B30" s="8" t="s">
        <v>1258</v>
      </c>
      <c r="C30" s="8" t="s">
        <v>648</v>
      </c>
      <c r="D30" s="8" t="s">
        <v>634</v>
      </c>
      <c r="E30" s="8">
        <v>500</v>
      </c>
      <c r="F30" s="8" t="s">
        <v>98</v>
      </c>
      <c r="G30" s="8" t="s">
        <v>1257</v>
      </c>
    </row>
    <row r="31" spans="2:12" x14ac:dyDescent="0.2">
      <c r="B31" s="8" t="s">
        <v>1260</v>
      </c>
      <c r="C31" s="8" t="s">
        <v>648</v>
      </c>
      <c r="D31" s="8" t="s">
        <v>634</v>
      </c>
      <c r="E31" s="8">
        <v>500</v>
      </c>
      <c r="F31" s="8" t="s">
        <v>66</v>
      </c>
      <c r="G31" s="8" t="s">
        <v>1259</v>
      </c>
    </row>
    <row r="32" spans="2:12" x14ac:dyDescent="0.2">
      <c r="B32" s="8" t="s">
        <v>219</v>
      </c>
      <c r="C32" s="8" t="s">
        <v>637</v>
      </c>
      <c r="D32" s="8" t="s">
        <v>634</v>
      </c>
      <c r="E32" s="8">
        <v>700</v>
      </c>
      <c r="F32" s="8" t="s">
        <v>220</v>
      </c>
      <c r="G32" s="8" t="s">
        <v>221</v>
      </c>
    </row>
    <row r="33" spans="2:7" x14ac:dyDescent="0.2">
      <c r="B33" s="8" t="s">
        <v>216</v>
      </c>
      <c r="C33" s="8" t="s">
        <v>649</v>
      </c>
      <c r="D33" s="8" t="s">
        <v>633</v>
      </c>
      <c r="E33" s="8">
        <v>700</v>
      </c>
      <c r="F33" s="8" t="s">
        <v>217</v>
      </c>
      <c r="G33" s="8" t="s">
        <v>218</v>
      </c>
    </row>
    <row r="34" spans="2:7" x14ac:dyDescent="0.2">
      <c r="B34" s="8" t="s">
        <v>1262</v>
      </c>
      <c r="C34" s="8" t="s">
        <v>651</v>
      </c>
      <c r="D34" s="8" t="s">
        <v>634</v>
      </c>
      <c r="E34" s="8">
        <v>700</v>
      </c>
      <c r="F34" s="8" t="s">
        <v>205</v>
      </c>
      <c r="G34" s="8" t="s">
        <v>1261</v>
      </c>
    </row>
    <row r="35" spans="2:7" x14ac:dyDescent="0.2">
      <c r="B35" s="8" t="s">
        <v>1264</v>
      </c>
      <c r="C35" s="8" t="s">
        <v>646</v>
      </c>
      <c r="D35" s="8" t="s">
        <v>634</v>
      </c>
      <c r="E35" s="8">
        <v>500</v>
      </c>
      <c r="F35" s="8" t="s">
        <v>695</v>
      </c>
      <c r="G35" s="8" t="s">
        <v>1263</v>
      </c>
    </row>
    <row r="36" spans="2:7" x14ac:dyDescent="0.2">
      <c r="B36" s="8" t="s">
        <v>1265</v>
      </c>
      <c r="C36" s="8" t="s">
        <v>652</v>
      </c>
      <c r="D36" s="8" t="s">
        <v>634</v>
      </c>
      <c r="E36" s="8">
        <v>600</v>
      </c>
      <c r="F36" s="8" t="s">
        <v>344</v>
      </c>
      <c r="G36" s="8" t="s">
        <v>215</v>
      </c>
    </row>
    <row r="37" spans="2:7" x14ac:dyDescent="0.2">
      <c r="B37" s="8" t="s">
        <v>213</v>
      </c>
      <c r="C37" s="8" t="s">
        <v>650</v>
      </c>
      <c r="D37" s="8" t="s">
        <v>634</v>
      </c>
      <c r="E37" s="8">
        <v>600</v>
      </c>
      <c r="F37" s="8" t="s">
        <v>214</v>
      </c>
      <c r="G37" s="8" t="s">
        <v>215</v>
      </c>
    </row>
    <row r="38" spans="2:7" x14ac:dyDescent="0.2">
      <c r="B38" s="8" t="s">
        <v>1267</v>
      </c>
      <c r="C38" s="8" t="s">
        <v>641</v>
      </c>
      <c r="D38" s="8" t="s">
        <v>634</v>
      </c>
      <c r="E38" s="8">
        <v>500</v>
      </c>
      <c r="F38" s="8" t="s">
        <v>217</v>
      </c>
      <c r="G38" s="8" t="s">
        <v>1266</v>
      </c>
    </row>
    <row r="39" spans="2:7" x14ac:dyDescent="0.2">
      <c r="B39" s="8" t="s">
        <v>1268</v>
      </c>
      <c r="C39" s="8" t="s">
        <v>636</v>
      </c>
      <c r="D39" s="8" t="s">
        <v>634</v>
      </c>
      <c r="E39" s="8">
        <v>500</v>
      </c>
      <c r="F39" s="8" t="s">
        <v>329</v>
      </c>
      <c r="G39" s="8" t="s">
        <v>212</v>
      </c>
    </row>
    <row r="40" spans="2:7" x14ac:dyDescent="0.2">
      <c r="B40" s="8" t="s">
        <v>210</v>
      </c>
      <c r="C40" s="8" t="s">
        <v>639</v>
      </c>
      <c r="D40" s="8" t="s">
        <v>633</v>
      </c>
      <c r="E40" s="8">
        <v>700</v>
      </c>
      <c r="F40" s="8" t="s">
        <v>211</v>
      </c>
      <c r="G40" s="8" t="s">
        <v>212</v>
      </c>
    </row>
    <row r="41" spans="2:7" x14ac:dyDescent="0.2">
      <c r="B41" s="8" t="s">
        <v>1270</v>
      </c>
      <c r="C41" s="8" t="s">
        <v>635</v>
      </c>
      <c r="D41" s="8" t="s">
        <v>634</v>
      </c>
      <c r="E41" s="8">
        <v>500</v>
      </c>
      <c r="F41" s="8" t="s">
        <v>689</v>
      </c>
      <c r="G41" s="8" t="s">
        <v>1269</v>
      </c>
    </row>
    <row r="42" spans="2:7" x14ac:dyDescent="0.2">
      <c r="B42" s="8" t="s">
        <v>1272</v>
      </c>
      <c r="C42" s="8" t="s">
        <v>642</v>
      </c>
      <c r="D42" s="8" t="s">
        <v>634</v>
      </c>
      <c r="E42" s="8">
        <v>600</v>
      </c>
      <c r="F42" s="8" t="s">
        <v>619</v>
      </c>
      <c r="G42" s="8" t="s">
        <v>1271</v>
      </c>
    </row>
    <row r="43" spans="2:7" x14ac:dyDescent="0.2">
      <c r="B43" s="8" t="s">
        <v>207</v>
      </c>
      <c r="C43" s="8" t="s">
        <v>645</v>
      </c>
      <c r="D43" s="8" t="s">
        <v>633</v>
      </c>
      <c r="E43" s="8">
        <v>700</v>
      </c>
      <c r="F43" s="8" t="s">
        <v>208</v>
      </c>
      <c r="G43" s="8" t="s">
        <v>209</v>
      </c>
    </row>
    <row r="44" spans="2:7" x14ac:dyDescent="0.2">
      <c r="B44" s="8" t="s">
        <v>1274</v>
      </c>
      <c r="C44" s="8" t="s">
        <v>637</v>
      </c>
      <c r="D44" s="8" t="s">
        <v>634</v>
      </c>
      <c r="E44" s="8">
        <v>600</v>
      </c>
      <c r="F44" s="8" t="s">
        <v>66</v>
      </c>
      <c r="G44" s="8" t="s">
        <v>1273</v>
      </c>
    </row>
    <row r="45" spans="2:7" x14ac:dyDescent="0.2">
      <c r="B45" s="8" t="s">
        <v>1276</v>
      </c>
      <c r="C45" s="8" t="s">
        <v>647</v>
      </c>
      <c r="D45" s="8" t="s">
        <v>634</v>
      </c>
      <c r="E45" s="8">
        <v>500</v>
      </c>
      <c r="F45" s="8" t="s">
        <v>9</v>
      </c>
      <c r="G45" s="8" t="s">
        <v>1275</v>
      </c>
    </row>
    <row r="46" spans="2:7" x14ac:dyDescent="0.2">
      <c r="B46" s="8" t="s">
        <v>1278</v>
      </c>
      <c r="C46" s="8" t="s">
        <v>651</v>
      </c>
      <c r="D46" s="8" t="s">
        <v>634</v>
      </c>
      <c r="E46" s="8">
        <v>700</v>
      </c>
      <c r="F46" s="8" t="s">
        <v>461</v>
      </c>
      <c r="G46" s="8" t="s">
        <v>1277</v>
      </c>
    </row>
    <row r="47" spans="2:7" x14ac:dyDescent="0.2">
      <c r="B47" s="8" t="s">
        <v>1280</v>
      </c>
      <c r="C47" s="8" t="s">
        <v>650</v>
      </c>
      <c r="D47" s="8" t="s">
        <v>634</v>
      </c>
      <c r="E47" s="8">
        <v>500</v>
      </c>
      <c r="F47" s="8" t="s">
        <v>417</v>
      </c>
      <c r="G47" s="8" t="s">
        <v>1279</v>
      </c>
    </row>
    <row r="48" spans="2:7" x14ac:dyDescent="0.2">
      <c r="B48" s="8" t="s">
        <v>204</v>
      </c>
      <c r="C48" s="8" t="s">
        <v>649</v>
      </c>
      <c r="D48" s="8" t="s">
        <v>633</v>
      </c>
      <c r="E48" s="8">
        <v>700</v>
      </c>
      <c r="F48" s="8" t="s">
        <v>205</v>
      </c>
      <c r="G48" s="8" t="s">
        <v>206</v>
      </c>
    </row>
    <row r="49" spans="2:7" x14ac:dyDescent="0.2">
      <c r="B49" s="8" t="s">
        <v>1282</v>
      </c>
      <c r="C49" s="8" t="s">
        <v>646</v>
      </c>
      <c r="D49" s="8" t="s">
        <v>634</v>
      </c>
      <c r="E49" s="8">
        <v>500</v>
      </c>
      <c r="F49" s="8" t="s">
        <v>574</v>
      </c>
      <c r="G49" s="8" t="s">
        <v>1281</v>
      </c>
    </row>
    <row r="50" spans="2:7" x14ac:dyDescent="0.2">
      <c r="B50" s="8" t="s">
        <v>1284</v>
      </c>
      <c r="C50" s="8" t="s">
        <v>641</v>
      </c>
      <c r="D50" s="8" t="s">
        <v>633</v>
      </c>
      <c r="E50" s="8">
        <v>500</v>
      </c>
      <c r="F50" s="8" t="s">
        <v>1109</v>
      </c>
      <c r="G50" s="8" t="s">
        <v>1283</v>
      </c>
    </row>
    <row r="51" spans="2:7" x14ac:dyDescent="0.2">
      <c r="B51" s="8" t="s">
        <v>1286</v>
      </c>
      <c r="C51" s="8" t="s">
        <v>652</v>
      </c>
      <c r="D51" s="8" t="s">
        <v>634</v>
      </c>
      <c r="E51" s="8">
        <v>500</v>
      </c>
      <c r="F51" s="8" t="s">
        <v>1147</v>
      </c>
      <c r="G51" s="8" t="s">
        <v>1285</v>
      </c>
    </row>
    <row r="52" spans="2:7" x14ac:dyDescent="0.2">
      <c r="B52" s="8" t="s">
        <v>1288</v>
      </c>
      <c r="C52" s="8" t="s">
        <v>642</v>
      </c>
      <c r="D52" s="8" t="s">
        <v>634</v>
      </c>
      <c r="E52" s="8">
        <v>600</v>
      </c>
      <c r="F52" s="8" t="s">
        <v>261</v>
      </c>
      <c r="G52" s="8" t="s">
        <v>1287</v>
      </c>
    </row>
    <row r="53" spans="2:7" x14ac:dyDescent="0.2">
      <c r="B53" s="8" t="s">
        <v>1291</v>
      </c>
      <c r="C53" s="8" t="s">
        <v>642</v>
      </c>
      <c r="D53" s="8" t="s">
        <v>634</v>
      </c>
      <c r="E53" s="8">
        <v>700</v>
      </c>
      <c r="F53" s="8" t="s">
        <v>1290</v>
      </c>
      <c r="G53" s="8" t="s">
        <v>1289</v>
      </c>
    </row>
    <row r="54" spans="2:7" x14ac:dyDescent="0.2">
      <c r="B54" s="8" t="s">
        <v>202</v>
      </c>
      <c r="C54" s="8" t="s">
        <v>636</v>
      </c>
      <c r="D54" s="8" t="s">
        <v>634</v>
      </c>
      <c r="E54" s="8">
        <v>600</v>
      </c>
      <c r="F54" s="8" t="s">
        <v>45</v>
      </c>
      <c r="G54" s="8" t="s">
        <v>203</v>
      </c>
    </row>
    <row r="55" spans="2:7" x14ac:dyDescent="0.2">
      <c r="B55" s="8" t="s">
        <v>1293</v>
      </c>
      <c r="C55" s="8" t="s">
        <v>636</v>
      </c>
      <c r="D55" s="8" t="s">
        <v>634</v>
      </c>
      <c r="E55" s="8">
        <v>600</v>
      </c>
      <c r="F55" s="8" t="s">
        <v>540</v>
      </c>
      <c r="G55" s="8" t="s">
        <v>1292</v>
      </c>
    </row>
    <row r="56" spans="2:7" x14ac:dyDescent="0.2">
      <c r="B56" s="8" t="s">
        <v>1295</v>
      </c>
      <c r="C56" s="8" t="s">
        <v>650</v>
      </c>
      <c r="D56" s="8" t="s">
        <v>634</v>
      </c>
      <c r="E56" s="8">
        <v>500</v>
      </c>
      <c r="F56" s="8" t="s">
        <v>494</v>
      </c>
      <c r="G56" s="8" t="s">
        <v>1294</v>
      </c>
    </row>
    <row r="57" spans="2:7" x14ac:dyDescent="0.2">
      <c r="B57" s="8" t="s">
        <v>1297</v>
      </c>
      <c r="C57" s="8" t="s">
        <v>648</v>
      </c>
      <c r="D57" s="8" t="s">
        <v>634</v>
      </c>
      <c r="E57" s="8">
        <v>500</v>
      </c>
      <c r="F57" s="8" t="s">
        <v>200</v>
      </c>
      <c r="G57" s="8" t="s">
        <v>1296</v>
      </c>
    </row>
    <row r="58" spans="2:7" x14ac:dyDescent="0.2">
      <c r="B58" s="8" t="s">
        <v>1299</v>
      </c>
      <c r="C58" s="8" t="s">
        <v>648</v>
      </c>
      <c r="D58" s="8" t="s">
        <v>634</v>
      </c>
      <c r="E58" s="8">
        <v>500</v>
      </c>
      <c r="F58" s="8" t="s">
        <v>18</v>
      </c>
      <c r="G58" s="8" t="s">
        <v>1298</v>
      </c>
    </row>
    <row r="59" spans="2:7" x14ac:dyDescent="0.2">
      <c r="B59" s="8" t="s">
        <v>1301</v>
      </c>
      <c r="C59" s="8" t="s">
        <v>637</v>
      </c>
      <c r="D59" s="8" t="s">
        <v>634</v>
      </c>
      <c r="E59" s="8">
        <v>700</v>
      </c>
      <c r="F59" s="8" t="s">
        <v>197</v>
      </c>
      <c r="G59" s="8" t="s">
        <v>1300</v>
      </c>
    </row>
    <row r="60" spans="2:7" x14ac:dyDescent="0.2">
      <c r="B60" s="8" t="s">
        <v>1303</v>
      </c>
      <c r="C60" s="8" t="s">
        <v>642</v>
      </c>
      <c r="D60" s="8" t="s">
        <v>633</v>
      </c>
      <c r="E60" s="8">
        <v>500</v>
      </c>
      <c r="F60" s="8" t="s">
        <v>456</v>
      </c>
      <c r="G60" s="8" t="s">
        <v>1302</v>
      </c>
    </row>
    <row r="61" spans="2:7" x14ac:dyDescent="0.2">
      <c r="B61" s="8" t="s">
        <v>199</v>
      </c>
      <c r="C61" s="8" t="s">
        <v>642</v>
      </c>
      <c r="D61" s="8" t="s">
        <v>633</v>
      </c>
      <c r="E61" s="8">
        <v>500</v>
      </c>
      <c r="F61" s="8" t="s">
        <v>200</v>
      </c>
      <c r="G61" s="8" t="s">
        <v>201</v>
      </c>
    </row>
    <row r="62" spans="2:7" x14ac:dyDescent="0.2">
      <c r="B62" s="8" t="s">
        <v>1304</v>
      </c>
      <c r="C62" s="8" t="s">
        <v>645</v>
      </c>
      <c r="D62" s="8" t="s">
        <v>633</v>
      </c>
      <c r="E62" s="8">
        <v>600</v>
      </c>
      <c r="F62" s="8" t="s">
        <v>678</v>
      </c>
      <c r="G62" s="8" t="s">
        <v>201</v>
      </c>
    </row>
    <row r="63" spans="2:7" x14ac:dyDescent="0.2">
      <c r="B63" s="8" t="s">
        <v>1306</v>
      </c>
      <c r="C63" s="8" t="s">
        <v>647</v>
      </c>
      <c r="D63" s="8" t="s">
        <v>634</v>
      </c>
      <c r="E63" s="8">
        <v>500</v>
      </c>
      <c r="F63" s="8" t="s">
        <v>15</v>
      </c>
      <c r="G63" s="8" t="s">
        <v>1305</v>
      </c>
    </row>
    <row r="64" spans="2:7" x14ac:dyDescent="0.2">
      <c r="B64" s="8" t="s">
        <v>1308</v>
      </c>
      <c r="C64" s="8" t="s">
        <v>639</v>
      </c>
      <c r="D64" s="8" t="s">
        <v>633</v>
      </c>
      <c r="E64" s="8">
        <v>700</v>
      </c>
      <c r="F64" s="8" t="s">
        <v>494</v>
      </c>
      <c r="G64" s="8" t="s">
        <v>1307</v>
      </c>
    </row>
    <row r="65" spans="2:7" x14ac:dyDescent="0.2">
      <c r="B65" s="8" t="s">
        <v>1310</v>
      </c>
      <c r="C65" s="8" t="s">
        <v>639</v>
      </c>
      <c r="D65" s="8" t="s">
        <v>633</v>
      </c>
      <c r="E65" s="8">
        <v>600</v>
      </c>
      <c r="F65" s="8" t="s">
        <v>279</v>
      </c>
      <c r="G65" s="8" t="s">
        <v>1309</v>
      </c>
    </row>
    <row r="66" spans="2:7" x14ac:dyDescent="0.2">
      <c r="B66" s="8" t="s">
        <v>1312</v>
      </c>
      <c r="C66" s="8" t="s">
        <v>643</v>
      </c>
      <c r="D66" s="8" t="s">
        <v>633</v>
      </c>
      <c r="E66" s="8">
        <v>500</v>
      </c>
      <c r="F66" s="8" t="s">
        <v>106</v>
      </c>
      <c r="G66" s="8" t="s">
        <v>1311</v>
      </c>
    </row>
    <row r="67" spans="2:7" x14ac:dyDescent="0.2">
      <c r="B67" s="8" t="s">
        <v>196</v>
      </c>
      <c r="C67" s="8" t="s">
        <v>643</v>
      </c>
      <c r="D67" s="8" t="s">
        <v>633</v>
      </c>
      <c r="E67" s="8">
        <v>700</v>
      </c>
      <c r="F67" s="8" t="s">
        <v>197</v>
      </c>
      <c r="G67" s="8" t="s">
        <v>198</v>
      </c>
    </row>
    <row r="68" spans="2:7" x14ac:dyDescent="0.2">
      <c r="B68" s="8" t="s">
        <v>1314</v>
      </c>
      <c r="C68" s="8" t="s">
        <v>654</v>
      </c>
      <c r="D68" s="8" t="s">
        <v>634</v>
      </c>
      <c r="E68" s="8">
        <v>500</v>
      </c>
      <c r="F68" s="8" t="s">
        <v>797</v>
      </c>
      <c r="G68" s="8" t="s">
        <v>1313</v>
      </c>
    </row>
    <row r="69" spans="2:7" x14ac:dyDescent="0.2">
      <c r="B69" s="8" t="s">
        <v>1316</v>
      </c>
      <c r="C69" s="8" t="s">
        <v>650</v>
      </c>
      <c r="D69" s="8" t="s">
        <v>633</v>
      </c>
      <c r="E69" s="8">
        <v>500</v>
      </c>
      <c r="F69" s="8" t="s">
        <v>304</v>
      </c>
      <c r="G69" s="8" t="s">
        <v>1315</v>
      </c>
    </row>
    <row r="70" spans="2:7" x14ac:dyDescent="0.2">
      <c r="B70" s="8" t="s">
        <v>1318</v>
      </c>
      <c r="C70" s="8" t="s">
        <v>645</v>
      </c>
      <c r="D70" s="8" t="s">
        <v>634</v>
      </c>
      <c r="E70" s="8">
        <v>500</v>
      </c>
      <c r="F70" s="8" t="s">
        <v>30</v>
      </c>
      <c r="G70" s="8" t="s">
        <v>1317</v>
      </c>
    </row>
    <row r="71" spans="2:7" x14ac:dyDescent="0.2">
      <c r="B71" s="8" t="s">
        <v>1320</v>
      </c>
      <c r="C71" s="8" t="s">
        <v>635</v>
      </c>
      <c r="D71" s="8" t="s">
        <v>633</v>
      </c>
      <c r="E71" s="8">
        <v>700</v>
      </c>
      <c r="F71" s="8" t="s">
        <v>569</v>
      </c>
      <c r="G71" s="8" t="s">
        <v>1319</v>
      </c>
    </row>
    <row r="72" spans="2:7" x14ac:dyDescent="0.2">
      <c r="B72" s="8" t="s">
        <v>1322</v>
      </c>
      <c r="C72" s="8" t="s">
        <v>640</v>
      </c>
      <c r="D72" s="8" t="s">
        <v>633</v>
      </c>
      <c r="E72" s="8">
        <v>700</v>
      </c>
      <c r="F72" s="8" t="s">
        <v>599</v>
      </c>
      <c r="G72" s="8" t="s">
        <v>1321</v>
      </c>
    </row>
    <row r="73" spans="2:7" x14ac:dyDescent="0.2">
      <c r="B73" s="8" t="s">
        <v>1324</v>
      </c>
      <c r="C73" s="8" t="s">
        <v>650</v>
      </c>
      <c r="D73" s="8" t="s">
        <v>634</v>
      </c>
      <c r="E73" s="8">
        <v>600</v>
      </c>
      <c r="F73" s="8" t="s">
        <v>804</v>
      </c>
      <c r="G73" s="8" t="s">
        <v>1323</v>
      </c>
    </row>
    <row r="74" spans="2:7" x14ac:dyDescent="0.2">
      <c r="B74" s="8" t="s">
        <v>1326</v>
      </c>
      <c r="C74" s="8" t="s">
        <v>645</v>
      </c>
      <c r="D74" s="8" t="s">
        <v>634</v>
      </c>
      <c r="E74" s="8">
        <v>500</v>
      </c>
      <c r="F74" s="8" t="s">
        <v>30</v>
      </c>
      <c r="G74" s="8" t="s">
        <v>1325</v>
      </c>
    </row>
    <row r="75" spans="2:7" x14ac:dyDescent="0.2">
      <c r="B75" s="8" t="s">
        <v>1328</v>
      </c>
      <c r="C75" s="8" t="s">
        <v>646</v>
      </c>
      <c r="D75" s="8" t="s">
        <v>634</v>
      </c>
      <c r="E75" s="8">
        <v>500</v>
      </c>
      <c r="F75" s="8" t="s">
        <v>48</v>
      </c>
      <c r="G75" s="8" t="s">
        <v>1327</v>
      </c>
    </row>
    <row r="76" spans="2:7" x14ac:dyDescent="0.2">
      <c r="B76" s="8" t="s">
        <v>1330</v>
      </c>
      <c r="C76" s="8" t="s">
        <v>647</v>
      </c>
      <c r="D76" s="8" t="s">
        <v>634</v>
      </c>
      <c r="E76" s="8">
        <v>500</v>
      </c>
      <c r="F76" s="8" t="s">
        <v>859</v>
      </c>
      <c r="G76" s="8" t="s">
        <v>1329</v>
      </c>
    </row>
    <row r="77" spans="2:7" x14ac:dyDescent="0.2">
      <c r="B77" s="8" t="s">
        <v>193</v>
      </c>
      <c r="C77" s="8" t="s">
        <v>642</v>
      </c>
      <c r="D77" s="8" t="s">
        <v>634</v>
      </c>
      <c r="E77" s="8">
        <v>700</v>
      </c>
      <c r="F77" s="8" t="s">
        <v>194</v>
      </c>
      <c r="G77" s="8" t="s">
        <v>195</v>
      </c>
    </row>
    <row r="78" spans="2:7" x14ac:dyDescent="0.2">
      <c r="B78" s="8" t="s">
        <v>1332</v>
      </c>
      <c r="C78" s="8" t="s">
        <v>641</v>
      </c>
      <c r="D78" s="8" t="s">
        <v>633</v>
      </c>
      <c r="E78" s="8">
        <v>600</v>
      </c>
      <c r="F78" s="8" t="s">
        <v>524</v>
      </c>
      <c r="G78" s="8" t="s">
        <v>1331</v>
      </c>
    </row>
    <row r="79" spans="2:7" x14ac:dyDescent="0.2">
      <c r="B79" s="8" t="s">
        <v>1334</v>
      </c>
      <c r="C79" s="8" t="s">
        <v>639</v>
      </c>
      <c r="D79" s="8" t="s">
        <v>633</v>
      </c>
      <c r="E79" s="8">
        <v>700</v>
      </c>
      <c r="F79" s="8" t="s">
        <v>569</v>
      </c>
      <c r="G79" s="8" t="s">
        <v>1333</v>
      </c>
    </row>
    <row r="80" spans="2:7" x14ac:dyDescent="0.2">
      <c r="B80" s="8" t="s">
        <v>190</v>
      </c>
      <c r="C80" s="8" t="s">
        <v>637</v>
      </c>
      <c r="D80" s="8" t="s">
        <v>634</v>
      </c>
      <c r="E80" s="8">
        <v>700</v>
      </c>
      <c r="F80" s="8" t="s">
        <v>191</v>
      </c>
      <c r="G80" s="8" t="s">
        <v>192</v>
      </c>
    </row>
    <row r="81" spans="2:7" x14ac:dyDescent="0.2">
      <c r="B81" s="8" t="s">
        <v>187</v>
      </c>
      <c r="C81" s="8" t="s">
        <v>652</v>
      </c>
      <c r="D81" s="8" t="s">
        <v>634</v>
      </c>
      <c r="E81" s="8">
        <v>500</v>
      </c>
      <c r="F81" s="8" t="s">
        <v>188</v>
      </c>
      <c r="G81" s="8" t="s">
        <v>189</v>
      </c>
    </row>
    <row r="82" spans="2:7" x14ac:dyDescent="0.2">
      <c r="B82" s="8" t="s">
        <v>184</v>
      </c>
      <c r="C82" s="8" t="s">
        <v>643</v>
      </c>
      <c r="D82" s="8" t="s">
        <v>633</v>
      </c>
      <c r="E82" s="8">
        <v>700</v>
      </c>
      <c r="F82" s="8" t="s">
        <v>185</v>
      </c>
      <c r="G82" s="8" t="s">
        <v>186</v>
      </c>
    </row>
    <row r="83" spans="2:7" x14ac:dyDescent="0.2">
      <c r="B83" s="8" t="s">
        <v>1336</v>
      </c>
      <c r="C83" s="8" t="s">
        <v>643</v>
      </c>
      <c r="D83" s="8" t="s">
        <v>633</v>
      </c>
      <c r="E83" s="8">
        <v>600</v>
      </c>
      <c r="F83" s="8" t="s">
        <v>420</v>
      </c>
      <c r="G83" s="8" t="s">
        <v>1335</v>
      </c>
    </row>
    <row r="84" spans="2:7" x14ac:dyDescent="0.2">
      <c r="B84" s="8" t="s">
        <v>1338</v>
      </c>
      <c r="C84" s="8" t="s">
        <v>650</v>
      </c>
      <c r="D84" s="8" t="s">
        <v>634</v>
      </c>
      <c r="E84" s="8">
        <v>500</v>
      </c>
      <c r="F84" s="8" t="s">
        <v>304</v>
      </c>
      <c r="G84" s="8" t="s">
        <v>1337</v>
      </c>
    </row>
    <row r="85" spans="2:7" x14ac:dyDescent="0.2">
      <c r="B85" s="8" t="s">
        <v>1340</v>
      </c>
      <c r="C85" s="8" t="s">
        <v>651</v>
      </c>
      <c r="D85" s="8" t="s">
        <v>634</v>
      </c>
      <c r="E85" s="8">
        <v>500</v>
      </c>
      <c r="F85" s="8" t="s">
        <v>442</v>
      </c>
      <c r="G85" s="8" t="s">
        <v>1339</v>
      </c>
    </row>
    <row r="86" spans="2:7" x14ac:dyDescent="0.2">
      <c r="B86" s="8" t="s">
        <v>181</v>
      </c>
      <c r="C86" s="8" t="s">
        <v>651</v>
      </c>
      <c r="D86" s="8" t="s">
        <v>634</v>
      </c>
      <c r="E86" s="8">
        <v>700</v>
      </c>
      <c r="F86" s="8" t="s">
        <v>182</v>
      </c>
      <c r="G86" s="8" t="s">
        <v>183</v>
      </c>
    </row>
    <row r="87" spans="2:7" x14ac:dyDescent="0.2">
      <c r="B87" s="8" t="s">
        <v>1342</v>
      </c>
      <c r="C87" s="8" t="s">
        <v>645</v>
      </c>
      <c r="D87" s="8" t="s">
        <v>634</v>
      </c>
      <c r="E87" s="8">
        <v>500</v>
      </c>
      <c r="F87" s="8" t="s">
        <v>228</v>
      </c>
      <c r="G87" s="8" t="s">
        <v>1341</v>
      </c>
    </row>
    <row r="88" spans="2:7" x14ac:dyDescent="0.2">
      <c r="B88" s="8" t="s">
        <v>1344</v>
      </c>
      <c r="C88" s="8" t="s">
        <v>636</v>
      </c>
      <c r="D88" s="8" t="s">
        <v>633</v>
      </c>
      <c r="E88" s="8">
        <v>600</v>
      </c>
      <c r="F88" s="8" t="s">
        <v>33</v>
      </c>
      <c r="G88" s="8" t="s">
        <v>1343</v>
      </c>
    </row>
    <row r="89" spans="2:7" x14ac:dyDescent="0.2">
      <c r="B89" s="8" t="s">
        <v>178</v>
      </c>
      <c r="C89" s="8" t="s">
        <v>636</v>
      </c>
      <c r="D89" s="8" t="s">
        <v>633</v>
      </c>
      <c r="E89" s="8">
        <v>700</v>
      </c>
      <c r="F89" s="8" t="s">
        <v>179</v>
      </c>
      <c r="G89" s="8" t="s">
        <v>180</v>
      </c>
    </row>
    <row r="90" spans="2:7" x14ac:dyDescent="0.2">
      <c r="B90" s="8" t="s">
        <v>175</v>
      </c>
      <c r="C90" s="8" t="s">
        <v>637</v>
      </c>
      <c r="D90" s="8" t="s">
        <v>634</v>
      </c>
      <c r="E90" s="8">
        <v>700</v>
      </c>
      <c r="F90" s="8" t="s">
        <v>176</v>
      </c>
      <c r="G90" s="8" t="s">
        <v>177</v>
      </c>
    </row>
    <row r="91" spans="2:7" x14ac:dyDescent="0.2">
      <c r="B91" s="8" t="s">
        <v>173</v>
      </c>
      <c r="C91" s="8" t="s">
        <v>642</v>
      </c>
      <c r="D91" s="8" t="s">
        <v>634</v>
      </c>
      <c r="E91" s="8">
        <v>700</v>
      </c>
      <c r="F91" s="8" t="s">
        <v>122</v>
      </c>
      <c r="G91" s="8" t="s">
        <v>174</v>
      </c>
    </row>
    <row r="92" spans="2:7" x14ac:dyDescent="0.2">
      <c r="B92" s="8" t="s">
        <v>1346</v>
      </c>
      <c r="C92" s="8" t="s">
        <v>648</v>
      </c>
      <c r="D92" s="8" t="s">
        <v>634</v>
      </c>
      <c r="E92" s="8">
        <v>500</v>
      </c>
      <c r="F92" s="8" t="s">
        <v>714</v>
      </c>
      <c r="G92" s="8" t="s">
        <v>1345</v>
      </c>
    </row>
    <row r="93" spans="2:7" x14ac:dyDescent="0.2">
      <c r="B93" s="8" t="s">
        <v>1348</v>
      </c>
      <c r="C93" s="8" t="s">
        <v>648</v>
      </c>
      <c r="D93" s="8" t="s">
        <v>634</v>
      </c>
      <c r="E93" s="8">
        <v>600</v>
      </c>
      <c r="F93" s="8" t="s">
        <v>244</v>
      </c>
      <c r="G93" s="8" t="s">
        <v>1347</v>
      </c>
    </row>
    <row r="94" spans="2:7" x14ac:dyDescent="0.2">
      <c r="B94" s="8" t="s">
        <v>1350</v>
      </c>
      <c r="C94" s="8" t="s">
        <v>653</v>
      </c>
      <c r="D94" s="8" t="s">
        <v>634</v>
      </c>
      <c r="E94" s="8">
        <v>500</v>
      </c>
      <c r="F94" s="8" t="s">
        <v>327</v>
      </c>
      <c r="G94" s="8" t="s">
        <v>1349</v>
      </c>
    </row>
    <row r="95" spans="2:7" x14ac:dyDescent="0.2">
      <c r="B95" s="8" t="s">
        <v>170</v>
      </c>
      <c r="C95" s="8" t="s">
        <v>642</v>
      </c>
      <c r="D95" s="8" t="s">
        <v>633</v>
      </c>
      <c r="E95" s="8">
        <v>700</v>
      </c>
      <c r="F95" s="8" t="s">
        <v>171</v>
      </c>
      <c r="G95" s="8" t="s">
        <v>172</v>
      </c>
    </row>
    <row r="96" spans="2:7" x14ac:dyDescent="0.2">
      <c r="B96" s="8" t="s">
        <v>1353</v>
      </c>
      <c r="C96" s="8" t="s">
        <v>644</v>
      </c>
      <c r="D96" s="8" t="s">
        <v>634</v>
      </c>
      <c r="E96" s="8">
        <v>700</v>
      </c>
      <c r="F96" s="8" t="s">
        <v>1352</v>
      </c>
      <c r="G96" s="8" t="s">
        <v>1351</v>
      </c>
    </row>
    <row r="97" spans="2:7" x14ac:dyDescent="0.2">
      <c r="B97" s="8" t="s">
        <v>1355</v>
      </c>
      <c r="C97" s="8" t="s">
        <v>654</v>
      </c>
      <c r="D97" s="8" t="s">
        <v>634</v>
      </c>
      <c r="E97" s="8">
        <v>700</v>
      </c>
      <c r="F97" s="8" t="s">
        <v>81</v>
      </c>
      <c r="G97" s="8" t="s">
        <v>1354</v>
      </c>
    </row>
    <row r="98" spans="2:7" x14ac:dyDescent="0.2">
      <c r="B98" s="8" t="s">
        <v>167</v>
      </c>
      <c r="C98" s="8" t="s">
        <v>645</v>
      </c>
      <c r="D98" s="8" t="s">
        <v>633</v>
      </c>
      <c r="E98" s="8">
        <v>500</v>
      </c>
      <c r="F98" s="8" t="s">
        <v>168</v>
      </c>
      <c r="G98" s="8" t="s">
        <v>169</v>
      </c>
    </row>
    <row r="99" spans="2:7" x14ac:dyDescent="0.2">
      <c r="B99" s="8" t="s">
        <v>164</v>
      </c>
      <c r="C99" s="8" t="s">
        <v>639</v>
      </c>
      <c r="D99" s="8" t="s">
        <v>634</v>
      </c>
      <c r="E99" s="8">
        <v>500</v>
      </c>
      <c r="F99" s="8" t="s">
        <v>165</v>
      </c>
      <c r="G99" s="8" t="s">
        <v>166</v>
      </c>
    </row>
    <row r="100" spans="2:7" x14ac:dyDescent="0.2">
      <c r="B100" s="8" t="s">
        <v>1357</v>
      </c>
      <c r="C100" s="8" t="s">
        <v>635</v>
      </c>
      <c r="D100" s="8" t="s">
        <v>634</v>
      </c>
      <c r="E100" s="8">
        <v>500</v>
      </c>
      <c r="F100" s="8" t="s">
        <v>420</v>
      </c>
      <c r="G100" s="8" t="s">
        <v>1356</v>
      </c>
    </row>
    <row r="101" spans="2:7" x14ac:dyDescent="0.2">
      <c r="B101" s="8" t="s">
        <v>1359</v>
      </c>
      <c r="C101" s="8" t="s">
        <v>649</v>
      </c>
      <c r="D101" s="8" t="s">
        <v>633</v>
      </c>
      <c r="E101" s="8">
        <v>700</v>
      </c>
      <c r="F101" s="8" t="s">
        <v>231</v>
      </c>
      <c r="G101" s="8" t="s">
        <v>1358</v>
      </c>
    </row>
    <row r="102" spans="2:7" x14ac:dyDescent="0.2">
      <c r="B102" s="8" t="s">
        <v>1360</v>
      </c>
      <c r="C102" s="8" t="s">
        <v>636</v>
      </c>
      <c r="D102" s="8" t="s">
        <v>634</v>
      </c>
      <c r="E102" s="8">
        <v>500</v>
      </c>
      <c r="F102" s="8" t="s">
        <v>287</v>
      </c>
      <c r="G102" s="8" t="s">
        <v>163</v>
      </c>
    </row>
    <row r="103" spans="2:7" x14ac:dyDescent="0.2">
      <c r="B103" s="8" t="s">
        <v>162</v>
      </c>
      <c r="C103" s="8" t="s">
        <v>640</v>
      </c>
      <c r="D103" s="8" t="s">
        <v>633</v>
      </c>
      <c r="E103" s="8">
        <v>700</v>
      </c>
      <c r="F103" s="8" t="s">
        <v>140</v>
      </c>
      <c r="G103" s="8" t="s">
        <v>163</v>
      </c>
    </row>
    <row r="104" spans="2:7" x14ac:dyDescent="0.2">
      <c r="B104" s="8" t="s">
        <v>1362</v>
      </c>
      <c r="C104" s="8" t="s">
        <v>650</v>
      </c>
      <c r="D104" s="8" t="s">
        <v>633</v>
      </c>
      <c r="E104" s="8">
        <v>500</v>
      </c>
      <c r="F104" s="8" t="s">
        <v>24</v>
      </c>
      <c r="G104" s="8" t="s">
        <v>1361</v>
      </c>
    </row>
    <row r="105" spans="2:7" x14ac:dyDescent="0.2">
      <c r="B105" s="8" t="s">
        <v>1364</v>
      </c>
      <c r="C105" s="8" t="s">
        <v>654</v>
      </c>
      <c r="D105" s="8" t="s">
        <v>634</v>
      </c>
      <c r="E105" s="8">
        <v>600</v>
      </c>
      <c r="F105" s="8" t="s">
        <v>524</v>
      </c>
      <c r="G105" s="8" t="s">
        <v>1363</v>
      </c>
    </row>
    <row r="106" spans="2:7" x14ac:dyDescent="0.2">
      <c r="B106" s="8" t="s">
        <v>1366</v>
      </c>
      <c r="C106" s="8" t="s">
        <v>647</v>
      </c>
      <c r="D106" s="8" t="s">
        <v>634</v>
      </c>
      <c r="E106" s="8">
        <v>500</v>
      </c>
      <c r="F106" s="8" t="s">
        <v>106</v>
      </c>
      <c r="G106" s="8" t="s">
        <v>1365</v>
      </c>
    </row>
    <row r="107" spans="2:7" x14ac:dyDescent="0.2">
      <c r="B107" s="8" t="s">
        <v>159</v>
      </c>
      <c r="C107" s="8" t="s">
        <v>651</v>
      </c>
      <c r="D107" s="8" t="s">
        <v>634</v>
      </c>
      <c r="E107" s="8">
        <v>700</v>
      </c>
      <c r="F107" s="8" t="s">
        <v>160</v>
      </c>
      <c r="G107" s="8" t="s">
        <v>161</v>
      </c>
    </row>
    <row r="108" spans="2:7" x14ac:dyDescent="0.2">
      <c r="B108" s="8" t="s">
        <v>156</v>
      </c>
      <c r="C108" s="8" t="s">
        <v>642</v>
      </c>
      <c r="D108" s="8" t="s">
        <v>633</v>
      </c>
      <c r="E108" s="8">
        <v>700</v>
      </c>
      <c r="F108" s="8" t="s">
        <v>157</v>
      </c>
      <c r="G108" s="8" t="s">
        <v>158</v>
      </c>
    </row>
    <row r="109" spans="2:7" x14ac:dyDescent="0.2">
      <c r="B109" s="8" t="s">
        <v>1368</v>
      </c>
      <c r="C109" s="8" t="s">
        <v>641</v>
      </c>
      <c r="D109" s="8" t="s">
        <v>633</v>
      </c>
      <c r="E109" s="8">
        <v>600</v>
      </c>
      <c r="F109" s="8" t="s">
        <v>843</v>
      </c>
      <c r="G109" s="8" t="s">
        <v>1367</v>
      </c>
    </row>
    <row r="110" spans="2:7" x14ac:dyDescent="0.2">
      <c r="B110" s="8" t="s">
        <v>1370</v>
      </c>
      <c r="C110" s="8" t="s">
        <v>649</v>
      </c>
      <c r="D110" s="8" t="s">
        <v>633</v>
      </c>
      <c r="E110" s="8">
        <v>700</v>
      </c>
      <c r="F110" s="8" t="s">
        <v>253</v>
      </c>
      <c r="G110" s="8" t="s">
        <v>1369</v>
      </c>
    </row>
    <row r="111" spans="2:7" x14ac:dyDescent="0.2">
      <c r="B111" s="8" t="s">
        <v>1372</v>
      </c>
      <c r="C111" s="8" t="s">
        <v>652</v>
      </c>
      <c r="D111" s="8" t="s">
        <v>634</v>
      </c>
      <c r="E111" s="8">
        <v>500</v>
      </c>
      <c r="F111" s="8" t="s">
        <v>807</v>
      </c>
      <c r="G111" s="8" t="s">
        <v>1371</v>
      </c>
    </row>
    <row r="112" spans="2:7" x14ac:dyDescent="0.2">
      <c r="B112" s="8" t="s">
        <v>154</v>
      </c>
      <c r="C112" s="8" t="s">
        <v>645</v>
      </c>
      <c r="D112" s="8" t="s">
        <v>633</v>
      </c>
      <c r="E112" s="8">
        <v>700</v>
      </c>
      <c r="F112" s="8" t="s">
        <v>9</v>
      </c>
      <c r="G112" s="8" t="s">
        <v>155</v>
      </c>
    </row>
    <row r="113" spans="2:7" x14ac:dyDescent="0.2">
      <c r="B113" s="8" t="s">
        <v>151</v>
      </c>
      <c r="C113" s="8" t="s">
        <v>637</v>
      </c>
      <c r="D113" s="8" t="s">
        <v>634</v>
      </c>
      <c r="E113" s="8">
        <v>700</v>
      </c>
      <c r="F113" s="8" t="s">
        <v>152</v>
      </c>
      <c r="G113" s="8" t="s">
        <v>153</v>
      </c>
    </row>
    <row r="114" spans="2:7" x14ac:dyDescent="0.2">
      <c r="B114" s="8" t="s">
        <v>1374</v>
      </c>
      <c r="C114" s="8" t="s">
        <v>636</v>
      </c>
      <c r="D114" s="8" t="s">
        <v>634</v>
      </c>
      <c r="E114" s="8">
        <v>500</v>
      </c>
      <c r="F114" s="8" t="s">
        <v>261</v>
      </c>
      <c r="G114" s="8" t="s">
        <v>1373</v>
      </c>
    </row>
    <row r="115" spans="2:7" x14ac:dyDescent="0.2">
      <c r="B115" s="8" t="s">
        <v>1376</v>
      </c>
      <c r="C115" s="8" t="s">
        <v>636</v>
      </c>
      <c r="D115" s="8" t="s">
        <v>634</v>
      </c>
      <c r="E115" s="8">
        <v>600</v>
      </c>
      <c r="F115" s="8" t="s">
        <v>494</v>
      </c>
      <c r="G115" s="8" t="s">
        <v>1375</v>
      </c>
    </row>
    <row r="116" spans="2:7" x14ac:dyDescent="0.2">
      <c r="B116" s="8" t="s">
        <v>1378</v>
      </c>
      <c r="C116" s="8" t="s">
        <v>636</v>
      </c>
      <c r="D116" s="8" t="s">
        <v>634</v>
      </c>
      <c r="E116" s="8">
        <v>500</v>
      </c>
      <c r="F116" s="8" t="s">
        <v>859</v>
      </c>
      <c r="G116" s="8" t="s">
        <v>1377</v>
      </c>
    </row>
    <row r="117" spans="2:7" x14ac:dyDescent="0.2">
      <c r="B117" s="8" t="s">
        <v>1380</v>
      </c>
      <c r="C117" s="8" t="s">
        <v>647</v>
      </c>
      <c r="D117" s="8" t="s">
        <v>634</v>
      </c>
      <c r="E117" s="8">
        <v>600</v>
      </c>
      <c r="F117" s="8" t="s">
        <v>1109</v>
      </c>
      <c r="G117" s="8" t="s">
        <v>1379</v>
      </c>
    </row>
    <row r="118" spans="2:7" x14ac:dyDescent="0.2">
      <c r="B118" s="8" t="s">
        <v>148</v>
      </c>
      <c r="C118" s="8" t="s">
        <v>643</v>
      </c>
      <c r="D118" s="8" t="s">
        <v>633</v>
      </c>
      <c r="E118" s="8">
        <v>600</v>
      </c>
      <c r="F118" s="8" t="s">
        <v>149</v>
      </c>
      <c r="G118" s="8" t="s">
        <v>150</v>
      </c>
    </row>
    <row r="119" spans="2:7" x14ac:dyDescent="0.2">
      <c r="B119" s="8" t="s">
        <v>1382</v>
      </c>
      <c r="C119" s="8" t="s">
        <v>643</v>
      </c>
      <c r="D119" s="8" t="s">
        <v>633</v>
      </c>
      <c r="E119" s="8">
        <v>500</v>
      </c>
      <c r="F119" s="8" t="s">
        <v>284</v>
      </c>
      <c r="G119" s="8" t="s">
        <v>1381</v>
      </c>
    </row>
    <row r="120" spans="2:7" x14ac:dyDescent="0.2">
      <c r="B120" s="8" t="s">
        <v>1383</v>
      </c>
      <c r="C120" s="8" t="s">
        <v>637</v>
      </c>
      <c r="D120" s="8" t="s">
        <v>634</v>
      </c>
      <c r="E120" s="8">
        <v>500</v>
      </c>
      <c r="F120" s="8" t="s">
        <v>1120</v>
      </c>
      <c r="G120" s="8" t="s">
        <v>147</v>
      </c>
    </row>
    <row r="121" spans="2:7" x14ac:dyDescent="0.2">
      <c r="B121" s="8" t="s">
        <v>145</v>
      </c>
      <c r="C121" s="8" t="s">
        <v>645</v>
      </c>
      <c r="D121" s="8" t="s">
        <v>633</v>
      </c>
      <c r="E121" s="8">
        <v>700</v>
      </c>
      <c r="F121" s="8" t="s">
        <v>146</v>
      </c>
      <c r="G121" s="8" t="s">
        <v>147</v>
      </c>
    </row>
    <row r="122" spans="2:7" x14ac:dyDescent="0.2">
      <c r="B122" s="8" t="s">
        <v>1385</v>
      </c>
      <c r="C122" s="8" t="s">
        <v>650</v>
      </c>
      <c r="D122" s="8" t="s">
        <v>633</v>
      </c>
      <c r="E122" s="8">
        <v>500</v>
      </c>
      <c r="F122" s="8" t="s">
        <v>197</v>
      </c>
      <c r="G122" s="8" t="s">
        <v>1384</v>
      </c>
    </row>
    <row r="123" spans="2:7" x14ac:dyDescent="0.2">
      <c r="B123" s="8" t="s">
        <v>1387</v>
      </c>
      <c r="C123" s="8" t="s">
        <v>642</v>
      </c>
      <c r="D123" s="8" t="s">
        <v>633</v>
      </c>
      <c r="E123" s="8">
        <v>500</v>
      </c>
      <c r="F123" s="8" t="s">
        <v>485</v>
      </c>
      <c r="G123" s="8" t="s">
        <v>1386</v>
      </c>
    </row>
    <row r="124" spans="2:7" x14ac:dyDescent="0.2">
      <c r="B124" s="8" t="s">
        <v>142</v>
      </c>
      <c r="C124" s="8" t="s">
        <v>653</v>
      </c>
      <c r="D124" s="8" t="s">
        <v>634</v>
      </c>
      <c r="E124" s="8">
        <v>700</v>
      </c>
      <c r="F124" s="8" t="s">
        <v>143</v>
      </c>
      <c r="G124" s="8" t="s">
        <v>144</v>
      </c>
    </row>
    <row r="125" spans="2:7" x14ac:dyDescent="0.2">
      <c r="B125" s="8" t="s">
        <v>139</v>
      </c>
      <c r="C125" s="8" t="s">
        <v>639</v>
      </c>
      <c r="D125" s="8" t="s">
        <v>633</v>
      </c>
      <c r="E125" s="8">
        <v>700</v>
      </c>
      <c r="F125" s="8" t="s">
        <v>140</v>
      </c>
      <c r="G125" s="8" t="s">
        <v>141</v>
      </c>
    </row>
    <row r="126" spans="2:7" x14ac:dyDescent="0.2">
      <c r="B126" s="8" t="s">
        <v>1389</v>
      </c>
      <c r="C126" s="8" t="s">
        <v>639</v>
      </c>
      <c r="D126" s="8" t="s">
        <v>634</v>
      </c>
      <c r="E126" s="8">
        <v>500</v>
      </c>
      <c r="F126" s="8" t="s">
        <v>401</v>
      </c>
      <c r="G126" s="8" t="s">
        <v>1388</v>
      </c>
    </row>
    <row r="127" spans="2:7" x14ac:dyDescent="0.2">
      <c r="B127" s="8" t="s">
        <v>1390</v>
      </c>
      <c r="C127" s="8" t="s">
        <v>650</v>
      </c>
      <c r="D127" s="8" t="s">
        <v>634</v>
      </c>
      <c r="E127" s="8">
        <v>500</v>
      </c>
      <c r="F127" s="8" t="s">
        <v>18</v>
      </c>
      <c r="G127" s="8" t="s">
        <v>1388</v>
      </c>
    </row>
    <row r="128" spans="2:7" x14ac:dyDescent="0.2">
      <c r="B128" s="8" t="s">
        <v>1392</v>
      </c>
      <c r="C128" s="8" t="s">
        <v>646</v>
      </c>
      <c r="D128" s="8" t="s">
        <v>634</v>
      </c>
      <c r="E128" s="8">
        <v>500</v>
      </c>
      <c r="F128" s="8" t="s">
        <v>223</v>
      </c>
      <c r="G128" s="8" t="s">
        <v>1391</v>
      </c>
    </row>
    <row r="129" spans="2:7" x14ac:dyDescent="0.2">
      <c r="B129" s="8" t="s">
        <v>1394</v>
      </c>
      <c r="C129" s="8" t="s">
        <v>642</v>
      </c>
      <c r="D129" s="8" t="s">
        <v>634</v>
      </c>
      <c r="E129" s="8">
        <v>700</v>
      </c>
      <c r="F129" s="8" t="s">
        <v>332</v>
      </c>
      <c r="G129" s="8" t="s">
        <v>1393</v>
      </c>
    </row>
    <row r="130" spans="2:7" x14ac:dyDescent="0.2">
      <c r="B130" s="8" t="s">
        <v>136</v>
      </c>
      <c r="C130" s="8" t="s">
        <v>635</v>
      </c>
      <c r="D130" s="8" t="s">
        <v>633</v>
      </c>
      <c r="E130" s="8">
        <v>600</v>
      </c>
      <c r="F130" s="8" t="s">
        <v>137</v>
      </c>
      <c r="G130" s="8" t="s">
        <v>138</v>
      </c>
    </row>
    <row r="131" spans="2:7" x14ac:dyDescent="0.2">
      <c r="B131" s="8" t="s">
        <v>1396</v>
      </c>
      <c r="C131" s="8" t="s">
        <v>640</v>
      </c>
      <c r="D131" s="8" t="s">
        <v>634</v>
      </c>
      <c r="E131" s="8">
        <v>700</v>
      </c>
      <c r="F131" s="8" t="s">
        <v>953</v>
      </c>
      <c r="G131" s="8" t="s">
        <v>1395</v>
      </c>
    </row>
    <row r="132" spans="2:7" x14ac:dyDescent="0.2">
      <c r="B132" s="8" t="s">
        <v>1398</v>
      </c>
      <c r="C132" s="8" t="s">
        <v>648</v>
      </c>
      <c r="D132" s="8" t="s">
        <v>634</v>
      </c>
      <c r="E132" s="8">
        <v>600</v>
      </c>
      <c r="F132" s="8" t="s">
        <v>692</v>
      </c>
      <c r="G132" s="8" t="s">
        <v>1397</v>
      </c>
    </row>
    <row r="133" spans="2:7" x14ac:dyDescent="0.2">
      <c r="B133" s="8" t="s">
        <v>1400</v>
      </c>
      <c r="C133" s="8" t="s">
        <v>648</v>
      </c>
      <c r="D133" s="8" t="s">
        <v>633</v>
      </c>
      <c r="E133" s="8">
        <v>700</v>
      </c>
      <c r="F133" s="8" t="s">
        <v>109</v>
      </c>
      <c r="G133" s="8" t="s">
        <v>1399</v>
      </c>
    </row>
    <row r="134" spans="2:7" x14ac:dyDescent="0.2">
      <c r="B134" s="8" t="s">
        <v>1402</v>
      </c>
      <c r="C134" s="8" t="s">
        <v>645</v>
      </c>
      <c r="D134" s="8" t="s">
        <v>634</v>
      </c>
      <c r="E134" s="8">
        <v>500</v>
      </c>
      <c r="F134" s="8" t="s">
        <v>165</v>
      </c>
      <c r="G134" s="8" t="s">
        <v>1401</v>
      </c>
    </row>
    <row r="135" spans="2:7" x14ac:dyDescent="0.2">
      <c r="B135" s="8" t="s">
        <v>1404</v>
      </c>
      <c r="C135" s="8" t="s">
        <v>652</v>
      </c>
      <c r="D135" s="8" t="s">
        <v>634</v>
      </c>
      <c r="E135" s="8">
        <v>600</v>
      </c>
      <c r="F135" s="8" t="s">
        <v>619</v>
      </c>
      <c r="G135" s="8" t="s">
        <v>1403</v>
      </c>
    </row>
    <row r="136" spans="2:7" x14ac:dyDescent="0.2">
      <c r="B136" s="8" t="s">
        <v>1406</v>
      </c>
      <c r="C136" s="8" t="s">
        <v>641</v>
      </c>
      <c r="D136" s="8" t="s">
        <v>633</v>
      </c>
      <c r="E136" s="8">
        <v>500</v>
      </c>
      <c r="F136" s="8" t="s">
        <v>217</v>
      </c>
      <c r="G136" s="8" t="s">
        <v>1405</v>
      </c>
    </row>
    <row r="137" spans="2:7" x14ac:dyDescent="0.2">
      <c r="B137" s="8" t="s">
        <v>1408</v>
      </c>
      <c r="C137" s="8" t="s">
        <v>639</v>
      </c>
      <c r="D137" s="8" t="s">
        <v>634</v>
      </c>
      <c r="E137" s="8">
        <v>500</v>
      </c>
      <c r="F137" s="8" t="s">
        <v>797</v>
      </c>
      <c r="G137" s="8" t="s">
        <v>1407</v>
      </c>
    </row>
    <row r="138" spans="2:7" x14ac:dyDescent="0.2">
      <c r="B138" s="8" t="s">
        <v>134</v>
      </c>
      <c r="C138" s="8" t="s">
        <v>645</v>
      </c>
      <c r="D138" s="8" t="s">
        <v>633</v>
      </c>
      <c r="E138" s="8">
        <v>700</v>
      </c>
      <c r="F138" s="8" t="s">
        <v>109</v>
      </c>
      <c r="G138" s="8" t="s">
        <v>135</v>
      </c>
    </row>
    <row r="139" spans="2:7" x14ac:dyDescent="0.2">
      <c r="B139" s="8" t="s">
        <v>1410</v>
      </c>
      <c r="C139" s="8" t="s">
        <v>648</v>
      </c>
      <c r="D139" s="8" t="s">
        <v>634</v>
      </c>
      <c r="E139" s="8">
        <v>500</v>
      </c>
      <c r="F139" s="8" t="s">
        <v>807</v>
      </c>
      <c r="G139" s="8" t="s">
        <v>1409</v>
      </c>
    </row>
    <row r="140" spans="2:7" x14ac:dyDescent="0.2">
      <c r="B140" s="8" t="s">
        <v>131</v>
      </c>
      <c r="C140" s="8" t="s">
        <v>637</v>
      </c>
      <c r="D140" s="8" t="s">
        <v>634</v>
      </c>
      <c r="E140" s="8">
        <v>700</v>
      </c>
      <c r="F140" s="8" t="s">
        <v>132</v>
      </c>
      <c r="G140" s="8" t="s">
        <v>133</v>
      </c>
    </row>
    <row r="141" spans="2:7" x14ac:dyDescent="0.2">
      <c r="B141" s="8" t="s">
        <v>1412</v>
      </c>
      <c r="C141" s="8" t="s">
        <v>638</v>
      </c>
      <c r="D141" s="8" t="s">
        <v>633</v>
      </c>
      <c r="E141" s="8">
        <v>700</v>
      </c>
      <c r="F141" s="8" t="s">
        <v>274</v>
      </c>
      <c r="G141" s="8" t="s">
        <v>1411</v>
      </c>
    </row>
    <row r="142" spans="2:7" x14ac:dyDescent="0.2">
      <c r="B142" s="8" t="s">
        <v>1415</v>
      </c>
      <c r="C142" s="8" t="s">
        <v>647</v>
      </c>
      <c r="D142" s="8" t="s">
        <v>634</v>
      </c>
      <c r="E142" s="8">
        <v>500</v>
      </c>
      <c r="F142" s="8" t="s">
        <v>1414</v>
      </c>
      <c r="G142" s="8" t="s">
        <v>1413</v>
      </c>
    </row>
    <row r="143" spans="2:7" x14ac:dyDescent="0.2">
      <c r="B143" s="8" t="s">
        <v>1417</v>
      </c>
      <c r="C143" s="8" t="s">
        <v>642</v>
      </c>
      <c r="D143" s="8" t="s">
        <v>634</v>
      </c>
      <c r="E143" s="8">
        <v>500</v>
      </c>
      <c r="F143" s="8" t="s">
        <v>584</v>
      </c>
      <c r="G143" s="8" t="s">
        <v>1416</v>
      </c>
    </row>
    <row r="144" spans="2:7" x14ac:dyDescent="0.2">
      <c r="B144" s="8" t="s">
        <v>1419</v>
      </c>
      <c r="C144" s="8" t="s">
        <v>650</v>
      </c>
      <c r="D144" s="8" t="s">
        <v>634</v>
      </c>
      <c r="E144" s="8">
        <v>500</v>
      </c>
      <c r="F144" s="8" t="s">
        <v>797</v>
      </c>
      <c r="G144" s="8" t="s">
        <v>1418</v>
      </c>
    </row>
    <row r="145" spans="2:7" x14ac:dyDescent="0.2">
      <c r="B145" s="8" t="s">
        <v>1421</v>
      </c>
      <c r="C145" s="8" t="s">
        <v>642</v>
      </c>
      <c r="D145" s="8" t="s">
        <v>634</v>
      </c>
      <c r="E145" s="8">
        <v>600</v>
      </c>
      <c r="F145" s="8" t="s">
        <v>256</v>
      </c>
      <c r="G145" s="8" t="s">
        <v>1420</v>
      </c>
    </row>
    <row r="146" spans="2:7" x14ac:dyDescent="0.2">
      <c r="B146" s="8" t="s">
        <v>1423</v>
      </c>
      <c r="C146" s="8" t="s">
        <v>642</v>
      </c>
      <c r="D146" s="8" t="s">
        <v>634</v>
      </c>
      <c r="E146" s="8">
        <v>500</v>
      </c>
      <c r="F146" s="8" t="s">
        <v>456</v>
      </c>
      <c r="G146" s="8" t="s">
        <v>1422</v>
      </c>
    </row>
    <row r="147" spans="2:7" x14ac:dyDescent="0.2">
      <c r="B147" s="8" t="s">
        <v>1425</v>
      </c>
      <c r="C147" s="8" t="s">
        <v>639</v>
      </c>
      <c r="D147" s="8" t="s">
        <v>634</v>
      </c>
      <c r="E147" s="8">
        <v>500</v>
      </c>
      <c r="F147" s="8" t="s">
        <v>503</v>
      </c>
      <c r="G147" s="8" t="s">
        <v>1424</v>
      </c>
    </row>
    <row r="148" spans="2:7" x14ac:dyDescent="0.2">
      <c r="B148" s="8" t="s">
        <v>129</v>
      </c>
      <c r="C148" s="8" t="s">
        <v>647</v>
      </c>
      <c r="D148" s="8" t="s">
        <v>634</v>
      </c>
      <c r="E148" s="8">
        <v>500</v>
      </c>
      <c r="F148" s="8" t="s">
        <v>89</v>
      </c>
      <c r="G148" s="8" t="s">
        <v>130</v>
      </c>
    </row>
    <row r="149" spans="2:7" x14ac:dyDescent="0.2">
      <c r="B149" s="8" t="s">
        <v>1427</v>
      </c>
      <c r="C149" s="8" t="s">
        <v>640</v>
      </c>
      <c r="D149" s="8" t="s">
        <v>633</v>
      </c>
      <c r="E149" s="8">
        <v>700</v>
      </c>
      <c r="F149" s="8" t="s">
        <v>707</v>
      </c>
      <c r="G149" s="8" t="s">
        <v>1426</v>
      </c>
    </row>
    <row r="150" spans="2:7" x14ac:dyDescent="0.2">
      <c r="B150" s="8" t="s">
        <v>127</v>
      </c>
      <c r="C150" s="8" t="s">
        <v>640</v>
      </c>
      <c r="D150" s="8" t="s">
        <v>633</v>
      </c>
      <c r="E150" s="8">
        <v>500</v>
      </c>
      <c r="F150" s="8" t="s">
        <v>117</v>
      </c>
      <c r="G150" s="8" t="s">
        <v>128</v>
      </c>
    </row>
    <row r="151" spans="2:7" x14ac:dyDescent="0.2">
      <c r="B151" s="8" t="s">
        <v>1428</v>
      </c>
      <c r="C151" s="8" t="s">
        <v>637</v>
      </c>
      <c r="D151" s="8" t="s">
        <v>634</v>
      </c>
      <c r="E151" s="8">
        <v>500</v>
      </c>
      <c r="F151" s="8" t="s">
        <v>479</v>
      </c>
      <c r="G151" s="8" t="s">
        <v>126</v>
      </c>
    </row>
    <row r="152" spans="2:7" x14ac:dyDescent="0.2">
      <c r="B152" s="8" t="s">
        <v>124</v>
      </c>
      <c r="C152" s="8" t="s">
        <v>643</v>
      </c>
      <c r="D152" s="8" t="s">
        <v>633</v>
      </c>
      <c r="E152" s="8">
        <v>700</v>
      </c>
      <c r="F152" s="8" t="s">
        <v>125</v>
      </c>
      <c r="G152" s="8" t="s">
        <v>126</v>
      </c>
    </row>
    <row r="153" spans="2:7" x14ac:dyDescent="0.2">
      <c r="B153" s="8" t="s">
        <v>1430</v>
      </c>
      <c r="C153" s="8" t="s">
        <v>643</v>
      </c>
      <c r="D153" s="8" t="s">
        <v>633</v>
      </c>
      <c r="E153" s="8">
        <v>700</v>
      </c>
      <c r="F153" s="8" t="s">
        <v>876</v>
      </c>
      <c r="G153" s="8" t="s">
        <v>1429</v>
      </c>
    </row>
    <row r="154" spans="2:7" x14ac:dyDescent="0.2">
      <c r="B154" s="8" t="s">
        <v>1432</v>
      </c>
      <c r="C154" s="8" t="s">
        <v>645</v>
      </c>
      <c r="D154" s="8" t="s">
        <v>633</v>
      </c>
      <c r="E154" s="8">
        <v>600</v>
      </c>
      <c r="F154" s="8" t="s">
        <v>659</v>
      </c>
      <c r="G154" s="8" t="s">
        <v>1431</v>
      </c>
    </row>
    <row r="155" spans="2:7" x14ac:dyDescent="0.2">
      <c r="B155" s="8" t="s">
        <v>1434</v>
      </c>
      <c r="C155" s="8" t="s">
        <v>650</v>
      </c>
      <c r="D155" s="8" t="s">
        <v>634</v>
      </c>
      <c r="E155" s="8">
        <v>500</v>
      </c>
      <c r="F155" s="8" t="s">
        <v>27</v>
      </c>
      <c r="G155" s="8" t="s">
        <v>1433</v>
      </c>
    </row>
    <row r="156" spans="2:7" x14ac:dyDescent="0.2">
      <c r="B156" s="8" t="s">
        <v>1436</v>
      </c>
      <c r="C156" s="8" t="s">
        <v>646</v>
      </c>
      <c r="D156" s="8" t="s">
        <v>634</v>
      </c>
      <c r="E156" s="8">
        <v>500</v>
      </c>
      <c r="F156" s="8" t="s">
        <v>833</v>
      </c>
      <c r="G156" s="8" t="s">
        <v>1435</v>
      </c>
    </row>
    <row r="157" spans="2:7" x14ac:dyDescent="0.2">
      <c r="B157" s="8" t="s">
        <v>121</v>
      </c>
      <c r="C157" s="8" t="s">
        <v>654</v>
      </c>
      <c r="D157" s="8" t="s">
        <v>634</v>
      </c>
      <c r="E157" s="8">
        <v>700</v>
      </c>
      <c r="F157" s="8" t="s">
        <v>122</v>
      </c>
      <c r="G157" s="8" t="s">
        <v>123</v>
      </c>
    </row>
    <row r="158" spans="2:7" x14ac:dyDescent="0.2">
      <c r="B158" s="8" t="s">
        <v>1438</v>
      </c>
      <c r="C158" s="8" t="s">
        <v>649</v>
      </c>
      <c r="D158" s="8" t="s">
        <v>633</v>
      </c>
      <c r="E158" s="8">
        <v>700</v>
      </c>
      <c r="F158" s="8" t="s">
        <v>112</v>
      </c>
      <c r="G158" s="8" t="s">
        <v>1437</v>
      </c>
    </row>
    <row r="159" spans="2:7" x14ac:dyDescent="0.2">
      <c r="B159" s="8" t="s">
        <v>119</v>
      </c>
      <c r="C159" s="8" t="s">
        <v>635</v>
      </c>
      <c r="D159" s="8" t="s">
        <v>633</v>
      </c>
      <c r="E159" s="8">
        <v>600</v>
      </c>
      <c r="F159" s="8" t="s">
        <v>30</v>
      </c>
      <c r="G159" s="8" t="s">
        <v>120</v>
      </c>
    </row>
    <row r="160" spans="2:7" x14ac:dyDescent="0.2">
      <c r="B160" s="8" t="s">
        <v>1440</v>
      </c>
      <c r="C160" s="8" t="s">
        <v>645</v>
      </c>
      <c r="D160" s="8" t="s">
        <v>634</v>
      </c>
      <c r="E160" s="8">
        <v>500</v>
      </c>
      <c r="F160" s="8" t="s">
        <v>95</v>
      </c>
      <c r="G160" s="8" t="s">
        <v>1439</v>
      </c>
    </row>
    <row r="161" spans="2:7" x14ac:dyDescent="0.2">
      <c r="B161" s="8" t="s">
        <v>1442</v>
      </c>
      <c r="C161" s="8" t="s">
        <v>648</v>
      </c>
      <c r="D161" s="8" t="s">
        <v>633</v>
      </c>
      <c r="E161" s="8">
        <v>500</v>
      </c>
      <c r="F161" s="8" t="s">
        <v>668</v>
      </c>
      <c r="G161" s="8" t="s">
        <v>1441</v>
      </c>
    </row>
    <row r="162" spans="2:7" x14ac:dyDescent="0.2">
      <c r="B162" s="8" t="s">
        <v>1444</v>
      </c>
      <c r="C162" s="8" t="s">
        <v>636</v>
      </c>
      <c r="D162" s="8" t="s">
        <v>634</v>
      </c>
      <c r="E162" s="8">
        <v>500</v>
      </c>
      <c r="F162" s="8" t="s">
        <v>1414</v>
      </c>
      <c r="G162" s="8" t="s">
        <v>1443</v>
      </c>
    </row>
    <row r="163" spans="2:7" x14ac:dyDescent="0.2">
      <c r="B163" s="8" t="s">
        <v>116</v>
      </c>
      <c r="C163" s="8" t="s">
        <v>642</v>
      </c>
      <c r="D163" s="8" t="s">
        <v>633</v>
      </c>
      <c r="E163" s="8">
        <v>600</v>
      </c>
      <c r="F163" s="8" t="s">
        <v>117</v>
      </c>
      <c r="G163" s="8" t="s">
        <v>118</v>
      </c>
    </row>
    <row r="164" spans="2:7" x14ac:dyDescent="0.2">
      <c r="B164" s="8" t="s">
        <v>1446</v>
      </c>
      <c r="C164" s="8" t="s">
        <v>651</v>
      </c>
      <c r="D164" s="8" t="s">
        <v>634</v>
      </c>
      <c r="E164" s="8">
        <v>600</v>
      </c>
      <c r="F164" s="8" t="s">
        <v>89</v>
      </c>
      <c r="G164" s="8" t="s">
        <v>1445</v>
      </c>
    </row>
    <row r="165" spans="2:7" x14ac:dyDescent="0.2">
      <c r="B165" s="8" t="s">
        <v>114</v>
      </c>
      <c r="C165" s="8" t="s">
        <v>636</v>
      </c>
      <c r="D165" s="8" t="s">
        <v>633</v>
      </c>
      <c r="E165" s="8">
        <v>700</v>
      </c>
      <c r="F165" s="8" t="s">
        <v>12</v>
      </c>
      <c r="G165" s="8" t="s">
        <v>115</v>
      </c>
    </row>
    <row r="166" spans="2:7" x14ac:dyDescent="0.2">
      <c r="B166" s="8" t="s">
        <v>111</v>
      </c>
      <c r="C166" s="8" t="s">
        <v>643</v>
      </c>
      <c r="D166" s="8" t="s">
        <v>633</v>
      </c>
      <c r="E166" s="8">
        <v>600</v>
      </c>
      <c r="F166" s="8" t="s">
        <v>112</v>
      </c>
      <c r="G166" s="8" t="s">
        <v>113</v>
      </c>
    </row>
    <row r="167" spans="2:7" x14ac:dyDescent="0.2">
      <c r="B167" s="8" t="s">
        <v>1448</v>
      </c>
      <c r="C167" s="8" t="s">
        <v>637</v>
      </c>
      <c r="D167" s="8" t="s">
        <v>634</v>
      </c>
      <c r="E167" s="8">
        <v>600</v>
      </c>
      <c r="F167" s="8" t="s">
        <v>30</v>
      </c>
      <c r="G167" s="8" t="s">
        <v>1447</v>
      </c>
    </row>
    <row r="168" spans="2:7" x14ac:dyDescent="0.2">
      <c r="B168" s="8" t="s">
        <v>108</v>
      </c>
      <c r="C168" s="8" t="s">
        <v>650</v>
      </c>
      <c r="D168" s="8" t="s">
        <v>634</v>
      </c>
      <c r="E168" s="8">
        <v>600</v>
      </c>
      <c r="F168" s="8" t="s">
        <v>109</v>
      </c>
      <c r="G168" s="8" t="s">
        <v>110</v>
      </c>
    </row>
    <row r="169" spans="2:7" x14ac:dyDescent="0.2">
      <c r="B169" s="8" t="s">
        <v>1450</v>
      </c>
      <c r="C169" s="8" t="s">
        <v>640</v>
      </c>
      <c r="D169" s="8" t="s">
        <v>633</v>
      </c>
      <c r="E169" s="8">
        <v>600</v>
      </c>
      <c r="F169" s="8" t="s">
        <v>417</v>
      </c>
      <c r="G169" s="8" t="s">
        <v>1449</v>
      </c>
    </row>
    <row r="170" spans="2:7" x14ac:dyDescent="0.2">
      <c r="B170" s="8" t="s">
        <v>105</v>
      </c>
      <c r="C170" s="8" t="s">
        <v>639</v>
      </c>
      <c r="D170" s="8" t="s">
        <v>633</v>
      </c>
      <c r="E170" s="8">
        <v>600</v>
      </c>
      <c r="F170" s="8" t="s">
        <v>106</v>
      </c>
      <c r="G170" s="8" t="s">
        <v>107</v>
      </c>
    </row>
    <row r="171" spans="2:7" x14ac:dyDescent="0.2">
      <c r="B171" s="8" t="s">
        <v>1452</v>
      </c>
      <c r="C171" s="8" t="s">
        <v>644</v>
      </c>
      <c r="D171" s="8" t="s">
        <v>633</v>
      </c>
      <c r="E171" s="8">
        <v>600</v>
      </c>
      <c r="F171" s="8" t="s">
        <v>754</v>
      </c>
      <c r="G171" s="8" t="s">
        <v>1451</v>
      </c>
    </row>
    <row r="172" spans="2:7" x14ac:dyDescent="0.2">
      <c r="B172" s="8" t="s">
        <v>1454</v>
      </c>
      <c r="C172" s="8" t="s">
        <v>636</v>
      </c>
      <c r="D172" s="8" t="s">
        <v>633</v>
      </c>
      <c r="E172" s="8">
        <v>600</v>
      </c>
      <c r="F172" s="8" t="s">
        <v>807</v>
      </c>
      <c r="G172" s="8" t="s">
        <v>1453</v>
      </c>
    </row>
    <row r="173" spans="2:7" x14ac:dyDescent="0.2">
      <c r="B173" s="8" t="s">
        <v>102</v>
      </c>
      <c r="C173" s="8" t="s">
        <v>645</v>
      </c>
      <c r="D173" s="8" t="s">
        <v>633</v>
      </c>
      <c r="E173" s="8">
        <v>700</v>
      </c>
      <c r="F173" s="8" t="s">
        <v>103</v>
      </c>
      <c r="G173" s="8" t="s">
        <v>104</v>
      </c>
    </row>
    <row r="174" spans="2:7" x14ac:dyDescent="0.2">
      <c r="B174" s="8" t="s">
        <v>1456</v>
      </c>
      <c r="C174" s="8" t="s">
        <v>646</v>
      </c>
      <c r="D174" s="8" t="s">
        <v>634</v>
      </c>
      <c r="E174" s="8">
        <v>600</v>
      </c>
      <c r="F174" s="8" t="s">
        <v>176</v>
      </c>
      <c r="G174" s="8" t="s">
        <v>1455</v>
      </c>
    </row>
    <row r="175" spans="2:7" x14ac:dyDescent="0.2">
      <c r="B175" s="8" t="s">
        <v>1458</v>
      </c>
      <c r="C175" s="8" t="s">
        <v>642</v>
      </c>
      <c r="D175" s="8" t="s">
        <v>634</v>
      </c>
      <c r="E175" s="8">
        <v>500</v>
      </c>
      <c r="F175" s="8" t="s">
        <v>109</v>
      </c>
      <c r="G175" s="8" t="s">
        <v>1457</v>
      </c>
    </row>
    <row r="176" spans="2:7" x14ac:dyDescent="0.2">
      <c r="B176" s="8" t="s">
        <v>1461</v>
      </c>
      <c r="C176" s="8" t="s">
        <v>650</v>
      </c>
      <c r="D176" s="8" t="s">
        <v>634</v>
      </c>
      <c r="E176" s="8">
        <v>500</v>
      </c>
      <c r="F176" s="8" t="s">
        <v>1460</v>
      </c>
      <c r="G176" s="8" t="s">
        <v>1459</v>
      </c>
    </row>
    <row r="177" spans="2:7" x14ac:dyDescent="0.2">
      <c r="B177" s="8" t="s">
        <v>1463</v>
      </c>
      <c r="C177" s="8" t="s">
        <v>650</v>
      </c>
      <c r="D177" s="8" t="s">
        <v>634</v>
      </c>
      <c r="E177" s="8">
        <v>500</v>
      </c>
      <c r="F177" s="8" t="s">
        <v>494</v>
      </c>
      <c r="G177" s="8" t="s">
        <v>1462</v>
      </c>
    </row>
    <row r="178" spans="2:7" x14ac:dyDescent="0.2">
      <c r="B178" s="8" t="s">
        <v>1465</v>
      </c>
      <c r="C178" s="8" t="s">
        <v>642</v>
      </c>
      <c r="D178" s="8" t="s">
        <v>634</v>
      </c>
      <c r="E178" s="8">
        <v>500</v>
      </c>
      <c r="F178" s="8" t="s">
        <v>689</v>
      </c>
      <c r="G178" s="8" t="s">
        <v>1464</v>
      </c>
    </row>
    <row r="179" spans="2:7" x14ac:dyDescent="0.2">
      <c r="B179" s="8" t="s">
        <v>1466</v>
      </c>
      <c r="C179" s="8" t="s">
        <v>642</v>
      </c>
      <c r="D179" s="8" t="s">
        <v>634</v>
      </c>
      <c r="E179" s="8">
        <v>500</v>
      </c>
      <c r="F179" s="8" t="s">
        <v>702</v>
      </c>
      <c r="G179" s="8" t="s">
        <v>101</v>
      </c>
    </row>
    <row r="180" spans="2:7" x14ac:dyDescent="0.2">
      <c r="B180" s="8" t="s">
        <v>100</v>
      </c>
      <c r="C180" s="8" t="s">
        <v>643</v>
      </c>
      <c r="D180" s="8" t="s">
        <v>633</v>
      </c>
      <c r="E180" s="8">
        <v>700</v>
      </c>
      <c r="F180" s="8" t="s">
        <v>30</v>
      </c>
      <c r="G180" s="8" t="s">
        <v>101</v>
      </c>
    </row>
    <row r="181" spans="2:7" x14ac:dyDescent="0.2">
      <c r="B181" s="8" t="s">
        <v>97</v>
      </c>
      <c r="C181" s="8" t="s">
        <v>636</v>
      </c>
      <c r="D181" s="8" t="s">
        <v>633</v>
      </c>
      <c r="E181" s="8">
        <v>700</v>
      </c>
      <c r="F181" s="8" t="s">
        <v>98</v>
      </c>
      <c r="G181" s="8" t="s">
        <v>99</v>
      </c>
    </row>
    <row r="182" spans="2:7" x14ac:dyDescent="0.2">
      <c r="B182" s="8" t="s">
        <v>94</v>
      </c>
      <c r="C182" s="8" t="s">
        <v>645</v>
      </c>
      <c r="D182" s="8" t="s">
        <v>633</v>
      </c>
      <c r="E182" s="8">
        <v>700</v>
      </c>
      <c r="F182" s="8" t="s">
        <v>95</v>
      </c>
      <c r="G182" s="8" t="s">
        <v>96</v>
      </c>
    </row>
    <row r="183" spans="2:7" x14ac:dyDescent="0.2">
      <c r="B183" s="8" t="s">
        <v>91</v>
      </c>
      <c r="C183" s="8" t="s">
        <v>637</v>
      </c>
      <c r="D183" s="8" t="s">
        <v>634</v>
      </c>
      <c r="E183" s="8">
        <v>700</v>
      </c>
      <c r="F183" s="8" t="s">
        <v>92</v>
      </c>
      <c r="G183" s="8" t="s">
        <v>93</v>
      </c>
    </row>
    <row r="184" spans="2:7" x14ac:dyDescent="0.2">
      <c r="B184" s="8" t="s">
        <v>88</v>
      </c>
      <c r="C184" s="8" t="s">
        <v>648</v>
      </c>
      <c r="D184" s="8" t="s">
        <v>633</v>
      </c>
      <c r="E184" s="8">
        <v>600</v>
      </c>
      <c r="F184" s="8" t="s">
        <v>89</v>
      </c>
      <c r="G184" s="8" t="s">
        <v>90</v>
      </c>
    </row>
    <row r="185" spans="2:7" x14ac:dyDescent="0.2">
      <c r="B185" s="8" t="s">
        <v>1468</v>
      </c>
      <c r="C185" s="8" t="s">
        <v>648</v>
      </c>
      <c r="D185" s="8" t="s">
        <v>633</v>
      </c>
      <c r="E185" s="8">
        <v>600</v>
      </c>
      <c r="F185" s="8" t="s">
        <v>540</v>
      </c>
      <c r="G185" s="8" t="s">
        <v>1467</v>
      </c>
    </row>
    <row r="186" spans="2:7" x14ac:dyDescent="0.2">
      <c r="B186" s="8" t="s">
        <v>1470</v>
      </c>
      <c r="C186" s="8" t="s">
        <v>647</v>
      </c>
      <c r="D186" s="8" t="s">
        <v>634</v>
      </c>
      <c r="E186" s="8">
        <v>500</v>
      </c>
      <c r="F186" s="8" t="s">
        <v>89</v>
      </c>
      <c r="G186" s="8" t="s">
        <v>1469</v>
      </c>
    </row>
    <row r="187" spans="2:7" x14ac:dyDescent="0.2">
      <c r="B187" s="8" t="s">
        <v>1473</v>
      </c>
      <c r="C187" s="8" t="s">
        <v>647</v>
      </c>
      <c r="D187" s="8" t="s">
        <v>634</v>
      </c>
      <c r="E187" s="8">
        <v>600</v>
      </c>
      <c r="F187" s="8" t="s">
        <v>1472</v>
      </c>
      <c r="G187" s="8" t="s">
        <v>1471</v>
      </c>
    </row>
    <row r="188" spans="2:7" x14ac:dyDescent="0.2">
      <c r="B188" s="8" t="s">
        <v>1474</v>
      </c>
      <c r="C188" s="8" t="s">
        <v>635</v>
      </c>
      <c r="D188" s="8" t="s">
        <v>633</v>
      </c>
      <c r="E188" s="8">
        <v>500</v>
      </c>
      <c r="F188" s="8" t="s">
        <v>335</v>
      </c>
      <c r="G188" s="8" t="s">
        <v>87</v>
      </c>
    </row>
    <row r="189" spans="2:7" x14ac:dyDescent="0.2">
      <c r="B189" s="8" t="s">
        <v>85</v>
      </c>
      <c r="C189" s="8" t="s">
        <v>651</v>
      </c>
      <c r="D189" s="8" t="s">
        <v>634</v>
      </c>
      <c r="E189" s="8">
        <v>600</v>
      </c>
      <c r="F189" s="8" t="s">
        <v>86</v>
      </c>
      <c r="G189" s="8" t="s">
        <v>87</v>
      </c>
    </row>
    <row r="190" spans="2:7" x14ac:dyDescent="0.2">
      <c r="B190" s="8" t="s">
        <v>1476</v>
      </c>
      <c r="C190" s="8" t="s">
        <v>653</v>
      </c>
      <c r="D190" s="8" t="s">
        <v>634</v>
      </c>
      <c r="E190" s="8">
        <v>600</v>
      </c>
      <c r="F190" s="8" t="s">
        <v>797</v>
      </c>
      <c r="G190" s="8" t="s">
        <v>1475</v>
      </c>
    </row>
    <row r="191" spans="2:7" x14ac:dyDescent="0.2">
      <c r="B191" s="8" t="s">
        <v>83</v>
      </c>
      <c r="C191" s="8" t="s">
        <v>649</v>
      </c>
      <c r="D191" s="8" t="s">
        <v>633</v>
      </c>
      <c r="E191" s="8">
        <v>700</v>
      </c>
      <c r="F191" s="8" t="s">
        <v>57</v>
      </c>
      <c r="G191" s="8" t="s">
        <v>84</v>
      </c>
    </row>
    <row r="192" spans="2:7" x14ac:dyDescent="0.2">
      <c r="B192" s="8" t="s">
        <v>1478</v>
      </c>
      <c r="C192" s="8" t="s">
        <v>652</v>
      </c>
      <c r="D192" s="8" t="s">
        <v>634</v>
      </c>
      <c r="E192" s="8">
        <v>500</v>
      </c>
      <c r="F192" s="8" t="s">
        <v>335</v>
      </c>
      <c r="G192" s="8" t="s">
        <v>1477</v>
      </c>
    </row>
    <row r="193" spans="2:7" x14ac:dyDescent="0.2">
      <c r="B193" s="8" t="s">
        <v>1480</v>
      </c>
      <c r="C193" s="8" t="s">
        <v>645</v>
      </c>
      <c r="D193" s="8" t="s">
        <v>634</v>
      </c>
      <c r="E193" s="8">
        <v>500</v>
      </c>
      <c r="F193" s="8" t="s">
        <v>54</v>
      </c>
      <c r="G193" s="8" t="s">
        <v>1479</v>
      </c>
    </row>
    <row r="194" spans="2:7" x14ac:dyDescent="0.2">
      <c r="B194" s="8" t="s">
        <v>1482</v>
      </c>
      <c r="C194" s="8" t="s">
        <v>654</v>
      </c>
      <c r="D194" s="8" t="s">
        <v>634</v>
      </c>
      <c r="E194" s="8">
        <v>500</v>
      </c>
      <c r="F194" s="8" t="s">
        <v>797</v>
      </c>
      <c r="G194" s="8" t="s">
        <v>1481</v>
      </c>
    </row>
    <row r="195" spans="2:7" x14ac:dyDescent="0.2">
      <c r="B195" s="8" t="s">
        <v>1484</v>
      </c>
      <c r="C195" s="8" t="s">
        <v>639</v>
      </c>
      <c r="D195" s="8" t="s">
        <v>634</v>
      </c>
      <c r="E195" s="8">
        <v>500</v>
      </c>
      <c r="F195" s="8" t="s">
        <v>991</v>
      </c>
      <c r="G195" s="8" t="s">
        <v>1483</v>
      </c>
    </row>
    <row r="196" spans="2:7" x14ac:dyDescent="0.2">
      <c r="B196" s="8" t="s">
        <v>80</v>
      </c>
      <c r="C196" s="8" t="s">
        <v>641</v>
      </c>
      <c r="D196" s="8" t="s">
        <v>634</v>
      </c>
      <c r="E196" s="8">
        <v>600</v>
      </c>
      <c r="F196" s="8" t="s">
        <v>81</v>
      </c>
      <c r="G196" s="8" t="s">
        <v>82</v>
      </c>
    </row>
    <row r="197" spans="2:7" x14ac:dyDescent="0.2">
      <c r="B197" s="8" t="s">
        <v>1486</v>
      </c>
      <c r="C197" s="8" t="s">
        <v>640</v>
      </c>
      <c r="D197" s="8" t="s">
        <v>634</v>
      </c>
      <c r="E197" s="8">
        <v>600</v>
      </c>
      <c r="F197" s="8" t="s">
        <v>137</v>
      </c>
      <c r="G197" s="8" t="s">
        <v>1485</v>
      </c>
    </row>
    <row r="198" spans="2:7" x14ac:dyDescent="0.2">
      <c r="B198" s="8" t="s">
        <v>1488</v>
      </c>
      <c r="C198" s="8" t="s">
        <v>637</v>
      </c>
      <c r="D198" s="8" t="s">
        <v>634</v>
      </c>
      <c r="E198" s="8">
        <v>600</v>
      </c>
      <c r="F198" s="8" t="s">
        <v>497</v>
      </c>
      <c r="G198" s="8" t="s">
        <v>1487</v>
      </c>
    </row>
    <row r="199" spans="2:7" x14ac:dyDescent="0.2">
      <c r="B199" s="8" t="s">
        <v>1490</v>
      </c>
      <c r="C199" s="8" t="s">
        <v>650</v>
      </c>
      <c r="D199" s="8" t="s">
        <v>634</v>
      </c>
      <c r="E199" s="8">
        <v>700</v>
      </c>
      <c r="F199" s="8" t="s">
        <v>379</v>
      </c>
      <c r="G199" s="8" t="s">
        <v>1489</v>
      </c>
    </row>
    <row r="200" spans="2:7" x14ac:dyDescent="0.2">
      <c r="B200" s="8" t="s">
        <v>1493</v>
      </c>
      <c r="C200" s="8" t="s">
        <v>652</v>
      </c>
      <c r="D200" s="8" t="s">
        <v>634</v>
      </c>
      <c r="E200" s="8">
        <v>700</v>
      </c>
      <c r="F200" s="8" t="s">
        <v>1492</v>
      </c>
      <c r="G200" s="8" t="s">
        <v>1491</v>
      </c>
    </row>
    <row r="201" spans="2:7" x14ac:dyDescent="0.2">
      <c r="B201" s="8" t="s">
        <v>1496</v>
      </c>
      <c r="C201" s="8" t="s">
        <v>648</v>
      </c>
      <c r="D201" s="8" t="s">
        <v>633</v>
      </c>
      <c r="E201" s="8">
        <v>700</v>
      </c>
      <c r="F201" s="8" t="s">
        <v>1495</v>
      </c>
      <c r="G201" s="8" t="s">
        <v>1494</v>
      </c>
    </row>
    <row r="202" spans="2:7" x14ac:dyDescent="0.2">
      <c r="B202" s="8" t="s">
        <v>1498</v>
      </c>
      <c r="C202" s="8" t="s">
        <v>643</v>
      </c>
      <c r="D202" s="8" t="s">
        <v>633</v>
      </c>
      <c r="E202" s="8">
        <v>500</v>
      </c>
      <c r="F202" s="8" t="s">
        <v>810</v>
      </c>
      <c r="G202" s="8" t="s">
        <v>1497</v>
      </c>
    </row>
    <row r="203" spans="2:7" x14ac:dyDescent="0.2">
      <c r="B203" s="8" t="s">
        <v>1500</v>
      </c>
      <c r="C203" s="8" t="s">
        <v>643</v>
      </c>
      <c r="D203" s="8" t="s">
        <v>633</v>
      </c>
      <c r="E203" s="8">
        <v>500</v>
      </c>
      <c r="F203" s="8" t="s">
        <v>797</v>
      </c>
      <c r="G203" s="8" t="s">
        <v>1499</v>
      </c>
    </row>
    <row r="204" spans="2:7" x14ac:dyDescent="0.2">
      <c r="B204" s="8" t="s">
        <v>1503</v>
      </c>
      <c r="C204" s="8" t="s">
        <v>645</v>
      </c>
      <c r="D204" s="8" t="s">
        <v>633</v>
      </c>
      <c r="E204" s="8">
        <v>700</v>
      </c>
      <c r="F204" s="8" t="s">
        <v>1502</v>
      </c>
      <c r="G204" s="8" t="s">
        <v>1501</v>
      </c>
    </row>
    <row r="205" spans="2:7" x14ac:dyDescent="0.2">
      <c r="B205" s="8" t="s">
        <v>1506</v>
      </c>
      <c r="C205" s="8" t="s">
        <v>637</v>
      </c>
      <c r="D205" s="8" t="s">
        <v>634</v>
      </c>
      <c r="E205" s="8">
        <v>700</v>
      </c>
      <c r="F205" s="8" t="s">
        <v>1505</v>
      </c>
      <c r="G205" s="8" t="s">
        <v>1504</v>
      </c>
    </row>
    <row r="206" spans="2:7" x14ac:dyDescent="0.2">
      <c r="B206" s="8" t="s">
        <v>1508</v>
      </c>
      <c r="C206" s="8" t="s">
        <v>642</v>
      </c>
      <c r="D206" s="8" t="s">
        <v>634</v>
      </c>
      <c r="E206" s="8">
        <v>700</v>
      </c>
      <c r="F206" s="8" t="s">
        <v>284</v>
      </c>
      <c r="G206" s="8" t="s">
        <v>1507</v>
      </c>
    </row>
    <row r="207" spans="2:7" x14ac:dyDescent="0.2">
      <c r="B207" s="8" t="s">
        <v>1511</v>
      </c>
      <c r="C207" s="8" t="s">
        <v>642</v>
      </c>
      <c r="D207" s="8" t="s">
        <v>633</v>
      </c>
      <c r="E207" s="8">
        <v>600</v>
      </c>
      <c r="F207" s="8" t="s">
        <v>1510</v>
      </c>
      <c r="G207" s="8" t="s">
        <v>1509</v>
      </c>
    </row>
    <row r="208" spans="2:7" x14ac:dyDescent="0.2">
      <c r="B208" s="8" t="s">
        <v>1513</v>
      </c>
      <c r="C208" s="8" t="s">
        <v>648</v>
      </c>
      <c r="D208" s="8" t="s">
        <v>634</v>
      </c>
      <c r="E208" s="8">
        <v>700</v>
      </c>
      <c r="F208" s="8" t="s">
        <v>117</v>
      </c>
      <c r="G208" s="8" t="s">
        <v>1512</v>
      </c>
    </row>
    <row r="209" spans="2:7" x14ac:dyDescent="0.2">
      <c r="B209" s="8" t="s">
        <v>1516</v>
      </c>
      <c r="C209" s="8" t="s">
        <v>652</v>
      </c>
      <c r="D209" s="8" t="s">
        <v>634</v>
      </c>
      <c r="E209" s="8">
        <v>600</v>
      </c>
      <c r="F209" s="8" t="s">
        <v>1515</v>
      </c>
      <c r="G209" s="8" t="s">
        <v>1514</v>
      </c>
    </row>
    <row r="210" spans="2:7" x14ac:dyDescent="0.2">
      <c r="B210" s="8" t="s">
        <v>1518</v>
      </c>
      <c r="C210" s="8" t="s">
        <v>654</v>
      </c>
      <c r="D210" s="8" t="s">
        <v>634</v>
      </c>
      <c r="E210" s="8">
        <v>600</v>
      </c>
      <c r="F210" s="8" t="s">
        <v>772</v>
      </c>
      <c r="G210" s="8" t="s">
        <v>1517</v>
      </c>
    </row>
    <row r="211" spans="2:7" x14ac:dyDescent="0.2">
      <c r="B211" s="8" t="s">
        <v>1520</v>
      </c>
      <c r="C211" s="8" t="s">
        <v>645</v>
      </c>
      <c r="D211" s="8" t="s">
        <v>633</v>
      </c>
      <c r="E211" s="8">
        <v>700</v>
      </c>
      <c r="F211" s="8" t="s">
        <v>15</v>
      </c>
      <c r="G211" s="8" t="s">
        <v>1519</v>
      </c>
    </row>
    <row r="212" spans="2:7" x14ac:dyDescent="0.2">
      <c r="B212" s="8" t="s">
        <v>1522</v>
      </c>
      <c r="C212" s="8" t="s">
        <v>654</v>
      </c>
      <c r="D212" s="8" t="s">
        <v>634</v>
      </c>
      <c r="E212" s="8">
        <v>500</v>
      </c>
      <c r="F212" s="8" t="s">
        <v>244</v>
      </c>
      <c r="G212" s="8" t="s">
        <v>1521</v>
      </c>
    </row>
    <row r="213" spans="2:7" x14ac:dyDescent="0.2">
      <c r="B213" s="8" t="s">
        <v>1524</v>
      </c>
      <c r="C213" s="8" t="s">
        <v>651</v>
      </c>
      <c r="D213" s="8" t="s">
        <v>633</v>
      </c>
      <c r="E213" s="8">
        <v>700</v>
      </c>
      <c r="F213" s="8" t="s">
        <v>314</v>
      </c>
      <c r="G213" s="8" t="s">
        <v>1523</v>
      </c>
    </row>
    <row r="214" spans="2:7" x14ac:dyDescent="0.2">
      <c r="B214" s="8" t="s">
        <v>1526</v>
      </c>
      <c r="C214" s="8" t="s">
        <v>648</v>
      </c>
      <c r="D214" s="8" t="s">
        <v>633</v>
      </c>
      <c r="E214" s="8">
        <v>500</v>
      </c>
      <c r="F214" s="8" t="s">
        <v>1515</v>
      </c>
      <c r="G214" s="8" t="s">
        <v>1525</v>
      </c>
    </row>
    <row r="215" spans="2:7" x14ac:dyDescent="0.2">
      <c r="B215" s="8" t="s">
        <v>1528</v>
      </c>
      <c r="C215" s="8" t="s">
        <v>650</v>
      </c>
      <c r="D215" s="8" t="s">
        <v>634</v>
      </c>
      <c r="E215" s="8">
        <v>500</v>
      </c>
      <c r="F215" s="8" t="s">
        <v>1527</v>
      </c>
      <c r="G215" s="8" t="s">
        <v>1525</v>
      </c>
    </row>
    <row r="216" spans="2:7" x14ac:dyDescent="0.2">
      <c r="B216" s="8" t="s">
        <v>1530</v>
      </c>
      <c r="C216" s="8" t="s">
        <v>651</v>
      </c>
      <c r="D216" s="8" t="s">
        <v>634</v>
      </c>
      <c r="E216" s="8">
        <v>700</v>
      </c>
      <c r="F216" s="8" t="s">
        <v>238</v>
      </c>
      <c r="G216" s="8" t="s">
        <v>1529</v>
      </c>
    </row>
    <row r="217" spans="2:7" x14ac:dyDescent="0.2">
      <c r="B217" s="8" t="s">
        <v>1532</v>
      </c>
      <c r="C217" s="8" t="s">
        <v>638</v>
      </c>
      <c r="D217" s="8" t="s">
        <v>634</v>
      </c>
      <c r="E217" s="8">
        <v>700</v>
      </c>
      <c r="F217" s="8" t="s">
        <v>1527</v>
      </c>
      <c r="G217" s="8" t="s">
        <v>1531</v>
      </c>
    </row>
    <row r="218" spans="2:7" x14ac:dyDescent="0.2">
      <c r="B218" s="8" t="s">
        <v>1534</v>
      </c>
      <c r="C218" s="8" t="s">
        <v>635</v>
      </c>
      <c r="D218" s="8" t="s">
        <v>633</v>
      </c>
      <c r="E218" s="8">
        <v>700</v>
      </c>
      <c r="F218" s="8" t="s">
        <v>324</v>
      </c>
      <c r="G218" s="8" t="s">
        <v>1533</v>
      </c>
    </row>
    <row r="219" spans="2:7" x14ac:dyDescent="0.2">
      <c r="B219" s="8" t="s">
        <v>1536</v>
      </c>
      <c r="C219" s="8" t="s">
        <v>636</v>
      </c>
      <c r="D219" s="8" t="s">
        <v>633</v>
      </c>
      <c r="E219" s="8">
        <v>700</v>
      </c>
      <c r="F219" s="8" t="s">
        <v>66</v>
      </c>
      <c r="G219" s="8" t="s">
        <v>1535</v>
      </c>
    </row>
    <row r="220" spans="2:7" x14ac:dyDescent="0.2">
      <c r="B220" s="8" t="s">
        <v>1538</v>
      </c>
      <c r="C220" s="8" t="s">
        <v>635</v>
      </c>
      <c r="D220" s="8" t="s">
        <v>633</v>
      </c>
      <c r="E220" s="8">
        <v>700</v>
      </c>
      <c r="F220" s="8" t="s">
        <v>1290</v>
      </c>
      <c r="G220" s="8" t="s">
        <v>1537</v>
      </c>
    </row>
    <row r="221" spans="2:7" x14ac:dyDescent="0.2">
      <c r="B221" s="8" t="s">
        <v>1540</v>
      </c>
      <c r="C221" s="8" t="s">
        <v>636</v>
      </c>
      <c r="D221" s="8" t="s">
        <v>633</v>
      </c>
      <c r="E221" s="8">
        <v>500</v>
      </c>
      <c r="F221" s="8" t="s">
        <v>1093</v>
      </c>
      <c r="G221" s="8" t="s">
        <v>1539</v>
      </c>
    </row>
    <row r="222" spans="2:7" x14ac:dyDescent="0.2">
      <c r="B222" s="8" t="s">
        <v>78</v>
      </c>
      <c r="C222" s="8" t="s">
        <v>648</v>
      </c>
      <c r="D222" s="8" t="s">
        <v>633</v>
      </c>
      <c r="E222" s="8">
        <v>700</v>
      </c>
      <c r="F222" s="8" t="s">
        <v>42</v>
      </c>
      <c r="G222" s="8" t="s">
        <v>79</v>
      </c>
    </row>
    <row r="223" spans="2:7" x14ac:dyDescent="0.2">
      <c r="B223" s="8" t="s">
        <v>1542</v>
      </c>
      <c r="C223" s="8" t="s">
        <v>636</v>
      </c>
      <c r="D223" s="8" t="s">
        <v>634</v>
      </c>
      <c r="E223" s="8">
        <v>700</v>
      </c>
      <c r="F223" s="8" t="s">
        <v>171</v>
      </c>
      <c r="G223" s="8" t="s">
        <v>1541</v>
      </c>
    </row>
    <row r="224" spans="2:7" x14ac:dyDescent="0.2">
      <c r="B224" s="8" t="s">
        <v>1544</v>
      </c>
      <c r="C224" s="8" t="s">
        <v>639</v>
      </c>
      <c r="D224" s="8" t="s">
        <v>633</v>
      </c>
      <c r="E224" s="8">
        <v>500</v>
      </c>
      <c r="F224" s="8" t="s">
        <v>1109</v>
      </c>
      <c r="G224" s="8" t="s">
        <v>1543</v>
      </c>
    </row>
    <row r="225" spans="2:7" x14ac:dyDescent="0.2">
      <c r="B225" s="8" t="s">
        <v>1548</v>
      </c>
      <c r="C225" s="8" t="s">
        <v>643</v>
      </c>
      <c r="D225" s="8" t="s">
        <v>633</v>
      </c>
      <c r="E225" s="8">
        <v>600</v>
      </c>
      <c r="F225" s="8" t="s">
        <v>1547</v>
      </c>
      <c r="G225" s="8" t="s">
        <v>1545</v>
      </c>
    </row>
    <row r="226" spans="2:7" x14ac:dyDescent="0.2">
      <c r="B226" s="8" t="s">
        <v>1546</v>
      </c>
      <c r="C226" s="8" t="s">
        <v>648</v>
      </c>
      <c r="D226" s="8" t="s">
        <v>634</v>
      </c>
      <c r="E226" s="8">
        <v>500</v>
      </c>
      <c r="F226" s="8" t="s">
        <v>1120</v>
      </c>
      <c r="G226" s="8" t="s">
        <v>1545</v>
      </c>
    </row>
    <row r="227" spans="2:7" x14ac:dyDescent="0.2">
      <c r="B227" s="8" t="s">
        <v>1550</v>
      </c>
      <c r="C227" s="8" t="s">
        <v>637</v>
      </c>
      <c r="D227" s="8" t="s">
        <v>634</v>
      </c>
      <c r="E227" s="8">
        <v>700</v>
      </c>
      <c r="F227" s="8" t="s">
        <v>33</v>
      </c>
      <c r="G227" s="8" t="s">
        <v>1549</v>
      </c>
    </row>
    <row r="228" spans="2:7" x14ac:dyDescent="0.2">
      <c r="B228" s="8" t="s">
        <v>1552</v>
      </c>
      <c r="C228" s="8" t="s">
        <v>636</v>
      </c>
      <c r="D228" s="8" t="s">
        <v>634</v>
      </c>
      <c r="E228" s="8">
        <v>600</v>
      </c>
      <c r="F228" s="8" t="s">
        <v>112</v>
      </c>
      <c r="G228" s="8" t="s">
        <v>1551</v>
      </c>
    </row>
    <row r="229" spans="2:7" x14ac:dyDescent="0.2">
      <c r="B229" s="8" t="s">
        <v>1554</v>
      </c>
      <c r="C229" s="8" t="s">
        <v>636</v>
      </c>
      <c r="D229" s="8" t="s">
        <v>633</v>
      </c>
      <c r="E229" s="8">
        <v>700</v>
      </c>
      <c r="F229" s="8" t="s">
        <v>488</v>
      </c>
      <c r="G229" s="8" t="s">
        <v>1553</v>
      </c>
    </row>
    <row r="230" spans="2:7" x14ac:dyDescent="0.2">
      <c r="B230" s="8" t="s">
        <v>75</v>
      </c>
      <c r="C230" s="8" t="s">
        <v>645</v>
      </c>
      <c r="D230" s="8" t="s">
        <v>633</v>
      </c>
      <c r="E230" s="8">
        <v>600</v>
      </c>
      <c r="F230" s="8" t="s">
        <v>76</v>
      </c>
      <c r="G230" s="8" t="s">
        <v>77</v>
      </c>
    </row>
    <row r="231" spans="2:7" x14ac:dyDescent="0.2">
      <c r="B231" s="8" t="s">
        <v>1556</v>
      </c>
      <c r="C231" s="8" t="s">
        <v>639</v>
      </c>
      <c r="D231" s="8" t="s">
        <v>634</v>
      </c>
      <c r="E231" s="8">
        <v>600</v>
      </c>
      <c r="F231" s="8" t="s">
        <v>754</v>
      </c>
      <c r="G231" s="8" t="s">
        <v>1555</v>
      </c>
    </row>
    <row r="232" spans="2:7" x14ac:dyDescent="0.2">
      <c r="B232" s="8" t="s">
        <v>1558</v>
      </c>
      <c r="C232" s="8" t="s">
        <v>648</v>
      </c>
      <c r="D232" s="8" t="s">
        <v>634</v>
      </c>
      <c r="E232" s="8">
        <v>700</v>
      </c>
      <c r="F232" s="8" t="s">
        <v>197</v>
      </c>
      <c r="G232" s="8" t="s">
        <v>1557</v>
      </c>
    </row>
    <row r="233" spans="2:7" x14ac:dyDescent="0.2">
      <c r="B233" s="8" t="s">
        <v>72</v>
      </c>
      <c r="C233" s="8" t="s">
        <v>643</v>
      </c>
      <c r="D233" s="8" t="s">
        <v>633</v>
      </c>
      <c r="E233" s="8">
        <v>700</v>
      </c>
      <c r="F233" s="8" t="s">
        <v>73</v>
      </c>
      <c r="G233" s="8" t="s">
        <v>74</v>
      </c>
    </row>
    <row r="234" spans="2:7" x14ac:dyDescent="0.2">
      <c r="B234" s="8" t="s">
        <v>1560</v>
      </c>
      <c r="C234" s="8" t="s">
        <v>639</v>
      </c>
      <c r="D234" s="8" t="s">
        <v>633</v>
      </c>
      <c r="E234" s="8">
        <v>600</v>
      </c>
      <c r="F234" s="8" t="s">
        <v>852</v>
      </c>
      <c r="G234" s="8" t="s">
        <v>1559</v>
      </c>
    </row>
    <row r="235" spans="2:7" x14ac:dyDescent="0.2">
      <c r="B235" s="8" t="s">
        <v>1562</v>
      </c>
      <c r="C235" s="8" t="s">
        <v>640</v>
      </c>
      <c r="D235" s="8" t="s">
        <v>634</v>
      </c>
      <c r="E235" s="8">
        <v>500</v>
      </c>
      <c r="F235" s="8" t="s">
        <v>991</v>
      </c>
      <c r="G235" s="8" t="s">
        <v>1561</v>
      </c>
    </row>
    <row r="236" spans="2:7" x14ac:dyDescent="0.2">
      <c r="B236" s="8" t="s">
        <v>1564</v>
      </c>
      <c r="C236" s="8" t="s">
        <v>652</v>
      </c>
      <c r="D236" s="8" t="s">
        <v>634</v>
      </c>
      <c r="E236" s="8">
        <v>500</v>
      </c>
      <c r="F236" s="8" t="s">
        <v>244</v>
      </c>
      <c r="G236" s="8" t="s">
        <v>1563</v>
      </c>
    </row>
    <row r="237" spans="2:7" x14ac:dyDescent="0.2">
      <c r="B237" s="8" t="s">
        <v>1567</v>
      </c>
      <c r="C237" s="8" t="s">
        <v>637</v>
      </c>
      <c r="D237" s="8" t="s">
        <v>634</v>
      </c>
      <c r="E237" s="8">
        <v>700</v>
      </c>
      <c r="F237" s="8" t="s">
        <v>1566</v>
      </c>
      <c r="G237" s="8" t="s">
        <v>1565</v>
      </c>
    </row>
    <row r="238" spans="2:7" x14ac:dyDescent="0.2">
      <c r="B238" s="8" t="s">
        <v>70</v>
      </c>
      <c r="C238" s="8" t="s">
        <v>645</v>
      </c>
      <c r="D238" s="8" t="s">
        <v>633</v>
      </c>
      <c r="E238" s="8">
        <v>700</v>
      </c>
      <c r="F238" s="8" t="s">
        <v>9</v>
      </c>
      <c r="G238" s="8" t="s">
        <v>71</v>
      </c>
    </row>
    <row r="239" spans="2:7" x14ac:dyDescent="0.2">
      <c r="B239" s="8" t="s">
        <v>1569</v>
      </c>
      <c r="C239" s="8" t="s">
        <v>646</v>
      </c>
      <c r="D239" s="8" t="s">
        <v>634</v>
      </c>
      <c r="E239" s="8">
        <v>500</v>
      </c>
      <c r="F239" s="8" t="s">
        <v>420</v>
      </c>
      <c r="G239" s="8" t="s">
        <v>1568</v>
      </c>
    </row>
    <row r="240" spans="2:7" x14ac:dyDescent="0.2">
      <c r="B240" s="8" t="s">
        <v>1571</v>
      </c>
      <c r="C240" s="8" t="s">
        <v>642</v>
      </c>
      <c r="D240" s="8" t="s">
        <v>634</v>
      </c>
      <c r="E240" s="8">
        <v>500</v>
      </c>
      <c r="F240" s="8" t="s">
        <v>217</v>
      </c>
      <c r="G240" s="8" t="s">
        <v>1570</v>
      </c>
    </row>
    <row r="241" spans="2:7" x14ac:dyDescent="0.2">
      <c r="B241" s="8" t="s">
        <v>1573</v>
      </c>
      <c r="C241" s="8" t="s">
        <v>650</v>
      </c>
      <c r="D241" s="8" t="s">
        <v>634</v>
      </c>
      <c r="E241" s="8">
        <v>500</v>
      </c>
      <c r="F241" s="8" t="s">
        <v>30</v>
      </c>
      <c r="G241" s="8" t="s">
        <v>1572</v>
      </c>
    </row>
    <row r="242" spans="2:7" x14ac:dyDescent="0.2">
      <c r="B242" s="8" t="s">
        <v>1575</v>
      </c>
      <c r="C242" s="8" t="s">
        <v>653</v>
      </c>
      <c r="D242" s="8" t="s">
        <v>634</v>
      </c>
      <c r="E242" s="8">
        <v>600</v>
      </c>
      <c r="F242" s="8" t="s">
        <v>671</v>
      </c>
      <c r="G242" s="8" t="s">
        <v>1574</v>
      </c>
    </row>
    <row r="243" spans="2:7" x14ac:dyDescent="0.2">
      <c r="B243" s="8" t="s">
        <v>68</v>
      </c>
      <c r="C243" s="8" t="s">
        <v>635</v>
      </c>
      <c r="D243" s="8" t="s">
        <v>633</v>
      </c>
      <c r="E243" s="8">
        <v>700</v>
      </c>
      <c r="F243" s="8" t="s">
        <v>9</v>
      </c>
      <c r="G243" s="8" t="s">
        <v>69</v>
      </c>
    </row>
    <row r="244" spans="2:7" x14ac:dyDescent="0.2">
      <c r="B244" s="8" t="s">
        <v>1578</v>
      </c>
      <c r="C244" s="8" t="s">
        <v>636</v>
      </c>
      <c r="D244" s="8" t="s">
        <v>633</v>
      </c>
      <c r="E244" s="8">
        <v>700</v>
      </c>
      <c r="F244" s="8" t="s">
        <v>1577</v>
      </c>
      <c r="G244" s="8" t="s">
        <v>1576</v>
      </c>
    </row>
    <row r="245" spans="2:7" x14ac:dyDescent="0.2">
      <c r="B245" s="8" t="s">
        <v>1580</v>
      </c>
      <c r="C245" s="8" t="s">
        <v>636</v>
      </c>
      <c r="D245" s="8" t="s">
        <v>633</v>
      </c>
      <c r="E245" s="8">
        <v>500</v>
      </c>
      <c r="F245" s="8" t="s">
        <v>797</v>
      </c>
      <c r="G245" s="8" t="s">
        <v>1579</v>
      </c>
    </row>
    <row r="246" spans="2:7" x14ac:dyDescent="0.2">
      <c r="B246" s="8" t="s">
        <v>1582</v>
      </c>
      <c r="C246" s="8" t="s">
        <v>642</v>
      </c>
      <c r="D246" s="8" t="s">
        <v>634</v>
      </c>
      <c r="E246" s="8">
        <v>500</v>
      </c>
      <c r="F246" s="8" t="s">
        <v>122</v>
      </c>
      <c r="G246" s="8" t="s">
        <v>1581</v>
      </c>
    </row>
    <row r="247" spans="2:7" x14ac:dyDescent="0.2">
      <c r="B247" s="8" t="s">
        <v>65</v>
      </c>
      <c r="C247" s="8" t="s">
        <v>643</v>
      </c>
      <c r="D247" s="8" t="s">
        <v>633</v>
      </c>
      <c r="E247" s="8">
        <v>700</v>
      </c>
      <c r="F247" s="8" t="s">
        <v>66</v>
      </c>
      <c r="G247" s="8" t="s">
        <v>67</v>
      </c>
    </row>
    <row r="248" spans="2:7" x14ac:dyDescent="0.2">
      <c r="B248" s="8" t="s">
        <v>62</v>
      </c>
      <c r="C248" s="8" t="s">
        <v>643</v>
      </c>
      <c r="D248" s="8" t="s">
        <v>633</v>
      </c>
      <c r="E248" s="8">
        <v>600</v>
      </c>
      <c r="F248" s="8" t="s">
        <v>63</v>
      </c>
      <c r="G248" s="8" t="s">
        <v>64</v>
      </c>
    </row>
    <row r="249" spans="2:7" x14ac:dyDescent="0.2">
      <c r="B249" s="8" t="s">
        <v>1584</v>
      </c>
      <c r="C249" s="8" t="s">
        <v>652</v>
      </c>
      <c r="D249" s="8" t="s">
        <v>634</v>
      </c>
      <c r="E249" s="8">
        <v>500</v>
      </c>
      <c r="F249" s="8" t="s">
        <v>73</v>
      </c>
      <c r="G249" s="8" t="s">
        <v>1583</v>
      </c>
    </row>
    <row r="250" spans="2:7" x14ac:dyDescent="0.2">
      <c r="B250" s="8" t="s">
        <v>1586</v>
      </c>
      <c r="C250" s="8" t="s">
        <v>647</v>
      </c>
      <c r="D250" s="8" t="s">
        <v>634</v>
      </c>
      <c r="E250" s="8">
        <v>500</v>
      </c>
      <c r="F250" s="8" t="s">
        <v>160</v>
      </c>
      <c r="G250" s="8" t="s">
        <v>1585</v>
      </c>
    </row>
    <row r="251" spans="2:7" x14ac:dyDescent="0.2">
      <c r="B251" s="8" t="s">
        <v>1589</v>
      </c>
      <c r="C251" s="8" t="s">
        <v>647</v>
      </c>
      <c r="D251" s="8" t="s">
        <v>634</v>
      </c>
      <c r="E251" s="8">
        <v>500</v>
      </c>
      <c r="F251" s="8" t="s">
        <v>1588</v>
      </c>
      <c r="G251" s="8" t="s">
        <v>1587</v>
      </c>
    </row>
    <row r="252" spans="2:7" x14ac:dyDescent="0.2">
      <c r="B252" s="8" t="s">
        <v>1591</v>
      </c>
      <c r="C252" s="8" t="s">
        <v>650</v>
      </c>
      <c r="D252" s="8" t="s">
        <v>634</v>
      </c>
      <c r="E252" s="8">
        <v>500</v>
      </c>
      <c r="F252" s="8" t="s">
        <v>579</v>
      </c>
      <c r="G252" s="8" t="s">
        <v>1590</v>
      </c>
    </row>
    <row r="253" spans="2:7" x14ac:dyDescent="0.2">
      <c r="B253" s="8" t="s">
        <v>1593</v>
      </c>
      <c r="C253" s="8" t="s">
        <v>637</v>
      </c>
      <c r="D253" s="8" t="s">
        <v>634</v>
      </c>
      <c r="E253" s="8">
        <v>600</v>
      </c>
      <c r="F253" s="8" t="s">
        <v>376</v>
      </c>
      <c r="G253" s="8" t="s">
        <v>1592</v>
      </c>
    </row>
    <row r="254" spans="2:7" x14ac:dyDescent="0.2">
      <c r="B254" s="8" t="s">
        <v>1595</v>
      </c>
      <c r="C254" s="8" t="s">
        <v>639</v>
      </c>
      <c r="D254" s="8" t="s">
        <v>633</v>
      </c>
      <c r="E254" s="8">
        <v>700</v>
      </c>
      <c r="F254" s="8" t="s">
        <v>368</v>
      </c>
      <c r="G254" s="8" t="s">
        <v>1594</v>
      </c>
    </row>
    <row r="255" spans="2:7" x14ac:dyDescent="0.2">
      <c r="B255" s="8" t="s">
        <v>59</v>
      </c>
      <c r="C255" s="8" t="s">
        <v>648</v>
      </c>
      <c r="D255" s="8" t="s">
        <v>633</v>
      </c>
      <c r="E255" s="8">
        <v>700</v>
      </c>
      <c r="F255" s="8" t="s">
        <v>60</v>
      </c>
      <c r="G255" s="8" t="s">
        <v>61</v>
      </c>
    </row>
    <row r="256" spans="2:7" x14ac:dyDescent="0.2">
      <c r="B256" s="8" t="s">
        <v>1597</v>
      </c>
      <c r="C256" s="8" t="s">
        <v>648</v>
      </c>
      <c r="D256" s="8" t="s">
        <v>633</v>
      </c>
      <c r="E256" s="8">
        <v>700</v>
      </c>
      <c r="F256" s="8" t="s">
        <v>261</v>
      </c>
      <c r="G256" s="8" t="s">
        <v>1596</v>
      </c>
    </row>
    <row r="257" spans="2:7" x14ac:dyDescent="0.2">
      <c r="B257" s="8" t="s">
        <v>1599</v>
      </c>
      <c r="C257" s="8" t="s">
        <v>654</v>
      </c>
      <c r="D257" s="8" t="s">
        <v>634</v>
      </c>
      <c r="E257" s="8">
        <v>500</v>
      </c>
      <c r="F257" s="8" t="s">
        <v>60</v>
      </c>
      <c r="G257" s="8" t="s">
        <v>1598</v>
      </c>
    </row>
    <row r="258" spans="2:7" x14ac:dyDescent="0.2">
      <c r="B258" s="8" t="s">
        <v>56</v>
      </c>
      <c r="C258" s="8" t="s">
        <v>642</v>
      </c>
      <c r="D258" s="8" t="s">
        <v>633</v>
      </c>
      <c r="E258" s="8">
        <v>700</v>
      </c>
      <c r="F258" s="8" t="s">
        <v>57</v>
      </c>
      <c r="G258" s="8" t="s">
        <v>58</v>
      </c>
    </row>
    <row r="259" spans="2:7" x14ac:dyDescent="0.2">
      <c r="B259" s="8" t="s">
        <v>1601</v>
      </c>
      <c r="C259" s="8" t="s">
        <v>651</v>
      </c>
      <c r="D259" s="8" t="s">
        <v>634</v>
      </c>
      <c r="E259" s="8">
        <v>600</v>
      </c>
      <c r="F259" s="8" t="s">
        <v>279</v>
      </c>
      <c r="G259" s="8" t="s">
        <v>1600</v>
      </c>
    </row>
    <row r="260" spans="2:7" x14ac:dyDescent="0.2">
      <c r="B260" s="8" t="s">
        <v>1603</v>
      </c>
      <c r="C260" s="8" t="s">
        <v>638</v>
      </c>
      <c r="D260" s="8" t="s">
        <v>633</v>
      </c>
      <c r="E260" s="8">
        <v>500</v>
      </c>
      <c r="F260" s="8" t="s">
        <v>279</v>
      </c>
      <c r="G260" s="8" t="s">
        <v>1602</v>
      </c>
    </row>
    <row r="261" spans="2:7" x14ac:dyDescent="0.2">
      <c r="B261" s="8" t="s">
        <v>1605</v>
      </c>
      <c r="C261" s="8" t="s">
        <v>638</v>
      </c>
      <c r="D261" s="8" t="s">
        <v>634</v>
      </c>
      <c r="E261" s="8">
        <v>600</v>
      </c>
      <c r="F261" s="8" t="s">
        <v>524</v>
      </c>
      <c r="G261" s="8" t="s">
        <v>1604</v>
      </c>
    </row>
    <row r="262" spans="2:7" x14ac:dyDescent="0.2">
      <c r="B262" s="8" t="s">
        <v>1607</v>
      </c>
      <c r="C262" s="8" t="s">
        <v>649</v>
      </c>
      <c r="D262" s="8" t="s">
        <v>633</v>
      </c>
      <c r="E262" s="8">
        <v>500</v>
      </c>
      <c r="F262" s="8" t="s">
        <v>543</v>
      </c>
      <c r="G262" s="8" t="s">
        <v>1606</v>
      </c>
    </row>
    <row r="263" spans="2:7" x14ac:dyDescent="0.2">
      <c r="B263" s="8" t="s">
        <v>1609</v>
      </c>
      <c r="C263" s="8" t="s">
        <v>641</v>
      </c>
      <c r="D263" s="8" t="s">
        <v>634</v>
      </c>
      <c r="E263" s="8">
        <v>500</v>
      </c>
      <c r="F263" s="8" t="s">
        <v>417</v>
      </c>
      <c r="G263" s="8" t="s">
        <v>1608</v>
      </c>
    </row>
    <row r="264" spans="2:7" x14ac:dyDescent="0.2">
      <c r="B264" s="8" t="s">
        <v>1611</v>
      </c>
      <c r="C264" s="8" t="s">
        <v>650</v>
      </c>
      <c r="D264" s="8" t="s">
        <v>633</v>
      </c>
      <c r="E264" s="8">
        <v>500</v>
      </c>
      <c r="F264" s="8" t="s">
        <v>859</v>
      </c>
      <c r="G264" s="8" t="s">
        <v>1610</v>
      </c>
    </row>
    <row r="265" spans="2:7" x14ac:dyDescent="0.2">
      <c r="B265" s="8" t="s">
        <v>53</v>
      </c>
      <c r="C265" s="8" t="s">
        <v>645</v>
      </c>
      <c r="D265" s="8" t="s">
        <v>633</v>
      </c>
      <c r="E265" s="8">
        <v>600</v>
      </c>
      <c r="F265" s="8" t="s">
        <v>54</v>
      </c>
      <c r="G265" s="8" t="s">
        <v>55</v>
      </c>
    </row>
    <row r="266" spans="2:7" x14ac:dyDescent="0.2">
      <c r="B266" s="8" t="s">
        <v>1614</v>
      </c>
      <c r="C266" s="8" t="s">
        <v>642</v>
      </c>
      <c r="D266" s="8" t="s">
        <v>634</v>
      </c>
      <c r="E266" s="8">
        <v>600</v>
      </c>
      <c r="F266" s="8" t="s">
        <v>1613</v>
      </c>
      <c r="G266" s="8" t="s">
        <v>1612</v>
      </c>
    </row>
    <row r="267" spans="2:7" x14ac:dyDescent="0.2">
      <c r="B267" s="8" t="s">
        <v>1616</v>
      </c>
      <c r="C267" s="8" t="s">
        <v>652</v>
      </c>
      <c r="D267" s="8" t="s">
        <v>634</v>
      </c>
      <c r="E267" s="8">
        <v>600</v>
      </c>
      <c r="F267" s="8" t="s">
        <v>714</v>
      </c>
      <c r="G267" s="8" t="s">
        <v>1615</v>
      </c>
    </row>
    <row r="268" spans="2:7" x14ac:dyDescent="0.2">
      <c r="B268" s="8" t="s">
        <v>1618</v>
      </c>
      <c r="C268" s="8" t="s">
        <v>654</v>
      </c>
      <c r="D268" s="8" t="s">
        <v>634</v>
      </c>
      <c r="E268" s="8">
        <v>500</v>
      </c>
      <c r="F268" s="8" t="s">
        <v>692</v>
      </c>
      <c r="G268" s="8" t="s">
        <v>1617</v>
      </c>
    </row>
    <row r="269" spans="2:7" x14ac:dyDescent="0.2">
      <c r="B269" s="8" t="s">
        <v>50</v>
      </c>
      <c r="C269" s="8" t="s">
        <v>641</v>
      </c>
      <c r="D269" s="8" t="s">
        <v>634</v>
      </c>
      <c r="E269" s="8">
        <v>500</v>
      </c>
      <c r="F269" s="8" t="s">
        <v>51</v>
      </c>
      <c r="G269" s="8" t="s">
        <v>52</v>
      </c>
    </row>
    <row r="270" spans="2:7" x14ac:dyDescent="0.2">
      <c r="B270" s="8" t="s">
        <v>1620</v>
      </c>
      <c r="C270" s="8" t="s">
        <v>639</v>
      </c>
      <c r="D270" s="8" t="s">
        <v>633</v>
      </c>
      <c r="E270" s="8">
        <v>600</v>
      </c>
      <c r="F270" s="8" t="s">
        <v>109</v>
      </c>
      <c r="G270" s="8" t="s">
        <v>1619</v>
      </c>
    </row>
    <row r="271" spans="2:7" x14ac:dyDescent="0.2">
      <c r="B271" s="8" t="s">
        <v>47</v>
      </c>
      <c r="C271" s="8" t="s">
        <v>637</v>
      </c>
      <c r="D271" s="8" t="s">
        <v>634</v>
      </c>
      <c r="E271" s="8">
        <v>700</v>
      </c>
      <c r="F271" s="8" t="s">
        <v>48</v>
      </c>
      <c r="G271" s="8" t="s">
        <v>49</v>
      </c>
    </row>
    <row r="272" spans="2:7" x14ac:dyDescent="0.2">
      <c r="B272" s="8" t="s">
        <v>1622</v>
      </c>
      <c r="C272" s="8" t="s">
        <v>635</v>
      </c>
      <c r="D272" s="8" t="s">
        <v>633</v>
      </c>
      <c r="E272" s="8">
        <v>600</v>
      </c>
      <c r="F272" s="8" t="s">
        <v>852</v>
      </c>
      <c r="G272" s="8" t="s">
        <v>1621</v>
      </c>
    </row>
    <row r="273" spans="2:7" x14ac:dyDescent="0.2">
      <c r="B273" s="8" t="s">
        <v>1624</v>
      </c>
      <c r="C273" s="8" t="s">
        <v>647</v>
      </c>
      <c r="D273" s="8" t="s">
        <v>634</v>
      </c>
      <c r="E273" s="8">
        <v>500</v>
      </c>
      <c r="F273" s="8" t="s">
        <v>420</v>
      </c>
      <c r="G273" s="8" t="s">
        <v>1623</v>
      </c>
    </row>
    <row r="274" spans="2:7" x14ac:dyDescent="0.2">
      <c r="B274" s="8" t="s">
        <v>1626</v>
      </c>
      <c r="C274" s="8" t="s">
        <v>650</v>
      </c>
      <c r="D274" s="8" t="s">
        <v>634</v>
      </c>
      <c r="E274" s="8">
        <v>500</v>
      </c>
      <c r="F274" s="8" t="s">
        <v>563</v>
      </c>
      <c r="G274" s="8" t="s">
        <v>1625</v>
      </c>
    </row>
    <row r="275" spans="2:7" x14ac:dyDescent="0.2">
      <c r="B275" s="8" t="s">
        <v>44</v>
      </c>
      <c r="C275" s="8" t="s">
        <v>645</v>
      </c>
      <c r="D275" s="8" t="s">
        <v>633</v>
      </c>
      <c r="E275" s="8">
        <v>700</v>
      </c>
      <c r="F275" s="8" t="s">
        <v>45</v>
      </c>
      <c r="G275" s="8" t="s">
        <v>46</v>
      </c>
    </row>
    <row r="276" spans="2:7" x14ac:dyDescent="0.2">
      <c r="B276" s="8" t="s">
        <v>1628</v>
      </c>
      <c r="C276" s="8" t="s">
        <v>645</v>
      </c>
      <c r="D276" s="8" t="s">
        <v>633</v>
      </c>
      <c r="E276" s="8">
        <v>700</v>
      </c>
      <c r="F276" s="8" t="s">
        <v>73</v>
      </c>
      <c r="G276" s="8" t="s">
        <v>1627</v>
      </c>
    </row>
    <row r="277" spans="2:7" x14ac:dyDescent="0.2">
      <c r="B277" s="8" t="s">
        <v>1630</v>
      </c>
      <c r="C277" s="8" t="s">
        <v>642</v>
      </c>
      <c r="D277" s="8" t="s">
        <v>634</v>
      </c>
      <c r="E277" s="8">
        <v>500</v>
      </c>
      <c r="F277" s="8" t="s">
        <v>464</v>
      </c>
      <c r="G277" s="8" t="s">
        <v>1629</v>
      </c>
    </row>
    <row r="278" spans="2:7" x14ac:dyDescent="0.2">
      <c r="B278" s="8" t="s">
        <v>1632</v>
      </c>
      <c r="C278" s="8" t="s">
        <v>651</v>
      </c>
      <c r="D278" s="8" t="s">
        <v>634</v>
      </c>
      <c r="E278" s="8">
        <v>700</v>
      </c>
      <c r="F278" s="8" t="s">
        <v>214</v>
      </c>
      <c r="G278" s="8" t="s">
        <v>1631</v>
      </c>
    </row>
    <row r="279" spans="2:7" x14ac:dyDescent="0.2">
      <c r="B279" s="8" t="s">
        <v>1634</v>
      </c>
      <c r="C279" s="8" t="s">
        <v>651</v>
      </c>
      <c r="D279" s="8" t="s">
        <v>634</v>
      </c>
      <c r="E279" s="8">
        <v>700</v>
      </c>
      <c r="F279" s="8" t="s">
        <v>157</v>
      </c>
      <c r="G279" s="8" t="s">
        <v>1633</v>
      </c>
    </row>
    <row r="280" spans="2:7" x14ac:dyDescent="0.2">
      <c r="B280" s="8" t="s">
        <v>1636</v>
      </c>
      <c r="C280" s="8" t="s">
        <v>643</v>
      </c>
      <c r="D280" s="8" t="s">
        <v>633</v>
      </c>
      <c r="E280" s="8">
        <v>500</v>
      </c>
      <c r="F280" s="8" t="s">
        <v>36</v>
      </c>
      <c r="G280" s="8" t="s">
        <v>1635</v>
      </c>
    </row>
    <row r="281" spans="2:7" x14ac:dyDescent="0.2">
      <c r="B281" s="8" t="s">
        <v>1638</v>
      </c>
      <c r="C281" s="8" t="s">
        <v>643</v>
      </c>
      <c r="D281" s="8" t="s">
        <v>633</v>
      </c>
      <c r="E281" s="8">
        <v>600</v>
      </c>
      <c r="F281" s="8" t="s">
        <v>48</v>
      </c>
      <c r="G281" s="8" t="s">
        <v>1637</v>
      </c>
    </row>
    <row r="282" spans="2:7" x14ac:dyDescent="0.2">
      <c r="B282" s="8" t="s">
        <v>1640</v>
      </c>
      <c r="C282" s="8" t="s">
        <v>647</v>
      </c>
      <c r="D282" s="8" t="s">
        <v>634</v>
      </c>
      <c r="E282" s="8">
        <v>500</v>
      </c>
      <c r="F282" s="8" t="s">
        <v>1588</v>
      </c>
      <c r="G282" s="8" t="s">
        <v>1639</v>
      </c>
    </row>
    <row r="283" spans="2:7" x14ac:dyDescent="0.2">
      <c r="B283" s="8" t="s">
        <v>1642</v>
      </c>
      <c r="C283" s="8" t="s">
        <v>650</v>
      </c>
      <c r="D283" s="8" t="s">
        <v>634</v>
      </c>
      <c r="E283" s="8">
        <v>600</v>
      </c>
      <c r="F283" s="8" t="s">
        <v>789</v>
      </c>
      <c r="G283" s="8" t="s">
        <v>1641</v>
      </c>
    </row>
    <row r="284" spans="2:7" x14ac:dyDescent="0.2">
      <c r="B284" s="8" t="s">
        <v>1645</v>
      </c>
      <c r="C284" s="8" t="s">
        <v>636</v>
      </c>
      <c r="D284" s="8" t="s">
        <v>633</v>
      </c>
      <c r="E284" s="8">
        <v>600</v>
      </c>
      <c r="F284" s="8" t="s">
        <v>560</v>
      </c>
      <c r="G284" s="8" t="s">
        <v>1643</v>
      </c>
    </row>
    <row r="285" spans="2:7" x14ac:dyDescent="0.2">
      <c r="B285" s="8" t="s">
        <v>1644</v>
      </c>
      <c r="C285" s="8" t="s">
        <v>639</v>
      </c>
      <c r="D285" s="8" t="s">
        <v>633</v>
      </c>
      <c r="E285" s="8">
        <v>500</v>
      </c>
      <c r="F285" s="8" t="s">
        <v>200</v>
      </c>
      <c r="G285" s="8" t="s">
        <v>1643</v>
      </c>
    </row>
    <row r="286" spans="2:7" x14ac:dyDescent="0.2">
      <c r="B286" s="8" t="s">
        <v>41</v>
      </c>
      <c r="C286" s="8" t="s">
        <v>636</v>
      </c>
      <c r="D286" s="8" t="s">
        <v>633</v>
      </c>
      <c r="E286" s="8">
        <v>600</v>
      </c>
      <c r="F286" s="8" t="s">
        <v>42</v>
      </c>
      <c r="G286" s="8" t="s">
        <v>43</v>
      </c>
    </row>
    <row r="287" spans="2:7" x14ac:dyDescent="0.2">
      <c r="B287" s="8" t="s">
        <v>38</v>
      </c>
      <c r="C287" s="8" t="s">
        <v>637</v>
      </c>
      <c r="D287" s="8" t="s">
        <v>634</v>
      </c>
      <c r="E287" s="8">
        <v>700</v>
      </c>
      <c r="F287" s="8" t="s">
        <v>39</v>
      </c>
      <c r="G287" s="8" t="s">
        <v>40</v>
      </c>
    </row>
    <row r="288" spans="2:7" x14ac:dyDescent="0.2">
      <c r="B288" s="8" t="s">
        <v>35</v>
      </c>
      <c r="C288" s="8" t="s">
        <v>642</v>
      </c>
      <c r="D288" s="8" t="s">
        <v>633</v>
      </c>
      <c r="E288" s="8">
        <v>700</v>
      </c>
      <c r="F288" s="8" t="s">
        <v>36</v>
      </c>
      <c r="G288" s="8" t="s">
        <v>37</v>
      </c>
    </row>
    <row r="289" spans="2:7" x14ac:dyDescent="0.2">
      <c r="B289" s="8" t="s">
        <v>1647</v>
      </c>
      <c r="C289" s="8" t="s">
        <v>638</v>
      </c>
      <c r="D289" s="8" t="s">
        <v>634</v>
      </c>
      <c r="E289" s="8">
        <v>500</v>
      </c>
      <c r="F289" s="8" t="s">
        <v>81</v>
      </c>
      <c r="G289" s="8" t="s">
        <v>1646</v>
      </c>
    </row>
    <row r="290" spans="2:7" x14ac:dyDescent="0.2">
      <c r="B290" s="8" t="s">
        <v>1649</v>
      </c>
      <c r="C290" s="8" t="s">
        <v>638</v>
      </c>
      <c r="D290" s="8" t="s">
        <v>633</v>
      </c>
      <c r="E290" s="8">
        <v>500</v>
      </c>
      <c r="F290" s="8" t="s">
        <v>341</v>
      </c>
      <c r="G290" s="8" t="s">
        <v>1648</v>
      </c>
    </row>
    <row r="291" spans="2:7" x14ac:dyDescent="0.2">
      <c r="B291" s="8" t="s">
        <v>32</v>
      </c>
      <c r="C291" s="8" t="s">
        <v>640</v>
      </c>
      <c r="D291" s="8" t="s">
        <v>633</v>
      </c>
      <c r="E291" s="8">
        <v>700</v>
      </c>
      <c r="F291" s="8" t="s">
        <v>33</v>
      </c>
      <c r="G291" s="8" t="s">
        <v>34</v>
      </c>
    </row>
    <row r="292" spans="2:7" x14ac:dyDescent="0.2">
      <c r="B292" s="8" t="s">
        <v>1651</v>
      </c>
      <c r="C292" s="8" t="s">
        <v>640</v>
      </c>
      <c r="D292" s="8" t="s">
        <v>634</v>
      </c>
      <c r="E292" s="8">
        <v>500</v>
      </c>
      <c r="F292" s="8" t="s">
        <v>1147</v>
      </c>
      <c r="G292" s="8" t="s">
        <v>1650</v>
      </c>
    </row>
    <row r="293" spans="2:7" x14ac:dyDescent="0.2">
      <c r="B293" s="8" t="s">
        <v>1653</v>
      </c>
      <c r="C293" s="8" t="s">
        <v>649</v>
      </c>
      <c r="D293" s="8" t="s">
        <v>633</v>
      </c>
      <c r="E293" s="8">
        <v>500</v>
      </c>
      <c r="F293" s="8" t="s">
        <v>1460</v>
      </c>
      <c r="G293" s="8" t="s">
        <v>1652</v>
      </c>
    </row>
    <row r="294" spans="2:7" x14ac:dyDescent="0.2">
      <c r="B294" s="8" t="s">
        <v>1656</v>
      </c>
      <c r="C294" s="8" t="s">
        <v>646</v>
      </c>
      <c r="D294" s="8" t="s">
        <v>634</v>
      </c>
      <c r="E294" s="8">
        <v>500</v>
      </c>
      <c r="F294" s="8" t="s">
        <v>1655</v>
      </c>
      <c r="G294" s="8" t="s">
        <v>1654</v>
      </c>
    </row>
    <row r="295" spans="2:7" x14ac:dyDescent="0.2">
      <c r="B295" s="8" t="s">
        <v>1658</v>
      </c>
      <c r="C295" s="8" t="s">
        <v>650</v>
      </c>
      <c r="D295" s="8" t="s">
        <v>633</v>
      </c>
      <c r="E295" s="8">
        <v>500</v>
      </c>
      <c r="F295" s="8" t="s">
        <v>344</v>
      </c>
      <c r="G295" s="8" t="s">
        <v>1657</v>
      </c>
    </row>
    <row r="296" spans="2:7" x14ac:dyDescent="0.2">
      <c r="B296" s="8" t="s">
        <v>1660</v>
      </c>
      <c r="C296" s="8" t="s">
        <v>645</v>
      </c>
      <c r="D296" s="8" t="s">
        <v>633</v>
      </c>
      <c r="E296" s="8">
        <v>600</v>
      </c>
      <c r="F296" s="8" t="s">
        <v>341</v>
      </c>
      <c r="G296" s="8" t="s">
        <v>1659</v>
      </c>
    </row>
    <row r="297" spans="2:7" x14ac:dyDescent="0.2">
      <c r="B297" s="8" t="s">
        <v>1662</v>
      </c>
      <c r="C297" s="8" t="s">
        <v>652</v>
      </c>
      <c r="D297" s="8" t="s">
        <v>634</v>
      </c>
      <c r="E297" s="8">
        <v>500</v>
      </c>
      <c r="F297" s="8" t="s">
        <v>9</v>
      </c>
      <c r="G297" s="8" t="s">
        <v>1661</v>
      </c>
    </row>
    <row r="298" spans="2:7" x14ac:dyDescent="0.2">
      <c r="B298" s="8" t="s">
        <v>1665</v>
      </c>
      <c r="C298" s="8" t="s">
        <v>653</v>
      </c>
      <c r="D298" s="8" t="s">
        <v>634</v>
      </c>
      <c r="E298" s="8">
        <v>600</v>
      </c>
      <c r="F298" s="8" t="s">
        <v>1664</v>
      </c>
      <c r="G298" s="8" t="s">
        <v>1663</v>
      </c>
    </row>
    <row r="299" spans="2:7" x14ac:dyDescent="0.2">
      <c r="B299" s="8" t="s">
        <v>1667</v>
      </c>
      <c r="C299" s="8" t="s">
        <v>639</v>
      </c>
      <c r="D299" s="8" t="s">
        <v>633</v>
      </c>
      <c r="E299" s="8">
        <v>700</v>
      </c>
      <c r="F299" s="8" t="s">
        <v>707</v>
      </c>
      <c r="G299" s="8" t="s">
        <v>1666</v>
      </c>
    </row>
    <row r="300" spans="2:7" x14ac:dyDescent="0.2">
      <c r="B300" s="8" t="s">
        <v>1669</v>
      </c>
      <c r="C300" s="8" t="s">
        <v>650</v>
      </c>
      <c r="D300" s="8" t="s">
        <v>634</v>
      </c>
      <c r="E300" s="8">
        <v>600</v>
      </c>
      <c r="F300" s="8" t="s">
        <v>503</v>
      </c>
      <c r="G300" s="8" t="s">
        <v>1668</v>
      </c>
    </row>
    <row r="301" spans="2:7" x14ac:dyDescent="0.2">
      <c r="B301" s="8" t="s">
        <v>29</v>
      </c>
      <c r="C301" s="8" t="s">
        <v>648</v>
      </c>
      <c r="D301" s="8" t="s">
        <v>633</v>
      </c>
      <c r="E301" s="8">
        <v>700</v>
      </c>
      <c r="F301" s="8" t="s">
        <v>30</v>
      </c>
      <c r="G301" s="8" t="s">
        <v>31</v>
      </c>
    </row>
    <row r="302" spans="2:7" x14ac:dyDescent="0.2">
      <c r="B302" s="8" t="s">
        <v>1671</v>
      </c>
      <c r="C302" s="8" t="s">
        <v>637</v>
      </c>
      <c r="D302" s="8" t="s">
        <v>634</v>
      </c>
      <c r="E302" s="8">
        <v>700</v>
      </c>
      <c r="F302" s="8" t="s">
        <v>42</v>
      </c>
      <c r="G302" s="8" t="s">
        <v>1670</v>
      </c>
    </row>
    <row r="303" spans="2:7" x14ac:dyDescent="0.2">
      <c r="B303" s="8" t="s">
        <v>1673</v>
      </c>
      <c r="C303" s="8" t="s">
        <v>651</v>
      </c>
      <c r="D303" s="8" t="s">
        <v>634</v>
      </c>
      <c r="E303" s="8">
        <v>700</v>
      </c>
      <c r="F303" s="8" t="s">
        <v>63</v>
      </c>
      <c r="G303" s="8" t="s">
        <v>1672</v>
      </c>
    </row>
    <row r="304" spans="2:7" x14ac:dyDescent="0.2">
      <c r="B304" s="8" t="s">
        <v>1675</v>
      </c>
      <c r="C304" s="8" t="s">
        <v>642</v>
      </c>
      <c r="D304" s="8" t="s">
        <v>634</v>
      </c>
      <c r="E304" s="8">
        <v>500</v>
      </c>
      <c r="F304" s="8" t="s">
        <v>1588</v>
      </c>
      <c r="G304" s="8" t="s">
        <v>1674</v>
      </c>
    </row>
    <row r="305" spans="2:7" x14ac:dyDescent="0.2">
      <c r="B305" s="8" t="s">
        <v>26</v>
      </c>
      <c r="C305" s="8" t="s">
        <v>640</v>
      </c>
      <c r="D305" s="8" t="s">
        <v>633</v>
      </c>
      <c r="E305" s="8">
        <v>700</v>
      </c>
      <c r="F305" s="8" t="s">
        <v>27</v>
      </c>
      <c r="G305" s="8" t="s">
        <v>28</v>
      </c>
    </row>
    <row r="306" spans="2:7" x14ac:dyDescent="0.2">
      <c r="B306" s="8" t="s">
        <v>1677</v>
      </c>
      <c r="C306" s="8" t="s">
        <v>645</v>
      </c>
      <c r="D306" s="8" t="s">
        <v>633</v>
      </c>
      <c r="E306" s="8">
        <v>600</v>
      </c>
      <c r="F306" s="8" t="s">
        <v>901</v>
      </c>
      <c r="G306" s="8" t="s">
        <v>1676</v>
      </c>
    </row>
    <row r="307" spans="2:7" x14ac:dyDescent="0.2">
      <c r="B307" s="8" t="s">
        <v>1679</v>
      </c>
      <c r="C307" s="8" t="s">
        <v>645</v>
      </c>
      <c r="D307" s="8" t="s">
        <v>633</v>
      </c>
      <c r="E307" s="8">
        <v>500</v>
      </c>
      <c r="F307" s="8" t="s">
        <v>417</v>
      </c>
      <c r="G307" s="8" t="s">
        <v>1678</v>
      </c>
    </row>
    <row r="308" spans="2:7" x14ac:dyDescent="0.2">
      <c r="B308" s="8" t="s">
        <v>1681</v>
      </c>
      <c r="C308" s="8" t="s">
        <v>637</v>
      </c>
      <c r="D308" s="8" t="s">
        <v>634</v>
      </c>
      <c r="E308" s="8">
        <v>500</v>
      </c>
      <c r="F308" s="8" t="s">
        <v>852</v>
      </c>
      <c r="G308" s="8" t="s">
        <v>1680</v>
      </c>
    </row>
    <row r="309" spans="2:7" x14ac:dyDescent="0.2">
      <c r="B309" s="8" t="s">
        <v>1683</v>
      </c>
      <c r="C309" s="8" t="s">
        <v>637</v>
      </c>
      <c r="D309" s="8" t="s">
        <v>634</v>
      </c>
      <c r="E309" s="8">
        <v>600</v>
      </c>
      <c r="F309" s="8" t="s">
        <v>63</v>
      </c>
      <c r="G309" s="8" t="s">
        <v>1682</v>
      </c>
    </row>
    <row r="310" spans="2:7" x14ac:dyDescent="0.2">
      <c r="B310" s="8" t="s">
        <v>1685</v>
      </c>
      <c r="C310" s="8" t="s">
        <v>639</v>
      </c>
      <c r="D310" s="8" t="s">
        <v>633</v>
      </c>
      <c r="E310" s="8">
        <v>500</v>
      </c>
      <c r="F310" s="8" t="s">
        <v>810</v>
      </c>
      <c r="G310" s="8" t="s">
        <v>1684</v>
      </c>
    </row>
    <row r="311" spans="2:7" x14ac:dyDescent="0.2">
      <c r="B311" s="8" t="s">
        <v>1688</v>
      </c>
      <c r="C311" s="8" t="s">
        <v>642</v>
      </c>
      <c r="D311" s="8" t="s">
        <v>634</v>
      </c>
      <c r="E311" s="8">
        <v>500</v>
      </c>
      <c r="F311" s="8" t="s">
        <v>89</v>
      </c>
      <c r="G311" s="8" t="s">
        <v>1686</v>
      </c>
    </row>
    <row r="312" spans="2:7" x14ac:dyDescent="0.2">
      <c r="B312" s="8" t="s">
        <v>1687</v>
      </c>
      <c r="C312" s="8" t="s">
        <v>650</v>
      </c>
      <c r="D312" s="8" t="s">
        <v>634</v>
      </c>
      <c r="E312" s="8">
        <v>500</v>
      </c>
      <c r="F312" s="8" t="s">
        <v>978</v>
      </c>
      <c r="G312" s="8" t="s">
        <v>1686</v>
      </c>
    </row>
    <row r="313" spans="2:7" x14ac:dyDescent="0.2">
      <c r="B313" s="8" t="s">
        <v>1690</v>
      </c>
      <c r="C313" s="8" t="s">
        <v>647</v>
      </c>
      <c r="D313" s="8" t="s">
        <v>634</v>
      </c>
      <c r="E313" s="8">
        <v>500</v>
      </c>
      <c r="F313" s="8" t="s">
        <v>817</v>
      </c>
      <c r="G313" s="8" t="s">
        <v>1689</v>
      </c>
    </row>
    <row r="314" spans="2:7" x14ac:dyDescent="0.2">
      <c r="B314" s="8" t="s">
        <v>1692</v>
      </c>
      <c r="C314" s="8" t="s">
        <v>647</v>
      </c>
      <c r="D314" s="8" t="s">
        <v>634</v>
      </c>
      <c r="E314" s="8">
        <v>500</v>
      </c>
      <c r="F314" s="8" t="s">
        <v>707</v>
      </c>
      <c r="G314" s="8" t="s">
        <v>1691</v>
      </c>
    </row>
    <row r="315" spans="2:7" x14ac:dyDescent="0.2">
      <c r="B315" s="8" t="s">
        <v>1694</v>
      </c>
      <c r="C315" s="8" t="s">
        <v>643</v>
      </c>
      <c r="D315" s="8" t="s">
        <v>633</v>
      </c>
      <c r="E315" s="8">
        <v>500</v>
      </c>
      <c r="F315" s="8" t="s">
        <v>149</v>
      </c>
      <c r="G315" s="8" t="s">
        <v>1693</v>
      </c>
    </row>
    <row r="316" spans="2:7" x14ac:dyDescent="0.2">
      <c r="B316" s="8" t="s">
        <v>23</v>
      </c>
      <c r="C316" s="8" t="s">
        <v>643</v>
      </c>
      <c r="D316" s="8" t="s">
        <v>633</v>
      </c>
      <c r="E316" s="8">
        <v>600</v>
      </c>
      <c r="F316" s="8" t="s">
        <v>24</v>
      </c>
      <c r="G316" s="8" t="s">
        <v>25</v>
      </c>
    </row>
    <row r="317" spans="2:7" x14ac:dyDescent="0.2">
      <c r="B317" s="8" t="s">
        <v>1696</v>
      </c>
      <c r="C317" s="8" t="s">
        <v>648</v>
      </c>
      <c r="D317" s="8" t="s">
        <v>633</v>
      </c>
      <c r="E317" s="8">
        <v>600</v>
      </c>
      <c r="F317" s="8" t="s">
        <v>535</v>
      </c>
      <c r="G317" s="8" t="s">
        <v>1695</v>
      </c>
    </row>
    <row r="318" spans="2:7" x14ac:dyDescent="0.2">
      <c r="B318" s="8" t="s">
        <v>20</v>
      </c>
      <c r="C318" s="8" t="s">
        <v>636</v>
      </c>
      <c r="D318" s="8" t="s">
        <v>634</v>
      </c>
      <c r="E318" s="8">
        <v>600</v>
      </c>
      <c r="F318" s="8" t="s">
        <v>21</v>
      </c>
      <c r="G318" s="8" t="s">
        <v>22</v>
      </c>
    </row>
    <row r="319" spans="2:7" x14ac:dyDescent="0.2">
      <c r="B319" s="8" t="s">
        <v>17</v>
      </c>
      <c r="C319" s="8" t="s">
        <v>636</v>
      </c>
      <c r="D319" s="8" t="s">
        <v>634</v>
      </c>
      <c r="E319" s="8">
        <v>600</v>
      </c>
      <c r="F319" s="8" t="s">
        <v>18</v>
      </c>
      <c r="G319" s="8" t="s">
        <v>19</v>
      </c>
    </row>
    <row r="320" spans="2:7" x14ac:dyDescent="0.2">
      <c r="B320" s="8" t="s">
        <v>1698</v>
      </c>
      <c r="C320" s="8" t="s">
        <v>642</v>
      </c>
      <c r="D320" s="8" t="s">
        <v>633</v>
      </c>
      <c r="E320" s="8">
        <v>700</v>
      </c>
      <c r="F320" s="8" t="s">
        <v>678</v>
      </c>
      <c r="G320" s="8" t="s">
        <v>1697</v>
      </c>
    </row>
    <row r="321" spans="2:7" x14ac:dyDescent="0.2">
      <c r="B321" s="8" t="s">
        <v>1700</v>
      </c>
      <c r="C321" s="8" t="s">
        <v>642</v>
      </c>
      <c r="D321" s="8" t="s">
        <v>633</v>
      </c>
      <c r="E321" s="8">
        <v>700</v>
      </c>
      <c r="F321" s="8" t="s">
        <v>532</v>
      </c>
      <c r="G321" s="8" t="s">
        <v>1699</v>
      </c>
    </row>
    <row r="322" spans="2:7" x14ac:dyDescent="0.2">
      <c r="B322" s="8" t="s">
        <v>14</v>
      </c>
      <c r="C322" s="8" t="s">
        <v>649</v>
      </c>
      <c r="D322" s="8" t="s">
        <v>633</v>
      </c>
      <c r="E322" s="8">
        <v>700</v>
      </c>
      <c r="F322" s="8" t="s">
        <v>15</v>
      </c>
      <c r="G322" s="8" t="s">
        <v>16</v>
      </c>
    </row>
    <row r="323" spans="2:7" x14ac:dyDescent="0.2">
      <c r="B323" s="8" t="s">
        <v>1702</v>
      </c>
      <c r="C323" s="8" t="s">
        <v>654</v>
      </c>
      <c r="D323" s="8" t="s">
        <v>634</v>
      </c>
      <c r="E323" s="8">
        <v>500</v>
      </c>
      <c r="F323" s="8" t="s">
        <v>420</v>
      </c>
      <c r="G323" s="8" t="s">
        <v>1701</v>
      </c>
    </row>
    <row r="324" spans="2:7" x14ac:dyDescent="0.2">
      <c r="B324" s="8" t="s">
        <v>11</v>
      </c>
      <c r="C324" s="8" t="s">
        <v>635</v>
      </c>
      <c r="D324" s="8" t="s">
        <v>633</v>
      </c>
      <c r="E324" s="8">
        <v>600</v>
      </c>
      <c r="F324" s="8" t="s">
        <v>12</v>
      </c>
      <c r="G324" s="8" t="s">
        <v>13</v>
      </c>
    </row>
    <row r="325" spans="2:7" x14ac:dyDescent="0.2">
      <c r="B325" s="8" t="s">
        <v>1704</v>
      </c>
      <c r="C325" s="8" t="s">
        <v>646</v>
      </c>
      <c r="D325" s="8" t="s">
        <v>634</v>
      </c>
      <c r="E325" s="8">
        <v>600</v>
      </c>
      <c r="F325" s="8" t="s">
        <v>48</v>
      </c>
      <c r="G325" s="8" t="s">
        <v>1703</v>
      </c>
    </row>
    <row r="326" spans="2:7" x14ac:dyDescent="0.2">
      <c r="B326" s="8" t="s">
        <v>7</v>
      </c>
      <c r="C326" s="8" t="s">
        <v>641</v>
      </c>
      <c r="D326" s="8" t="s">
        <v>634</v>
      </c>
      <c r="E326" s="8">
        <v>500</v>
      </c>
      <c r="F326" s="8" t="s">
        <v>9</v>
      </c>
      <c r="G326" s="8" t="s">
        <v>10</v>
      </c>
    </row>
    <row r="327" spans="2:7" x14ac:dyDescent="0.2">
      <c r="B327" s="8" t="s">
        <v>662</v>
      </c>
      <c r="C327" s="8" t="s">
        <v>652</v>
      </c>
      <c r="D327" s="8" t="s">
        <v>633</v>
      </c>
      <c r="E327" s="8">
        <v>500</v>
      </c>
      <c r="F327" s="8" t="s">
        <v>106</v>
      </c>
      <c r="G327" s="8" t="s">
        <v>661</v>
      </c>
    </row>
    <row r="328" spans="2:7" x14ac:dyDescent="0.2">
      <c r="B328" s="8" t="s">
        <v>664</v>
      </c>
      <c r="C328" s="8" t="s">
        <v>650</v>
      </c>
      <c r="D328" s="8" t="s">
        <v>633</v>
      </c>
      <c r="E328" s="8">
        <v>600</v>
      </c>
      <c r="F328" s="8" t="s">
        <v>535</v>
      </c>
      <c r="G328" s="8" t="s">
        <v>663</v>
      </c>
    </row>
    <row r="329" spans="2:7" x14ac:dyDescent="0.2">
      <c r="B329" s="8" t="s">
        <v>666</v>
      </c>
      <c r="C329" s="8" t="s">
        <v>639</v>
      </c>
      <c r="D329" s="8" t="s">
        <v>634</v>
      </c>
      <c r="E329" s="8">
        <v>700</v>
      </c>
      <c r="F329" s="8" t="s">
        <v>241</v>
      </c>
      <c r="G329" s="8" t="s">
        <v>665</v>
      </c>
    </row>
    <row r="330" spans="2:7" x14ac:dyDescent="0.2">
      <c r="B330" s="8" t="s">
        <v>669</v>
      </c>
      <c r="C330" s="8" t="s">
        <v>647</v>
      </c>
      <c r="D330" s="8" t="s">
        <v>634</v>
      </c>
      <c r="E330" s="8">
        <v>700</v>
      </c>
      <c r="F330" s="8" t="s">
        <v>668</v>
      </c>
      <c r="G330" s="8" t="s">
        <v>667</v>
      </c>
    </row>
    <row r="331" spans="2:7" x14ac:dyDescent="0.2">
      <c r="B331" s="8" t="s">
        <v>623</v>
      </c>
      <c r="C331" s="8" t="s">
        <v>640</v>
      </c>
      <c r="D331" s="8" t="s">
        <v>634</v>
      </c>
      <c r="E331" s="8">
        <v>700</v>
      </c>
      <c r="F331" s="8" t="s">
        <v>168</v>
      </c>
      <c r="G331" s="8" t="s">
        <v>624</v>
      </c>
    </row>
    <row r="332" spans="2:7" x14ac:dyDescent="0.2">
      <c r="B332" s="8" t="s">
        <v>621</v>
      </c>
      <c r="C332" s="8" t="s">
        <v>643</v>
      </c>
      <c r="D332" s="8" t="s">
        <v>634</v>
      </c>
      <c r="E332" s="8">
        <v>700</v>
      </c>
      <c r="F332" s="8" t="s">
        <v>76</v>
      </c>
      <c r="G332" s="8" t="s">
        <v>622</v>
      </c>
    </row>
    <row r="333" spans="2:7" x14ac:dyDescent="0.2">
      <c r="B333" s="8" t="s">
        <v>672</v>
      </c>
      <c r="C333" s="8" t="s">
        <v>642</v>
      </c>
      <c r="D333" s="8" t="s">
        <v>634</v>
      </c>
      <c r="E333" s="8">
        <v>600</v>
      </c>
      <c r="F333" s="8" t="s">
        <v>671</v>
      </c>
      <c r="G333" s="8" t="s">
        <v>670</v>
      </c>
    </row>
    <row r="334" spans="2:7" x14ac:dyDescent="0.2">
      <c r="B334" s="8" t="s">
        <v>618</v>
      </c>
      <c r="C334" s="8" t="s">
        <v>650</v>
      </c>
      <c r="D334" s="8" t="s">
        <v>633</v>
      </c>
      <c r="E334" s="8">
        <v>700</v>
      </c>
      <c r="F334" s="8" t="s">
        <v>619</v>
      </c>
      <c r="G334" s="8" t="s">
        <v>620</v>
      </c>
    </row>
    <row r="335" spans="2:7" x14ac:dyDescent="0.2">
      <c r="B335" s="8" t="s">
        <v>674</v>
      </c>
      <c r="C335" s="8" t="s">
        <v>650</v>
      </c>
      <c r="D335" s="8" t="s">
        <v>633</v>
      </c>
      <c r="E335" s="8">
        <v>700</v>
      </c>
      <c r="F335" s="8" t="s">
        <v>579</v>
      </c>
      <c r="G335" s="8" t="s">
        <v>673</v>
      </c>
    </row>
    <row r="336" spans="2:7" x14ac:dyDescent="0.2">
      <c r="B336" s="8" t="s">
        <v>676</v>
      </c>
      <c r="C336" s="8" t="s">
        <v>642</v>
      </c>
      <c r="D336" s="8" t="s">
        <v>634</v>
      </c>
      <c r="E336" s="8">
        <v>700</v>
      </c>
      <c r="F336" s="8" t="s">
        <v>42</v>
      </c>
      <c r="G336" s="8" t="s">
        <v>675</v>
      </c>
    </row>
    <row r="337" spans="2:7" x14ac:dyDescent="0.2">
      <c r="B337" s="8" t="s">
        <v>679</v>
      </c>
      <c r="C337" s="8" t="s">
        <v>647</v>
      </c>
      <c r="D337" s="8" t="s">
        <v>634</v>
      </c>
      <c r="E337" s="8">
        <v>500</v>
      </c>
      <c r="F337" s="8" t="s">
        <v>678</v>
      </c>
      <c r="G337" s="8" t="s">
        <v>677</v>
      </c>
    </row>
    <row r="338" spans="2:7" x14ac:dyDescent="0.2">
      <c r="B338" s="8" t="s">
        <v>683</v>
      </c>
      <c r="C338" s="8" t="s">
        <v>637</v>
      </c>
      <c r="D338" s="8" t="s">
        <v>634</v>
      </c>
      <c r="E338" s="8">
        <v>600</v>
      </c>
      <c r="F338" s="8" t="s">
        <v>574</v>
      </c>
      <c r="G338" s="8" t="s">
        <v>680</v>
      </c>
    </row>
    <row r="339" spans="2:7" x14ac:dyDescent="0.2">
      <c r="B339" s="8" t="s">
        <v>682</v>
      </c>
      <c r="C339" s="8" t="s">
        <v>645</v>
      </c>
      <c r="D339" s="8" t="s">
        <v>633</v>
      </c>
      <c r="E339" s="8">
        <v>600</v>
      </c>
      <c r="F339" s="8" t="s">
        <v>681</v>
      </c>
      <c r="G339" s="8" t="s">
        <v>680</v>
      </c>
    </row>
    <row r="340" spans="2:7" x14ac:dyDescent="0.2">
      <c r="B340" s="8" t="s">
        <v>616</v>
      </c>
      <c r="C340" s="8" t="s">
        <v>649</v>
      </c>
      <c r="D340" s="8" t="s">
        <v>634</v>
      </c>
      <c r="E340" s="8">
        <v>700</v>
      </c>
      <c r="F340" s="8" t="s">
        <v>18</v>
      </c>
      <c r="G340" s="8" t="s">
        <v>617</v>
      </c>
    </row>
    <row r="341" spans="2:7" x14ac:dyDescent="0.2">
      <c r="B341" s="8" t="s">
        <v>685</v>
      </c>
      <c r="C341" s="8" t="s">
        <v>636</v>
      </c>
      <c r="D341" s="8" t="s">
        <v>634</v>
      </c>
      <c r="E341" s="8">
        <v>500</v>
      </c>
      <c r="F341" s="8" t="s">
        <v>261</v>
      </c>
      <c r="G341" s="8" t="s">
        <v>684</v>
      </c>
    </row>
    <row r="342" spans="2:7" x14ac:dyDescent="0.2">
      <c r="B342" s="8" t="s">
        <v>687</v>
      </c>
      <c r="C342" s="8" t="s">
        <v>638</v>
      </c>
      <c r="D342" s="8" t="s">
        <v>633</v>
      </c>
      <c r="E342" s="8">
        <v>500</v>
      </c>
      <c r="F342" s="8" t="s">
        <v>109</v>
      </c>
      <c r="G342" s="8" t="s">
        <v>686</v>
      </c>
    </row>
    <row r="343" spans="2:7" x14ac:dyDescent="0.2">
      <c r="B343" s="8" t="s">
        <v>690</v>
      </c>
      <c r="C343" s="8" t="s">
        <v>652</v>
      </c>
      <c r="D343" s="8" t="s">
        <v>634</v>
      </c>
      <c r="E343" s="8">
        <v>500</v>
      </c>
      <c r="F343" s="8" t="s">
        <v>689</v>
      </c>
      <c r="G343" s="8" t="s">
        <v>688</v>
      </c>
    </row>
    <row r="344" spans="2:7" x14ac:dyDescent="0.2">
      <c r="B344" s="8" t="s">
        <v>693</v>
      </c>
      <c r="C344" s="8" t="s">
        <v>639</v>
      </c>
      <c r="D344" s="8" t="s">
        <v>633</v>
      </c>
      <c r="E344" s="8">
        <v>700</v>
      </c>
      <c r="F344" s="8" t="s">
        <v>692</v>
      </c>
      <c r="G344" s="8" t="s">
        <v>691</v>
      </c>
    </row>
    <row r="345" spans="2:7" x14ac:dyDescent="0.2">
      <c r="B345" s="8" t="s">
        <v>614</v>
      </c>
      <c r="C345" s="8" t="s">
        <v>645</v>
      </c>
      <c r="D345" s="8" t="s">
        <v>634</v>
      </c>
      <c r="E345" s="8">
        <v>700</v>
      </c>
      <c r="F345" s="8" t="s">
        <v>117</v>
      </c>
      <c r="G345" s="8" t="s">
        <v>615</v>
      </c>
    </row>
    <row r="346" spans="2:7" x14ac:dyDescent="0.2">
      <c r="B346" s="8" t="s">
        <v>696</v>
      </c>
      <c r="C346" s="8" t="s">
        <v>641</v>
      </c>
      <c r="D346" s="8" t="s">
        <v>634</v>
      </c>
      <c r="E346" s="8">
        <v>600</v>
      </c>
      <c r="F346" s="8" t="s">
        <v>695</v>
      </c>
      <c r="G346" s="8" t="s">
        <v>694</v>
      </c>
    </row>
    <row r="347" spans="2:7" x14ac:dyDescent="0.2">
      <c r="B347" s="8" t="s">
        <v>698</v>
      </c>
      <c r="C347" s="8" t="s">
        <v>651</v>
      </c>
      <c r="D347" s="8" t="s">
        <v>634</v>
      </c>
      <c r="E347" s="8">
        <v>700</v>
      </c>
      <c r="F347" s="8" t="s">
        <v>543</v>
      </c>
      <c r="G347" s="8" t="s">
        <v>697</v>
      </c>
    </row>
    <row r="348" spans="2:7" x14ac:dyDescent="0.2">
      <c r="B348" s="8" t="s">
        <v>700</v>
      </c>
      <c r="C348" s="8" t="s">
        <v>635</v>
      </c>
      <c r="D348" s="8" t="s">
        <v>633</v>
      </c>
      <c r="E348" s="8">
        <v>600</v>
      </c>
      <c r="F348" s="8" t="s">
        <v>241</v>
      </c>
      <c r="G348" s="8" t="s">
        <v>699</v>
      </c>
    </row>
    <row r="349" spans="2:7" x14ac:dyDescent="0.2">
      <c r="B349" s="8" t="s">
        <v>703</v>
      </c>
      <c r="C349" s="8" t="s">
        <v>636</v>
      </c>
      <c r="D349" s="8" t="s">
        <v>633</v>
      </c>
      <c r="E349" s="8">
        <v>500</v>
      </c>
      <c r="F349" s="8" t="s">
        <v>702</v>
      </c>
      <c r="G349" s="8" t="s">
        <v>701</v>
      </c>
    </row>
    <row r="350" spans="2:7" x14ac:dyDescent="0.2">
      <c r="B350" s="8" t="s">
        <v>612</v>
      </c>
      <c r="C350" s="8" t="s">
        <v>646</v>
      </c>
      <c r="D350" s="8" t="s">
        <v>633</v>
      </c>
      <c r="E350" s="8">
        <v>700</v>
      </c>
      <c r="F350" s="8" t="s">
        <v>140</v>
      </c>
      <c r="G350" s="8" t="s">
        <v>613</v>
      </c>
    </row>
    <row r="351" spans="2:7" x14ac:dyDescent="0.2">
      <c r="B351" s="8" t="s">
        <v>610</v>
      </c>
      <c r="C351" s="8" t="s">
        <v>654</v>
      </c>
      <c r="D351" s="8" t="s">
        <v>634</v>
      </c>
      <c r="E351" s="8">
        <v>700</v>
      </c>
      <c r="F351" s="8" t="s">
        <v>106</v>
      </c>
      <c r="G351" s="8" t="s">
        <v>611</v>
      </c>
    </row>
    <row r="352" spans="2:7" x14ac:dyDescent="0.2">
      <c r="B352" s="8" t="s">
        <v>705</v>
      </c>
      <c r="C352" s="8" t="s">
        <v>647</v>
      </c>
      <c r="D352" s="8" t="s">
        <v>633</v>
      </c>
      <c r="E352" s="8">
        <v>600</v>
      </c>
      <c r="F352" s="8" t="s">
        <v>563</v>
      </c>
      <c r="G352" s="8" t="s">
        <v>704</v>
      </c>
    </row>
    <row r="353" spans="2:7" x14ac:dyDescent="0.2">
      <c r="B353" s="8" t="s">
        <v>708</v>
      </c>
      <c r="C353" s="8" t="s">
        <v>650</v>
      </c>
      <c r="D353" s="8" t="s">
        <v>634</v>
      </c>
      <c r="E353" s="8">
        <v>600</v>
      </c>
      <c r="F353" s="8" t="s">
        <v>707</v>
      </c>
      <c r="G353" s="8" t="s">
        <v>706</v>
      </c>
    </row>
    <row r="354" spans="2:7" x14ac:dyDescent="0.2">
      <c r="B354" s="8" t="s">
        <v>608</v>
      </c>
      <c r="C354" s="8" t="s">
        <v>642</v>
      </c>
      <c r="D354" s="8" t="s">
        <v>634</v>
      </c>
      <c r="E354" s="8">
        <v>700</v>
      </c>
      <c r="F354" s="8" t="s">
        <v>15</v>
      </c>
      <c r="G354" s="8" t="s">
        <v>609</v>
      </c>
    </row>
    <row r="355" spans="2:7" x14ac:dyDescent="0.2">
      <c r="B355" s="8" t="s">
        <v>710</v>
      </c>
      <c r="C355" s="8" t="s">
        <v>637</v>
      </c>
      <c r="D355" s="8" t="s">
        <v>634</v>
      </c>
      <c r="E355" s="8">
        <v>500</v>
      </c>
      <c r="F355" s="8" t="s">
        <v>261</v>
      </c>
      <c r="G355" s="8" t="s">
        <v>709</v>
      </c>
    </row>
    <row r="356" spans="2:7" x14ac:dyDescent="0.2">
      <c r="B356" s="8" t="s">
        <v>712</v>
      </c>
      <c r="C356" s="8" t="s">
        <v>641</v>
      </c>
      <c r="D356" s="8" t="s">
        <v>633</v>
      </c>
      <c r="E356" s="8">
        <v>600</v>
      </c>
      <c r="F356" s="8" t="s">
        <v>284</v>
      </c>
      <c r="G356" s="8" t="s">
        <v>711</v>
      </c>
    </row>
    <row r="357" spans="2:7" x14ac:dyDescent="0.2">
      <c r="B357" s="8" t="s">
        <v>715</v>
      </c>
      <c r="C357" s="8" t="s">
        <v>643</v>
      </c>
      <c r="D357" s="8" t="s">
        <v>634</v>
      </c>
      <c r="E357" s="8">
        <v>600</v>
      </c>
      <c r="F357" s="8" t="s">
        <v>714</v>
      </c>
      <c r="G357" s="8" t="s">
        <v>713</v>
      </c>
    </row>
    <row r="358" spans="2:7" x14ac:dyDescent="0.2">
      <c r="B358" s="8" t="s">
        <v>717</v>
      </c>
      <c r="C358" s="8" t="s">
        <v>650</v>
      </c>
      <c r="D358" s="8" t="s">
        <v>634</v>
      </c>
      <c r="E358" s="8">
        <v>500</v>
      </c>
      <c r="F358" s="8" t="s">
        <v>66</v>
      </c>
      <c r="G358" s="8" t="s">
        <v>716</v>
      </c>
    </row>
    <row r="359" spans="2:7" x14ac:dyDescent="0.2">
      <c r="B359" s="8" t="s">
        <v>719</v>
      </c>
      <c r="C359" s="8" t="s">
        <v>636</v>
      </c>
      <c r="D359" s="8" t="s">
        <v>633</v>
      </c>
      <c r="E359" s="8">
        <v>500</v>
      </c>
      <c r="F359" s="8" t="s">
        <v>702</v>
      </c>
      <c r="G359" s="8" t="s">
        <v>718</v>
      </c>
    </row>
    <row r="360" spans="2:7" x14ac:dyDescent="0.2">
      <c r="B360" s="8" t="s">
        <v>722</v>
      </c>
      <c r="C360" s="8" t="s">
        <v>636</v>
      </c>
      <c r="D360" s="8" t="s">
        <v>633</v>
      </c>
      <c r="E360" s="8">
        <v>600</v>
      </c>
      <c r="F360" s="8" t="s">
        <v>721</v>
      </c>
      <c r="G360" s="8" t="s">
        <v>720</v>
      </c>
    </row>
    <row r="361" spans="2:7" x14ac:dyDescent="0.2">
      <c r="B361" s="8" t="s">
        <v>724</v>
      </c>
      <c r="C361" s="8" t="s">
        <v>648</v>
      </c>
      <c r="D361" s="8" t="s">
        <v>634</v>
      </c>
      <c r="E361" s="8">
        <v>500</v>
      </c>
      <c r="F361" s="8" t="s">
        <v>42</v>
      </c>
      <c r="G361" s="8" t="s">
        <v>723</v>
      </c>
    </row>
    <row r="362" spans="2:7" x14ac:dyDescent="0.2">
      <c r="B362" s="8" t="s">
        <v>726</v>
      </c>
      <c r="C362" s="8" t="s">
        <v>642</v>
      </c>
      <c r="D362" s="8" t="s">
        <v>634</v>
      </c>
      <c r="E362" s="8">
        <v>500</v>
      </c>
      <c r="F362" s="8" t="s">
        <v>327</v>
      </c>
      <c r="G362" s="8" t="s">
        <v>725</v>
      </c>
    </row>
    <row r="363" spans="2:7" x14ac:dyDescent="0.2">
      <c r="B363" s="8" t="s">
        <v>728</v>
      </c>
      <c r="C363" s="8" t="s">
        <v>643</v>
      </c>
      <c r="D363" s="8" t="s">
        <v>634</v>
      </c>
      <c r="E363" s="8">
        <v>700</v>
      </c>
      <c r="F363" s="8" t="s">
        <v>727</v>
      </c>
      <c r="G363" s="8" t="s">
        <v>725</v>
      </c>
    </row>
    <row r="364" spans="2:7" x14ac:dyDescent="0.2">
      <c r="B364" s="8" t="s">
        <v>606</v>
      </c>
      <c r="C364" s="8" t="s">
        <v>645</v>
      </c>
      <c r="D364" s="8" t="s">
        <v>633</v>
      </c>
      <c r="E364" s="8">
        <v>600</v>
      </c>
      <c r="F364" s="8" t="s">
        <v>165</v>
      </c>
      <c r="G364" s="8" t="s">
        <v>607</v>
      </c>
    </row>
    <row r="365" spans="2:7" x14ac:dyDescent="0.2">
      <c r="B365" s="8" t="s">
        <v>730</v>
      </c>
      <c r="C365" s="8" t="s">
        <v>642</v>
      </c>
      <c r="D365" s="8" t="s">
        <v>633</v>
      </c>
      <c r="E365" s="8">
        <v>500</v>
      </c>
      <c r="F365" s="8" t="s">
        <v>327</v>
      </c>
      <c r="G365" s="8" t="s">
        <v>729</v>
      </c>
    </row>
    <row r="366" spans="2:7" x14ac:dyDescent="0.2">
      <c r="B366" s="8" t="s">
        <v>603</v>
      </c>
      <c r="C366" s="8" t="s">
        <v>644</v>
      </c>
      <c r="D366" s="8" t="s">
        <v>634</v>
      </c>
      <c r="E366" s="8">
        <v>700</v>
      </c>
      <c r="F366" s="8" t="s">
        <v>604</v>
      </c>
      <c r="G366" s="8" t="s">
        <v>605</v>
      </c>
    </row>
    <row r="367" spans="2:7" x14ac:dyDescent="0.2">
      <c r="B367" s="8" t="s">
        <v>732</v>
      </c>
      <c r="C367" s="8" t="s">
        <v>636</v>
      </c>
      <c r="D367" s="8" t="s">
        <v>634</v>
      </c>
      <c r="E367" s="8">
        <v>500</v>
      </c>
      <c r="F367" s="8" t="s">
        <v>485</v>
      </c>
      <c r="G367" s="8" t="s">
        <v>731</v>
      </c>
    </row>
    <row r="368" spans="2:7" x14ac:dyDescent="0.2">
      <c r="B368" s="8" t="s">
        <v>733</v>
      </c>
      <c r="C368" s="8" t="s">
        <v>646</v>
      </c>
      <c r="D368" s="8" t="s">
        <v>633</v>
      </c>
      <c r="E368" s="8">
        <v>700</v>
      </c>
      <c r="F368" s="8" t="s">
        <v>18</v>
      </c>
      <c r="G368" s="8" t="s">
        <v>731</v>
      </c>
    </row>
    <row r="369" spans="2:7" x14ac:dyDescent="0.2">
      <c r="B369" s="8" t="s">
        <v>736</v>
      </c>
      <c r="C369" s="8" t="s">
        <v>650</v>
      </c>
      <c r="D369" s="8" t="s">
        <v>633</v>
      </c>
      <c r="E369" s="8">
        <v>700</v>
      </c>
      <c r="F369" s="8" t="s">
        <v>735</v>
      </c>
      <c r="G369" s="8" t="s">
        <v>734</v>
      </c>
    </row>
    <row r="370" spans="2:7" x14ac:dyDescent="0.2">
      <c r="B370" s="8" t="s">
        <v>601</v>
      </c>
      <c r="C370" s="8" t="s">
        <v>647</v>
      </c>
      <c r="D370" s="8" t="s">
        <v>634</v>
      </c>
      <c r="E370" s="8">
        <v>700</v>
      </c>
      <c r="F370" s="8" t="s">
        <v>220</v>
      </c>
      <c r="G370" s="8" t="s">
        <v>602</v>
      </c>
    </row>
    <row r="371" spans="2:7" x14ac:dyDescent="0.2">
      <c r="B371" s="8" t="s">
        <v>598</v>
      </c>
      <c r="C371" s="8" t="s">
        <v>649</v>
      </c>
      <c r="D371" s="8" t="s">
        <v>634</v>
      </c>
      <c r="E371" s="8">
        <v>700</v>
      </c>
      <c r="F371" s="8" t="s">
        <v>599</v>
      </c>
      <c r="G371" s="8" t="s">
        <v>600</v>
      </c>
    </row>
    <row r="372" spans="2:7" x14ac:dyDescent="0.2">
      <c r="B372" s="8" t="s">
        <v>738</v>
      </c>
      <c r="C372" s="8" t="s">
        <v>635</v>
      </c>
      <c r="D372" s="8" t="s">
        <v>633</v>
      </c>
      <c r="E372" s="8">
        <v>600</v>
      </c>
      <c r="F372" s="8" t="s">
        <v>33</v>
      </c>
      <c r="G372" s="8" t="s">
        <v>737</v>
      </c>
    </row>
    <row r="373" spans="2:7" x14ac:dyDescent="0.2">
      <c r="B373" s="8" t="s">
        <v>740</v>
      </c>
      <c r="C373" s="8" t="s">
        <v>645</v>
      </c>
      <c r="D373" s="8" t="s">
        <v>634</v>
      </c>
      <c r="E373" s="8">
        <v>700</v>
      </c>
      <c r="F373" s="8" t="s">
        <v>109</v>
      </c>
      <c r="G373" s="8" t="s">
        <v>739</v>
      </c>
    </row>
    <row r="374" spans="2:7" x14ac:dyDescent="0.2">
      <c r="B374" s="8" t="s">
        <v>596</v>
      </c>
      <c r="C374" s="8" t="s">
        <v>640</v>
      </c>
      <c r="D374" s="8" t="s">
        <v>634</v>
      </c>
      <c r="E374" s="8">
        <v>700</v>
      </c>
      <c r="F374" s="8" t="s">
        <v>95</v>
      </c>
      <c r="G374" s="8" t="s">
        <v>597</v>
      </c>
    </row>
    <row r="375" spans="2:7" x14ac:dyDescent="0.2">
      <c r="B375" s="8" t="s">
        <v>742</v>
      </c>
      <c r="C375" s="8" t="s">
        <v>639</v>
      </c>
      <c r="D375" s="8" t="s">
        <v>633</v>
      </c>
      <c r="E375" s="8">
        <v>600</v>
      </c>
      <c r="F375" s="8" t="s">
        <v>18</v>
      </c>
      <c r="G375" s="8" t="s">
        <v>741</v>
      </c>
    </row>
    <row r="376" spans="2:7" x14ac:dyDescent="0.2">
      <c r="B376" s="8" t="s">
        <v>594</v>
      </c>
      <c r="C376" s="8" t="s">
        <v>637</v>
      </c>
      <c r="D376" s="8" t="s">
        <v>633</v>
      </c>
      <c r="E376" s="8">
        <v>700</v>
      </c>
      <c r="F376" s="8" t="s">
        <v>420</v>
      </c>
      <c r="G376" s="8" t="s">
        <v>595</v>
      </c>
    </row>
    <row r="377" spans="2:7" x14ac:dyDescent="0.2">
      <c r="B377" s="8" t="s">
        <v>745</v>
      </c>
      <c r="C377" s="8" t="s">
        <v>648</v>
      </c>
      <c r="D377" s="8" t="s">
        <v>634</v>
      </c>
      <c r="E377" s="8">
        <v>600</v>
      </c>
      <c r="F377" s="8" t="s">
        <v>744</v>
      </c>
      <c r="G377" s="8" t="s">
        <v>743</v>
      </c>
    </row>
    <row r="378" spans="2:7" x14ac:dyDescent="0.2">
      <c r="B378" s="8" t="s">
        <v>747</v>
      </c>
      <c r="C378" s="8" t="s">
        <v>650</v>
      </c>
      <c r="D378" s="8" t="s">
        <v>633</v>
      </c>
      <c r="E378" s="8">
        <v>500</v>
      </c>
      <c r="F378" s="8" t="s">
        <v>217</v>
      </c>
      <c r="G378" s="8" t="s">
        <v>746</v>
      </c>
    </row>
    <row r="379" spans="2:7" x14ac:dyDescent="0.2">
      <c r="B379" s="8" t="s">
        <v>749</v>
      </c>
      <c r="C379" s="8" t="s">
        <v>645</v>
      </c>
      <c r="D379" s="8" t="s">
        <v>634</v>
      </c>
      <c r="E379" s="8">
        <v>600</v>
      </c>
      <c r="F379" s="8" t="s">
        <v>392</v>
      </c>
      <c r="G379" s="8" t="s">
        <v>748</v>
      </c>
    </row>
    <row r="380" spans="2:7" x14ac:dyDescent="0.2">
      <c r="B380" s="8" t="s">
        <v>752</v>
      </c>
      <c r="C380" s="8" t="s">
        <v>643</v>
      </c>
      <c r="D380" s="8" t="s">
        <v>633</v>
      </c>
      <c r="E380" s="8">
        <v>600</v>
      </c>
      <c r="F380" s="8" t="s">
        <v>751</v>
      </c>
      <c r="G380" s="8" t="s">
        <v>750</v>
      </c>
    </row>
    <row r="381" spans="2:7" x14ac:dyDescent="0.2">
      <c r="B381" s="8" t="s">
        <v>755</v>
      </c>
      <c r="C381" s="8" t="s">
        <v>649</v>
      </c>
      <c r="D381" s="8" t="s">
        <v>634</v>
      </c>
      <c r="E381" s="8">
        <v>700</v>
      </c>
      <c r="F381" s="8" t="s">
        <v>754</v>
      </c>
      <c r="G381" s="8" t="s">
        <v>753</v>
      </c>
    </row>
    <row r="382" spans="2:7" x14ac:dyDescent="0.2">
      <c r="B382" s="8" t="s">
        <v>757</v>
      </c>
      <c r="C382" s="8" t="s">
        <v>642</v>
      </c>
      <c r="D382" s="8" t="s">
        <v>633</v>
      </c>
      <c r="E382" s="8">
        <v>700</v>
      </c>
      <c r="F382" s="8" t="s">
        <v>48</v>
      </c>
      <c r="G382" s="8" t="s">
        <v>756</v>
      </c>
    </row>
    <row r="383" spans="2:7" x14ac:dyDescent="0.2">
      <c r="B383" s="8" t="s">
        <v>759</v>
      </c>
      <c r="C383" s="8" t="s">
        <v>647</v>
      </c>
      <c r="D383" s="8" t="s">
        <v>633</v>
      </c>
      <c r="E383" s="8">
        <v>700</v>
      </c>
      <c r="F383" s="8" t="s">
        <v>491</v>
      </c>
      <c r="G383" s="8" t="s">
        <v>758</v>
      </c>
    </row>
    <row r="384" spans="2:7" x14ac:dyDescent="0.2">
      <c r="B384" s="8" t="s">
        <v>762</v>
      </c>
      <c r="C384" s="8" t="s">
        <v>636</v>
      </c>
      <c r="D384" s="8" t="s">
        <v>633</v>
      </c>
      <c r="E384" s="8">
        <v>600</v>
      </c>
      <c r="F384" s="8" t="s">
        <v>761</v>
      </c>
      <c r="G384" s="8" t="s">
        <v>760</v>
      </c>
    </row>
    <row r="385" spans="2:7" x14ac:dyDescent="0.2">
      <c r="B385" s="8" t="s">
        <v>764</v>
      </c>
      <c r="C385" s="8" t="s">
        <v>636</v>
      </c>
      <c r="D385" s="8" t="s">
        <v>633</v>
      </c>
      <c r="E385" s="8">
        <v>700</v>
      </c>
      <c r="F385" s="8" t="s">
        <v>143</v>
      </c>
      <c r="G385" s="8" t="s">
        <v>763</v>
      </c>
    </row>
    <row r="386" spans="2:7" x14ac:dyDescent="0.2">
      <c r="B386" s="8" t="s">
        <v>766</v>
      </c>
      <c r="C386" s="8" t="s">
        <v>636</v>
      </c>
      <c r="D386" s="8" t="s">
        <v>633</v>
      </c>
      <c r="E386" s="8">
        <v>600</v>
      </c>
      <c r="F386" s="8" t="s">
        <v>563</v>
      </c>
      <c r="G386" s="8" t="s">
        <v>765</v>
      </c>
    </row>
    <row r="387" spans="2:7" x14ac:dyDescent="0.2">
      <c r="B387" s="8" t="s">
        <v>592</v>
      </c>
      <c r="C387" s="8" t="s">
        <v>648</v>
      </c>
      <c r="D387" s="8" t="s">
        <v>634</v>
      </c>
      <c r="E387" s="8">
        <v>700</v>
      </c>
      <c r="F387" s="8" t="s">
        <v>368</v>
      </c>
      <c r="G387" s="8" t="s">
        <v>593</v>
      </c>
    </row>
    <row r="388" spans="2:7" x14ac:dyDescent="0.2">
      <c r="B388" s="8" t="s">
        <v>768</v>
      </c>
      <c r="C388" s="8" t="s">
        <v>650</v>
      </c>
      <c r="D388" s="8" t="s">
        <v>633</v>
      </c>
      <c r="E388" s="8">
        <v>500</v>
      </c>
      <c r="F388" s="8" t="s">
        <v>253</v>
      </c>
      <c r="G388" s="8" t="s">
        <v>767</v>
      </c>
    </row>
    <row r="389" spans="2:7" x14ac:dyDescent="0.2">
      <c r="B389" s="8" t="s">
        <v>770</v>
      </c>
      <c r="C389" s="8" t="s">
        <v>640</v>
      </c>
      <c r="D389" s="8" t="s">
        <v>634</v>
      </c>
      <c r="E389" s="8">
        <v>700</v>
      </c>
      <c r="F389" s="8" t="s">
        <v>560</v>
      </c>
      <c r="G389" s="8" t="s">
        <v>769</v>
      </c>
    </row>
    <row r="390" spans="2:7" x14ac:dyDescent="0.2">
      <c r="B390" s="8" t="s">
        <v>774</v>
      </c>
      <c r="C390" s="8" t="s">
        <v>639</v>
      </c>
      <c r="D390" s="8" t="s">
        <v>634</v>
      </c>
      <c r="E390" s="8">
        <v>500</v>
      </c>
      <c r="F390" s="8" t="s">
        <v>420</v>
      </c>
      <c r="G390" s="8" t="s">
        <v>771</v>
      </c>
    </row>
    <row r="391" spans="2:7" x14ac:dyDescent="0.2">
      <c r="B391" s="8" t="s">
        <v>773</v>
      </c>
      <c r="C391" s="8" t="s">
        <v>639</v>
      </c>
      <c r="D391" s="8" t="s">
        <v>634</v>
      </c>
      <c r="E391" s="8">
        <v>500</v>
      </c>
      <c r="F391" s="8" t="s">
        <v>772</v>
      </c>
      <c r="G391" s="8" t="s">
        <v>771</v>
      </c>
    </row>
    <row r="392" spans="2:7" x14ac:dyDescent="0.2">
      <c r="B392" s="8" t="s">
        <v>776</v>
      </c>
      <c r="C392" s="8" t="s">
        <v>645</v>
      </c>
      <c r="D392" s="8" t="s">
        <v>634</v>
      </c>
      <c r="E392" s="8">
        <v>500</v>
      </c>
      <c r="F392" s="8" t="s">
        <v>60</v>
      </c>
      <c r="G392" s="8" t="s">
        <v>775</v>
      </c>
    </row>
    <row r="393" spans="2:7" x14ac:dyDescent="0.2">
      <c r="B393" s="8" t="s">
        <v>778</v>
      </c>
      <c r="C393" s="8" t="s">
        <v>642</v>
      </c>
      <c r="D393" s="8" t="s">
        <v>633</v>
      </c>
      <c r="E393" s="8">
        <v>700</v>
      </c>
      <c r="F393" s="8" t="s">
        <v>535</v>
      </c>
      <c r="G393" s="8" t="s">
        <v>777</v>
      </c>
    </row>
    <row r="394" spans="2:7" x14ac:dyDescent="0.2">
      <c r="B394" s="8" t="s">
        <v>780</v>
      </c>
      <c r="C394" s="8" t="s">
        <v>653</v>
      </c>
      <c r="D394" s="8" t="s">
        <v>634</v>
      </c>
      <c r="E394" s="8">
        <v>700</v>
      </c>
      <c r="F394" s="8" t="s">
        <v>574</v>
      </c>
      <c r="G394" s="8" t="s">
        <v>779</v>
      </c>
    </row>
    <row r="395" spans="2:7" x14ac:dyDescent="0.2">
      <c r="B395" s="8" t="s">
        <v>590</v>
      </c>
      <c r="C395" s="8" t="s">
        <v>635</v>
      </c>
      <c r="D395" s="8" t="s">
        <v>634</v>
      </c>
      <c r="E395" s="8">
        <v>700</v>
      </c>
      <c r="F395" s="8" t="s">
        <v>304</v>
      </c>
      <c r="G395" s="8" t="s">
        <v>591</v>
      </c>
    </row>
    <row r="396" spans="2:7" x14ac:dyDescent="0.2">
      <c r="B396" s="8" t="s">
        <v>782</v>
      </c>
      <c r="C396" s="8" t="s">
        <v>646</v>
      </c>
      <c r="D396" s="8" t="s">
        <v>633</v>
      </c>
      <c r="E396" s="8">
        <v>500</v>
      </c>
      <c r="F396" s="8" t="s">
        <v>569</v>
      </c>
      <c r="G396" s="8" t="s">
        <v>781</v>
      </c>
    </row>
    <row r="397" spans="2:7" x14ac:dyDescent="0.2">
      <c r="B397" s="8" t="s">
        <v>785</v>
      </c>
      <c r="C397" s="8" t="s">
        <v>650</v>
      </c>
      <c r="D397" s="8" t="s">
        <v>634</v>
      </c>
      <c r="E397" s="8">
        <v>700</v>
      </c>
      <c r="F397" s="8" t="s">
        <v>784</v>
      </c>
      <c r="G397" s="8" t="s">
        <v>783</v>
      </c>
    </row>
    <row r="398" spans="2:7" x14ac:dyDescent="0.2">
      <c r="B398" s="8" t="s">
        <v>588</v>
      </c>
      <c r="C398" s="8" t="s">
        <v>643</v>
      </c>
      <c r="D398" s="8" t="s">
        <v>634</v>
      </c>
      <c r="E398" s="8">
        <v>600</v>
      </c>
      <c r="F398" s="8" t="s">
        <v>494</v>
      </c>
      <c r="G398" s="8" t="s">
        <v>589</v>
      </c>
    </row>
    <row r="399" spans="2:7" x14ac:dyDescent="0.2">
      <c r="B399" s="8" t="s">
        <v>586</v>
      </c>
      <c r="C399" s="8" t="s">
        <v>641</v>
      </c>
      <c r="D399" s="8" t="s">
        <v>634</v>
      </c>
      <c r="E399" s="8">
        <v>700</v>
      </c>
      <c r="F399" s="8" t="s">
        <v>503</v>
      </c>
      <c r="G399" s="8" t="s">
        <v>587</v>
      </c>
    </row>
    <row r="400" spans="2:7" x14ac:dyDescent="0.2">
      <c r="B400" s="8" t="s">
        <v>787</v>
      </c>
      <c r="C400" s="8" t="s">
        <v>651</v>
      </c>
      <c r="D400" s="8" t="s">
        <v>634</v>
      </c>
      <c r="E400" s="8">
        <v>600</v>
      </c>
      <c r="F400" s="8" t="s">
        <v>584</v>
      </c>
      <c r="G400" s="8" t="s">
        <v>786</v>
      </c>
    </row>
    <row r="401" spans="2:7" x14ac:dyDescent="0.2">
      <c r="B401" s="8" t="s">
        <v>790</v>
      </c>
      <c r="C401" s="8" t="s">
        <v>647</v>
      </c>
      <c r="D401" s="8" t="s">
        <v>634</v>
      </c>
      <c r="E401" s="8">
        <v>500</v>
      </c>
      <c r="F401" s="8" t="s">
        <v>789</v>
      </c>
      <c r="G401" s="8" t="s">
        <v>788</v>
      </c>
    </row>
    <row r="402" spans="2:7" x14ac:dyDescent="0.2">
      <c r="B402" s="8" t="s">
        <v>793</v>
      </c>
      <c r="C402" s="8" t="s">
        <v>642</v>
      </c>
      <c r="D402" s="8" t="s">
        <v>634</v>
      </c>
      <c r="E402" s="8">
        <v>700</v>
      </c>
      <c r="F402" s="8" t="s">
        <v>792</v>
      </c>
      <c r="G402" s="8" t="s">
        <v>791</v>
      </c>
    </row>
    <row r="403" spans="2:7" x14ac:dyDescent="0.2">
      <c r="B403" s="8" t="s">
        <v>795</v>
      </c>
      <c r="C403" s="8" t="s">
        <v>648</v>
      </c>
      <c r="D403" s="8" t="s">
        <v>633</v>
      </c>
      <c r="E403" s="8">
        <v>600</v>
      </c>
      <c r="F403" s="8" t="s">
        <v>341</v>
      </c>
      <c r="G403" s="8" t="s">
        <v>794</v>
      </c>
    </row>
    <row r="404" spans="2:7" x14ac:dyDescent="0.2">
      <c r="B404" s="8" t="s">
        <v>583</v>
      </c>
      <c r="C404" s="8" t="s">
        <v>643</v>
      </c>
      <c r="D404" s="8" t="s">
        <v>634</v>
      </c>
      <c r="E404" s="8">
        <v>700</v>
      </c>
      <c r="F404" s="8" t="s">
        <v>584</v>
      </c>
      <c r="G404" s="8" t="s">
        <v>585</v>
      </c>
    </row>
    <row r="405" spans="2:7" x14ac:dyDescent="0.2">
      <c r="B405" s="8" t="s">
        <v>798</v>
      </c>
      <c r="C405" s="8" t="s">
        <v>637</v>
      </c>
      <c r="D405" s="8" t="s">
        <v>634</v>
      </c>
      <c r="E405" s="8">
        <v>600</v>
      </c>
      <c r="F405" s="8" t="s">
        <v>797</v>
      </c>
      <c r="G405" s="8" t="s">
        <v>796</v>
      </c>
    </row>
    <row r="406" spans="2:7" x14ac:dyDescent="0.2">
      <c r="B406" s="8" t="s">
        <v>581</v>
      </c>
      <c r="C406" s="8" t="s">
        <v>642</v>
      </c>
      <c r="D406" s="8" t="s">
        <v>634</v>
      </c>
      <c r="E406" s="8">
        <v>700</v>
      </c>
      <c r="F406" s="8" t="s">
        <v>511</v>
      </c>
      <c r="G406" s="8" t="s">
        <v>582</v>
      </c>
    </row>
    <row r="407" spans="2:7" x14ac:dyDescent="0.2">
      <c r="B407" s="8" t="s">
        <v>578</v>
      </c>
      <c r="C407" s="8" t="s">
        <v>650</v>
      </c>
      <c r="D407" s="8" t="s">
        <v>633</v>
      </c>
      <c r="E407" s="8">
        <v>600</v>
      </c>
      <c r="F407" s="8" t="s">
        <v>579</v>
      </c>
      <c r="G407" s="8" t="s">
        <v>580</v>
      </c>
    </row>
    <row r="408" spans="2:7" x14ac:dyDescent="0.2">
      <c r="B408" s="8" t="s">
        <v>800</v>
      </c>
      <c r="C408" s="8" t="s">
        <v>640</v>
      </c>
      <c r="D408" s="8" t="s">
        <v>634</v>
      </c>
      <c r="E408" s="8">
        <v>600</v>
      </c>
      <c r="F408" s="8" t="s">
        <v>60</v>
      </c>
      <c r="G408" s="8" t="s">
        <v>799</v>
      </c>
    </row>
    <row r="409" spans="2:7" x14ac:dyDescent="0.2">
      <c r="B409" s="8" t="s">
        <v>802</v>
      </c>
      <c r="C409" s="8" t="s">
        <v>647</v>
      </c>
      <c r="D409" s="8" t="s">
        <v>634</v>
      </c>
      <c r="E409" s="8">
        <v>600</v>
      </c>
      <c r="F409" s="8" t="s">
        <v>735</v>
      </c>
      <c r="G409" s="8" t="s">
        <v>801</v>
      </c>
    </row>
    <row r="410" spans="2:7" x14ac:dyDescent="0.2">
      <c r="B410" s="8" t="s">
        <v>576</v>
      </c>
      <c r="C410" s="8" t="s">
        <v>652</v>
      </c>
      <c r="D410" s="8" t="s">
        <v>634</v>
      </c>
      <c r="E410" s="8">
        <v>700</v>
      </c>
      <c r="F410" s="8" t="s">
        <v>117</v>
      </c>
      <c r="G410" s="8" t="s">
        <v>577</v>
      </c>
    </row>
    <row r="411" spans="2:7" x14ac:dyDescent="0.2">
      <c r="B411" s="8" t="s">
        <v>805</v>
      </c>
      <c r="C411" s="8" t="s">
        <v>639</v>
      </c>
      <c r="D411" s="8" t="s">
        <v>633</v>
      </c>
      <c r="E411" s="8">
        <v>600</v>
      </c>
      <c r="F411" s="8" t="s">
        <v>804</v>
      </c>
      <c r="G411" s="8" t="s">
        <v>803</v>
      </c>
    </row>
    <row r="412" spans="2:7" x14ac:dyDescent="0.2">
      <c r="B412" s="8" t="s">
        <v>808</v>
      </c>
      <c r="C412" s="8" t="s">
        <v>645</v>
      </c>
      <c r="D412" s="8" t="s">
        <v>633</v>
      </c>
      <c r="E412" s="8">
        <v>700</v>
      </c>
      <c r="F412" s="8" t="s">
        <v>807</v>
      </c>
      <c r="G412" s="8" t="s">
        <v>806</v>
      </c>
    </row>
    <row r="413" spans="2:7" x14ac:dyDescent="0.2">
      <c r="B413" s="8" t="s">
        <v>811</v>
      </c>
      <c r="C413" s="8" t="s">
        <v>636</v>
      </c>
      <c r="D413" s="8" t="s">
        <v>634</v>
      </c>
      <c r="E413" s="8">
        <v>600</v>
      </c>
      <c r="F413" s="8" t="s">
        <v>810</v>
      </c>
      <c r="G413" s="8" t="s">
        <v>809</v>
      </c>
    </row>
    <row r="414" spans="2:7" x14ac:dyDescent="0.2">
      <c r="B414" s="8" t="s">
        <v>813</v>
      </c>
      <c r="C414" s="8" t="s">
        <v>636</v>
      </c>
      <c r="D414" s="8" t="s">
        <v>634</v>
      </c>
      <c r="E414" s="8">
        <v>500</v>
      </c>
      <c r="F414" s="8" t="s">
        <v>692</v>
      </c>
      <c r="G414" s="8" t="s">
        <v>812</v>
      </c>
    </row>
    <row r="415" spans="2:7" x14ac:dyDescent="0.2">
      <c r="B415" s="8" t="s">
        <v>573</v>
      </c>
      <c r="C415" s="8" t="s">
        <v>645</v>
      </c>
      <c r="D415" s="8" t="s">
        <v>633</v>
      </c>
      <c r="E415" s="8">
        <v>700</v>
      </c>
      <c r="F415" s="8" t="s">
        <v>574</v>
      </c>
      <c r="G415" s="8" t="s">
        <v>575</v>
      </c>
    </row>
    <row r="416" spans="2:7" x14ac:dyDescent="0.2">
      <c r="B416" s="8" t="s">
        <v>815</v>
      </c>
      <c r="C416" s="8" t="s">
        <v>645</v>
      </c>
      <c r="D416" s="8" t="s">
        <v>633</v>
      </c>
      <c r="E416" s="8">
        <v>500</v>
      </c>
      <c r="F416" s="8" t="s">
        <v>27</v>
      </c>
      <c r="G416" s="8" t="s">
        <v>814</v>
      </c>
    </row>
    <row r="417" spans="2:7" x14ac:dyDescent="0.2">
      <c r="B417" s="8" t="s">
        <v>818</v>
      </c>
      <c r="C417" s="8" t="s">
        <v>642</v>
      </c>
      <c r="D417" s="8" t="s">
        <v>634</v>
      </c>
      <c r="E417" s="8">
        <v>500</v>
      </c>
      <c r="F417" s="8" t="s">
        <v>817</v>
      </c>
      <c r="G417" s="8" t="s">
        <v>816</v>
      </c>
    </row>
    <row r="418" spans="2:7" x14ac:dyDescent="0.2">
      <c r="B418" s="8" t="s">
        <v>571</v>
      </c>
      <c r="C418" s="8" t="s">
        <v>642</v>
      </c>
      <c r="D418" s="8" t="s">
        <v>634</v>
      </c>
      <c r="E418" s="8">
        <v>700</v>
      </c>
      <c r="F418" s="8" t="s">
        <v>33</v>
      </c>
      <c r="G418" s="8" t="s">
        <v>572</v>
      </c>
    </row>
    <row r="419" spans="2:7" x14ac:dyDescent="0.2">
      <c r="B419" s="8" t="s">
        <v>820</v>
      </c>
      <c r="C419" s="8" t="s">
        <v>639</v>
      </c>
      <c r="D419" s="8" t="s">
        <v>633</v>
      </c>
      <c r="E419" s="8">
        <v>500</v>
      </c>
      <c r="F419" s="8" t="s">
        <v>33</v>
      </c>
      <c r="G419" s="8" t="s">
        <v>819</v>
      </c>
    </row>
    <row r="420" spans="2:7" x14ac:dyDescent="0.2">
      <c r="B420" s="8" t="s">
        <v>822</v>
      </c>
      <c r="C420" s="8" t="s">
        <v>643</v>
      </c>
      <c r="D420" s="8" t="s">
        <v>634</v>
      </c>
      <c r="E420" s="8">
        <v>600</v>
      </c>
      <c r="F420" s="8" t="s">
        <v>678</v>
      </c>
      <c r="G420" s="8" t="s">
        <v>821</v>
      </c>
    </row>
    <row r="421" spans="2:7" x14ac:dyDescent="0.2">
      <c r="B421" s="8" t="s">
        <v>568</v>
      </c>
      <c r="C421" s="8" t="s">
        <v>642</v>
      </c>
      <c r="D421" s="8" t="s">
        <v>633</v>
      </c>
      <c r="E421" s="8">
        <v>700</v>
      </c>
      <c r="F421" s="8" t="s">
        <v>569</v>
      </c>
      <c r="G421" s="8" t="s">
        <v>570</v>
      </c>
    </row>
    <row r="422" spans="2:7" x14ac:dyDescent="0.2">
      <c r="B422" s="8" t="s">
        <v>565</v>
      </c>
      <c r="C422" s="8" t="s">
        <v>644</v>
      </c>
      <c r="D422" s="8" t="s">
        <v>634</v>
      </c>
      <c r="E422" s="8">
        <v>700</v>
      </c>
      <c r="F422" s="8" t="s">
        <v>566</v>
      </c>
      <c r="G422" s="8" t="s">
        <v>567</v>
      </c>
    </row>
    <row r="423" spans="2:7" x14ac:dyDescent="0.2">
      <c r="B423" s="8" t="s">
        <v>824</v>
      </c>
      <c r="C423" s="8" t="s">
        <v>647</v>
      </c>
      <c r="D423" s="8" t="s">
        <v>633</v>
      </c>
      <c r="E423" s="8">
        <v>600</v>
      </c>
      <c r="F423" s="8" t="s">
        <v>373</v>
      </c>
      <c r="G423" s="8" t="s">
        <v>823</v>
      </c>
    </row>
    <row r="424" spans="2:7" x14ac:dyDescent="0.2">
      <c r="B424" s="8" t="s">
        <v>826</v>
      </c>
      <c r="C424" s="8" t="s">
        <v>654</v>
      </c>
      <c r="D424" s="8" t="s">
        <v>634</v>
      </c>
      <c r="E424" s="8">
        <v>700</v>
      </c>
      <c r="F424" s="8" t="s">
        <v>376</v>
      </c>
      <c r="G424" s="8" t="s">
        <v>825</v>
      </c>
    </row>
    <row r="425" spans="2:7" x14ac:dyDescent="0.2">
      <c r="B425" s="8" t="s">
        <v>562</v>
      </c>
      <c r="C425" s="8" t="s">
        <v>637</v>
      </c>
      <c r="D425" s="8" t="s">
        <v>633</v>
      </c>
      <c r="E425" s="8">
        <v>700</v>
      </c>
      <c r="F425" s="8" t="s">
        <v>563</v>
      </c>
      <c r="G425" s="8" t="s">
        <v>564</v>
      </c>
    </row>
    <row r="426" spans="2:7" x14ac:dyDescent="0.2">
      <c r="B426" s="8" t="s">
        <v>828</v>
      </c>
      <c r="C426" s="8" t="s">
        <v>635</v>
      </c>
      <c r="D426" s="8" t="s">
        <v>634</v>
      </c>
      <c r="E426" s="8">
        <v>700</v>
      </c>
      <c r="F426" s="8" t="s">
        <v>228</v>
      </c>
      <c r="G426" s="8" t="s">
        <v>827</v>
      </c>
    </row>
    <row r="427" spans="2:7" x14ac:dyDescent="0.2">
      <c r="B427" s="8" t="s">
        <v>559</v>
      </c>
      <c r="C427" s="8" t="s">
        <v>649</v>
      </c>
      <c r="D427" s="8" t="s">
        <v>633</v>
      </c>
      <c r="E427" s="8">
        <v>600</v>
      </c>
      <c r="F427" s="8" t="s">
        <v>560</v>
      </c>
      <c r="G427" s="8" t="s">
        <v>561</v>
      </c>
    </row>
    <row r="428" spans="2:7" x14ac:dyDescent="0.2">
      <c r="B428" s="8" t="s">
        <v>830</v>
      </c>
      <c r="C428" s="8" t="s">
        <v>641</v>
      </c>
      <c r="D428" s="8" t="s">
        <v>633</v>
      </c>
      <c r="E428" s="8">
        <v>500</v>
      </c>
      <c r="F428" s="8" t="s">
        <v>287</v>
      </c>
      <c r="G428" s="8" t="s">
        <v>829</v>
      </c>
    </row>
    <row r="429" spans="2:7" x14ac:dyDescent="0.2">
      <c r="B429" s="8" t="s">
        <v>831</v>
      </c>
      <c r="C429" s="8" t="s">
        <v>650</v>
      </c>
      <c r="D429" s="8" t="s">
        <v>634</v>
      </c>
      <c r="E429" s="8">
        <v>600</v>
      </c>
      <c r="F429" s="8" t="s">
        <v>579</v>
      </c>
      <c r="G429" s="8" t="s">
        <v>829</v>
      </c>
    </row>
    <row r="430" spans="2:7" x14ac:dyDescent="0.2">
      <c r="B430" s="8" t="s">
        <v>556</v>
      </c>
      <c r="C430" s="8" t="s">
        <v>646</v>
      </c>
      <c r="D430" s="8" t="s">
        <v>634</v>
      </c>
      <c r="E430" s="8">
        <v>700</v>
      </c>
      <c r="F430" s="8" t="s">
        <v>557</v>
      </c>
      <c r="G430" s="8" t="s">
        <v>558</v>
      </c>
    </row>
    <row r="431" spans="2:7" x14ac:dyDescent="0.2">
      <c r="B431" s="8" t="s">
        <v>834</v>
      </c>
      <c r="C431" s="8" t="s">
        <v>641</v>
      </c>
      <c r="D431" s="8" t="s">
        <v>634</v>
      </c>
      <c r="E431" s="8">
        <v>600</v>
      </c>
      <c r="F431" s="8" t="s">
        <v>833</v>
      </c>
      <c r="G431" s="8" t="s">
        <v>832</v>
      </c>
    </row>
    <row r="432" spans="2:7" x14ac:dyDescent="0.2">
      <c r="B432" s="8" t="s">
        <v>836</v>
      </c>
      <c r="C432" s="8" t="s">
        <v>637</v>
      </c>
      <c r="D432" s="8" t="s">
        <v>634</v>
      </c>
      <c r="E432" s="8">
        <v>700</v>
      </c>
      <c r="F432" s="8" t="s">
        <v>66</v>
      </c>
      <c r="G432" s="8" t="s">
        <v>835</v>
      </c>
    </row>
    <row r="433" spans="2:7" x14ac:dyDescent="0.2">
      <c r="B433" s="8" t="s">
        <v>553</v>
      </c>
      <c r="C433" s="8" t="s">
        <v>642</v>
      </c>
      <c r="D433" s="8" t="s">
        <v>634</v>
      </c>
      <c r="E433" s="8">
        <v>700</v>
      </c>
      <c r="F433" s="8" t="s">
        <v>554</v>
      </c>
      <c r="G433" s="8" t="s">
        <v>555</v>
      </c>
    </row>
    <row r="434" spans="2:7" x14ac:dyDescent="0.2">
      <c r="B434" s="8" t="s">
        <v>551</v>
      </c>
      <c r="C434" s="8" t="s">
        <v>647</v>
      </c>
      <c r="D434" s="8" t="s">
        <v>633</v>
      </c>
      <c r="E434" s="8">
        <v>700</v>
      </c>
      <c r="F434" s="8" t="s">
        <v>117</v>
      </c>
      <c r="G434" s="8" t="s">
        <v>552</v>
      </c>
    </row>
    <row r="435" spans="2:7" x14ac:dyDescent="0.2">
      <c r="B435" s="8" t="s">
        <v>839</v>
      </c>
      <c r="C435" s="8" t="s">
        <v>645</v>
      </c>
      <c r="D435" s="8" t="s">
        <v>634</v>
      </c>
      <c r="E435" s="8">
        <v>600</v>
      </c>
      <c r="F435" s="8" t="s">
        <v>838</v>
      </c>
      <c r="G435" s="8" t="s">
        <v>837</v>
      </c>
    </row>
    <row r="436" spans="2:7" x14ac:dyDescent="0.2">
      <c r="B436" s="8" t="s">
        <v>549</v>
      </c>
      <c r="C436" s="8" t="s">
        <v>654</v>
      </c>
      <c r="D436" s="8" t="s">
        <v>634</v>
      </c>
      <c r="E436" s="8">
        <v>700</v>
      </c>
      <c r="F436" s="8" t="s">
        <v>532</v>
      </c>
      <c r="G436" s="8" t="s">
        <v>550</v>
      </c>
    </row>
    <row r="437" spans="2:7" x14ac:dyDescent="0.2">
      <c r="B437" s="8" t="s">
        <v>547</v>
      </c>
      <c r="C437" s="8" t="s">
        <v>649</v>
      </c>
      <c r="D437" s="8" t="s">
        <v>633</v>
      </c>
      <c r="E437" s="8">
        <v>700</v>
      </c>
      <c r="F437" s="8" t="s">
        <v>529</v>
      </c>
      <c r="G437" s="8" t="s">
        <v>548</v>
      </c>
    </row>
    <row r="438" spans="2:7" x14ac:dyDescent="0.2">
      <c r="B438" s="8" t="s">
        <v>841</v>
      </c>
      <c r="C438" s="8" t="s">
        <v>643</v>
      </c>
      <c r="D438" s="8" t="s">
        <v>633</v>
      </c>
      <c r="E438" s="8">
        <v>600</v>
      </c>
      <c r="F438" s="8" t="s">
        <v>18</v>
      </c>
      <c r="G438" s="8" t="s">
        <v>840</v>
      </c>
    </row>
    <row r="439" spans="2:7" x14ac:dyDescent="0.2">
      <c r="B439" s="8" t="s">
        <v>844</v>
      </c>
      <c r="C439" s="8" t="s">
        <v>650</v>
      </c>
      <c r="D439" s="8" t="s">
        <v>634</v>
      </c>
      <c r="E439" s="8">
        <v>600</v>
      </c>
      <c r="F439" s="8" t="s">
        <v>843</v>
      </c>
      <c r="G439" s="8" t="s">
        <v>842</v>
      </c>
    </row>
    <row r="440" spans="2:7" x14ac:dyDescent="0.2">
      <c r="B440" s="8" t="s">
        <v>846</v>
      </c>
      <c r="C440" s="8" t="s">
        <v>642</v>
      </c>
      <c r="D440" s="8" t="s">
        <v>634</v>
      </c>
      <c r="E440" s="8">
        <v>600</v>
      </c>
      <c r="F440" s="8" t="s">
        <v>228</v>
      </c>
      <c r="G440" s="8" t="s">
        <v>845</v>
      </c>
    </row>
    <row r="441" spans="2:7" x14ac:dyDescent="0.2">
      <c r="B441" s="8" t="s">
        <v>545</v>
      </c>
      <c r="C441" s="8" t="s">
        <v>642</v>
      </c>
      <c r="D441" s="8" t="s">
        <v>634</v>
      </c>
      <c r="E441" s="8">
        <v>700</v>
      </c>
      <c r="F441" s="8" t="s">
        <v>89</v>
      </c>
      <c r="G441" s="8" t="s">
        <v>546</v>
      </c>
    </row>
    <row r="442" spans="2:7" x14ac:dyDescent="0.2">
      <c r="B442" s="8" t="s">
        <v>848</v>
      </c>
      <c r="C442" s="8" t="s">
        <v>642</v>
      </c>
      <c r="D442" s="8" t="s">
        <v>634</v>
      </c>
      <c r="E442" s="8">
        <v>700</v>
      </c>
      <c r="F442" s="8" t="s">
        <v>296</v>
      </c>
      <c r="G442" s="8" t="s">
        <v>847</v>
      </c>
    </row>
    <row r="443" spans="2:7" x14ac:dyDescent="0.2">
      <c r="B443" s="8" t="s">
        <v>850</v>
      </c>
      <c r="C443" s="8" t="s">
        <v>645</v>
      </c>
      <c r="D443" s="8" t="s">
        <v>634</v>
      </c>
      <c r="E443" s="8">
        <v>600</v>
      </c>
      <c r="F443" s="8" t="s">
        <v>185</v>
      </c>
      <c r="G443" s="8" t="s">
        <v>849</v>
      </c>
    </row>
    <row r="444" spans="2:7" x14ac:dyDescent="0.2">
      <c r="B444" s="8" t="s">
        <v>853</v>
      </c>
      <c r="C444" s="8" t="s">
        <v>645</v>
      </c>
      <c r="D444" s="8" t="s">
        <v>634</v>
      </c>
      <c r="E444" s="8">
        <v>600</v>
      </c>
      <c r="F444" s="8" t="s">
        <v>852</v>
      </c>
      <c r="G444" s="8" t="s">
        <v>851</v>
      </c>
    </row>
    <row r="445" spans="2:7" x14ac:dyDescent="0.2">
      <c r="B445" s="8" t="s">
        <v>855</v>
      </c>
      <c r="C445" s="8" t="s">
        <v>648</v>
      </c>
      <c r="D445" s="8" t="s">
        <v>633</v>
      </c>
      <c r="E445" s="8">
        <v>700</v>
      </c>
      <c r="F445" s="8" t="s">
        <v>584</v>
      </c>
      <c r="G445" s="8" t="s">
        <v>854</v>
      </c>
    </row>
    <row r="446" spans="2:7" x14ac:dyDescent="0.2">
      <c r="B446" s="8" t="s">
        <v>857</v>
      </c>
      <c r="C446" s="8" t="s">
        <v>648</v>
      </c>
      <c r="D446" s="8" t="s">
        <v>633</v>
      </c>
      <c r="E446" s="8">
        <v>500</v>
      </c>
      <c r="F446" s="8" t="s">
        <v>689</v>
      </c>
      <c r="G446" s="8" t="s">
        <v>856</v>
      </c>
    </row>
    <row r="447" spans="2:7" x14ac:dyDescent="0.2">
      <c r="B447" s="8" t="s">
        <v>542</v>
      </c>
      <c r="C447" s="8" t="s">
        <v>643</v>
      </c>
      <c r="D447" s="8" t="s">
        <v>633</v>
      </c>
      <c r="E447" s="8">
        <v>600</v>
      </c>
      <c r="F447" s="8" t="s">
        <v>543</v>
      </c>
      <c r="G447" s="8" t="s">
        <v>544</v>
      </c>
    </row>
    <row r="448" spans="2:7" x14ac:dyDescent="0.2">
      <c r="B448" s="8" t="s">
        <v>860</v>
      </c>
      <c r="C448" s="8" t="s">
        <v>639</v>
      </c>
      <c r="D448" s="8" t="s">
        <v>633</v>
      </c>
      <c r="E448" s="8">
        <v>700</v>
      </c>
      <c r="F448" s="8" t="s">
        <v>859</v>
      </c>
      <c r="G448" s="8" t="s">
        <v>858</v>
      </c>
    </row>
    <row r="449" spans="2:7" x14ac:dyDescent="0.2">
      <c r="B449" s="8" t="s">
        <v>862</v>
      </c>
      <c r="C449" s="8" t="s">
        <v>651</v>
      </c>
      <c r="D449" s="8" t="s">
        <v>634</v>
      </c>
      <c r="E449" s="8">
        <v>500</v>
      </c>
      <c r="F449" s="8" t="s">
        <v>368</v>
      </c>
      <c r="G449" s="8" t="s">
        <v>861</v>
      </c>
    </row>
    <row r="450" spans="2:7" x14ac:dyDescent="0.2">
      <c r="B450" s="8" t="s">
        <v>864</v>
      </c>
      <c r="C450" s="8" t="s">
        <v>650</v>
      </c>
      <c r="D450" s="8" t="s">
        <v>633</v>
      </c>
      <c r="E450" s="8">
        <v>600</v>
      </c>
      <c r="F450" s="8" t="s">
        <v>859</v>
      </c>
      <c r="G450" s="8" t="s">
        <v>863</v>
      </c>
    </row>
    <row r="451" spans="2:7" x14ac:dyDescent="0.2">
      <c r="B451" s="8" t="s">
        <v>867</v>
      </c>
      <c r="C451" s="8" t="s">
        <v>640</v>
      </c>
      <c r="D451" s="8" t="s">
        <v>633</v>
      </c>
      <c r="E451" s="8">
        <v>500</v>
      </c>
      <c r="F451" s="8" t="s">
        <v>866</v>
      </c>
      <c r="G451" s="8" t="s">
        <v>865</v>
      </c>
    </row>
    <row r="452" spans="2:7" x14ac:dyDescent="0.2">
      <c r="B452" s="8" t="s">
        <v>539</v>
      </c>
      <c r="C452" s="8" t="s">
        <v>646</v>
      </c>
      <c r="D452" s="8" t="s">
        <v>633</v>
      </c>
      <c r="E452" s="8">
        <v>700</v>
      </c>
      <c r="F452" s="8" t="s">
        <v>540</v>
      </c>
      <c r="G452" s="8" t="s">
        <v>541</v>
      </c>
    </row>
    <row r="453" spans="2:7" x14ac:dyDescent="0.2">
      <c r="B453" s="8" t="s">
        <v>537</v>
      </c>
      <c r="C453" s="8" t="s">
        <v>637</v>
      </c>
      <c r="D453" s="8" t="s">
        <v>633</v>
      </c>
      <c r="E453" s="8">
        <v>700</v>
      </c>
      <c r="F453" s="8" t="s">
        <v>223</v>
      </c>
      <c r="G453" s="8" t="s">
        <v>538</v>
      </c>
    </row>
    <row r="454" spans="2:7" x14ac:dyDescent="0.2">
      <c r="B454" s="8" t="s">
        <v>534</v>
      </c>
      <c r="C454" s="8" t="s">
        <v>635</v>
      </c>
      <c r="D454" s="8" t="s">
        <v>633</v>
      </c>
      <c r="E454" s="8">
        <v>500</v>
      </c>
      <c r="F454" s="8" t="s">
        <v>535</v>
      </c>
      <c r="G454" s="8" t="s">
        <v>536</v>
      </c>
    </row>
    <row r="455" spans="2:7" x14ac:dyDescent="0.2">
      <c r="B455" s="8" t="s">
        <v>531</v>
      </c>
      <c r="C455" s="8" t="s">
        <v>639</v>
      </c>
      <c r="D455" s="8" t="s">
        <v>634</v>
      </c>
      <c r="E455" s="8">
        <v>700</v>
      </c>
      <c r="F455" s="8" t="s">
        <v>532</v>
      </c>
      <c r="G455" s="8" t="s">
        <v>533</v>
      </c>
    </row>
    <row r="456" spans="2:7" x14ac:dyDescent="0.2">
      <c r="B456" s="8" t="s">
        <v>870</v>
      </c>
      <c r="C456" s="8" t="s">
        <v>636</v>
      </c>
      <c r="D456" s="8" t="s">
        <v>634</v>
      </c>
      <c r="E456" s="8">
        <v>700</v>
      </c>
      <c r="F456" s="8" t="s">
        <v>869</v>
      </c>
      <c r="G456" s="8" t="s">
        <v>868</v>
      </c>
    </row>
    <row r="457" spans="2:7" x14ac:dyDescent="0.2">
      <c r="B457" s="8" t="s">
        <v>872</v>
      </c>
      <c r="C457" s="8" t="s">
        <v>652</v>
      </c>
      <c r="D457" s="8" t="s">
        <v>634</v>
      </c>
      <c r="E457" s="8">
        <v>500</v>
      </c>
      <c r="F457" s="8" t="s">
        <v>256</v>
      </c>
      <c r="G457" s="8" t="s">
        <v>871</v>
      </c>
    </row>
    <row r="458" spans="2:7" x14ac:dyDescent="0.2">
      <c r="B458" s="8" t="s">
        <v>528</v>
      </c>
      <c r="C458" s="8" t="s">
        <v>647</v>
      </c>
      <c r="D458" s="8" t="s">
        <v>634</v>
      </c>
      <c r="E458" s="8">
        <v>700</v>
      </c>
      <c r="F458" s="8" t="s">
        <v>529</v>
      </c>
      <c r="G458" s="8" t="s">
        <v>530</v>
      </c>
    </row>
    <row r="459" spans="2:7" x14ac:dyDescent="0.2">
      <c r="B459" s="8" t="s">
        <v>526</v>
      </c>
      <c r="C459" s="8" t="s">
        <v>640</v>
      </c>
      <c r="D459" s="8" t="s">
        <v>634</v>
      </c>
      <c r="E459" s="8">
        <v>700</v>
      </c>
      <c r="F459" s="8" t="s">
        <v>165</v>
      </c>
      <c r="G459" s="8" t="s">
        <v>527</v>
      </c>
    </row>
    <row r="460" spans="2:7" x14ac:dyDescent="0.2">
      <c r="B460" s="8" t="s">
        <v>874</v>
      </c>
      <c r="C460" s="8" t="s">
        <v>640</v>
      </c>
      <c r="D460" s="8" t="s">
        <v>633</v>
      </c>
      <c r="E460" s="8">
        <v>600</v>
      </c>
      <c r="F460" s="8" t="s">
        <v>146</v>
      </c>
      <c r="G460" s="8" t="s">
        <v>873</v>
      </c>
    </row>
    <row r="461" spans="2:7" x14ac:dyDescent="0.2">
      <c r="B461" s="8" t="s">
        <v>523</v>
      </c>
      <c r="C461" s="8" t="s">
        <v>645</v>
      </c>
      <c r="D461" s="8" t="s">
        <v>634</v>
      </c>
      <c r="E461" s="8">
        <v>700</v>
      </c>
      <c r="F461" s="8" t="s">
        <v>524</v>
      </c>
      <c r="G461" s="8" t="s">
        <v>525</v>
      </c>
    </row>
    <row r="462" spans="2:7" x14ac:dyDescent="0.2">
      <c r="B462" s="8" t="s">
        <v>520</v>
      </c>
      <c r="C462" s="8" t="s">
        <v>650</v>
      </c>
      <c r="D462" s="8" t="s">
        <v>634</v>
      </c>
      <c r="E462" s="8">
        <v>600</v>
      </c>
      <c r="F462" s="8" t="s">
        <v>521</v>
      </c>
      <c r="G462" s="8" t="s">
        <v>522</v>
      </c>
    </row>
    <row r="463" spans="2:7" x14ac:dyDescent="0.2">
      <c r="B463" s="8" t="s">
        <v>877</v>
      </c>
      <c r="C463" s="8" t="s">
        <v>638</v>
      </c>
      <c r="D463" s="8" t="s">
        <v>634</v>
      </c>
      <c r="E463" s="8">
        <v>600</v>
      </c>
      <c r="F463" s="8" t="s">
        <v>876</v>
      </c>
      <c r="G463" s="8" t="s">
        <v>875</v>
      </c>
    </row>
    <row r="464" spans="2:7" x14ac:dyDescent="0.2">
      <c r="B464" s="8" t="s">
        <v>880</v>
      </c>
      <c r="C464" s="8" t="s">
        <v>647</v>
      </c>
      <c r="D464" s="8" t="s">
        <v>634</v>
      </c>
      <c r="E464" s="8">
        <v>600</v>
      </c>
      <c r="F464" s="8" t="s">
        <v>879</v>
      </c>
      <c r="G464" s="8" t="s">
        <v>878</v>
      </c>
    </row>
    <row r="465" spans="2:7" x14ac:dyDescent="0.2">
      <c r="B465" s="8" t="s">
        <v>882</v>
      </c>
      <c r="C465" s="8" t="s">
        <v>652</v>
      </c>
      <c r="D465" s="8" t="s">
        <v>634</v>
      </c>
      <c r="E465" s="8">
        <v>600</v>
      </c>
      <c r="F465" s="8" t="s">
        <v>352</v>
      </c>
      <c r="G465" s="8" t="s">
        <v>881</v>
      </c>
    </row>
    <row r="466" spans="2:7" x14ac:dyDescent="0.2">
      <c r="B466" s="8" t="s">
        <v>518</v>
      </c>
      <c r="C466" s="8" t="s">
        <v>637</v>
      </c>
      <c r="D466" s="8" t="s">
        <v>633</v>
      </c>
      <c r="E466" s="8">
        <v>700</v>
      </c>
      <c r="F466" s="8" t="s">
        <v>182</v>
      </c>
      <c r="G466" s="8" t="s">
        <v>519</v>
      </c>
    </row>
    <row r="467" spans="2:7" x14ac:dyDescent="0.2">
      <c r="B467" s="8" t="s">
        <v>515</v>
      </c>
      <c r="C467" s="8" t="s">
        <v>649</v>
      </c>
      <c r="D467" s="8" t="s">
        <v>634</v>
      </c>
      <c r="E467" s="8">
        <v>600</v>
      </c>
      <c r="F467" s="8" t="s">
        <v>516</v>
      </c>
      <c r="G467" s="8" t="s">
        <v>517</v>
      </c>
    </row>
    <row r="468" spans="2:7" x14ac:dyDescent="0.2">
      <c r="B468" s="8" t="s">
        <v>884</v>
      </c>
      <c r="C468" s="8" t="s">
        <v>646</v>
      </c>
      <c r="D468" s="8" t="s">
        <v>633</v>
      </c>
      <c r="E468" s="8">
        <v>500</v>
      </c>
      <c r="F468" s="8" t="s">
        <v>521</v>
      </c>
      <c r="G468" s="8" t="s">
        <v>883</v>
      </c>
    </row>
    <row r="469" spans="2:7" x14ac:dyDescent="0.2">
      <c r="B469" s="8" t="s">
        <v>513</v>
      </c>
      <c r="C469" s="8" t="s">
        <v>645</v>
      </c>
      <c r="D469" s="8" t="s">
        <v>634</v>
      </c>
      <c r="E469" s="8">
        <v>700</v>
      </c>
      <c r="F469" s="8" t="s">
        <v>27</v>
      </c>
      <c r="G469" s="8" t="s">
        <v>514</v>
      </c>
    </row>
    <row r="470" spans="2:7" x14ac:dyDescent="0.2">
      <c r="B470" s="8" t="s">
        <v>510</v>
      </c>
      <c r="C470" s="8" t="s">
        <v>645</v>
      </c>
      <c r="D470" s="8" t="s">
        <v>634</v>
      </c>
      <c r="E470" s="8">
        <v>700</v>
      </c>
      <c r="F470" s="8" t="s">
        <v>511</v>
      </c>
      <c r="G470" s="8" t="s">
        <v>512</v>
      </c>
    </row>
    <row r="471" spans="2:7" x14ac:dyDescent="0.2">
      <c r="B471" s="8" t="s">
        <v>887</v>
      </c>
      <c r="C471" s="8" t="s">
        <v>636</v>
      </c>
      <c r="D471" s="8" t="s">
        <v>633</v>
      </c>
      <c r="E471" s="8">
        <v>500</v>
      </c>
      <c r="F471" s="8" t="s">
        <v>886</v>
      </c>
      <c r="G471" s="8" t="s">
        <v>885</v>
      </c>
    </row>
    <row r="472" spans="2:7" x14ac:dyDescent="0.2">
      <c r="B472" s="8" t="s">
        <v>890</v>
      </c>
      <c r="C472" s="8" t="s">
        <v>647</v>
      </c>
      <c r="D472" s="8" t="s">
        <v>634</v>
      </c>
      <c r="E472" s="8">
        <v>700</v>
      </c>
      <c r="F472" s="8" t="s">
        <v>889</v>
      </c>
      <c r="G472" s="8" t="s">
        <v>888</v>
      </c>
    </row>
    <row r="473" spans="2:7" x14ac:dyDescent="0.2">
      <c r="B473" s="8" t="s">
        <v>508</v>
      </c>
      <c r="C473" s="8" t="s">
        <v>642</v>
      </c>
      <c r="D473" s="8" t="s">
        <v>633</v>
      </c>
      <c r="E473" s="8">
        <v>600</v>
      </c>
      <c r="F473" s="8" t="s">
        <v>176</v>
      </c>
      <c r="G473" s="8" t="s">
        <v>509</v>
      </c>
    </row>
    <row r="474" spans="2:7" x14ac:dyDescent="0.2">
      <c r="B474" s="8" t="s">
        <v>893</v>
      </c>
      <c r="C474" s="8" t="s">
        <v>642</v>
      </c>
      <c r="D474" s="8" t="s">
        <v>634</v>
      </c>
      <c r="E474" s="8">
        <v>700</v>
      </c>
      <c r="F474" s="8" t="s">
        <v>892</v>
      </c>
      <c r="G474" s="8" t="s">
        <v>891</v>
      </c>
    </row>
    <row r="475" spans="2:7" x14ac:dyDescent="0.2">
      <c r="B475" s="8" t="s">
        <v>896</v>
      </c>
      <c r="C475" s="8" t="s">
        <v>642</v>
      </c>
      <c r="D475" s="8" t="s">
        <v>634</v>
      </c>
      <c r="E475" s="8">
        <v>700</v>
      </c>
      <c r="F475" s="8" t="s">
        <v>895</v>
      </c>
      <c r="G475" s="8" t="s">
        <v>894</v>
      </c>
    </row>
    <row r="476" spans="2:7" x14ac:dyDescent="0.2">
      <c r="B476" s="8" t="s">
        <v>899</v>
      </c>
      <c r="C476" s="8" t="s">
        <v>651</v>
      </c>
      <c r="D476" s="8" t="s">
        <v>634</v>
      </c>
      <c r="E476" s="8">
        <v>600</v>
      </c>
      <c r="F476" s="8" t="s">
        <v>898</v>
      </c>
      <c r="G476" s="8" t="s">
        <v>897</v>
      </c>
    </row>
    <row r="477" spans="2:7" x14ac:dyDescent="0.2">
      <c r="B477" s="8" t="s">
        <v>902</v>
      </c>
      <c r="C477" s="8" t="s">
        <v>639</v>
      </c>
      <c r="D477" s="8" t="s">
        <v>633</v>
      </c>
      <c r="E477" s="8">
        <v>700</v>
      </c>
      <c r="F477" s="8" t="s">
        <v>901</v>
      </c>
      <c r="G477" s="8" t="s">
        <v>900</v>
      </c>
    </row>
    <row r="478" spans="2:7" x14ac:dyDescent="0.2">
      <c r="B478" s="8" t="s">
        <v>904</v>
      </c>
      <c r="C478" s="8" t="s">
        <v>637</v>
      </c>
      <c r="D478" s="8" t="s">
        <v>633</v>
      </c>
      <c r="E478" s="8">
        <v>700</v>
      </c>
      <c r="F478" s="8" t="s">
        <v>417</v>
      </c>
      <c r="G478" s="8" t="s">
        <v>903</v>
      </c>
    </row>
    <row r="479" spans="2:7" x14ac:dyDescent="0.2">
      <c r="B479" s="8" t="s">
        <v>505</v>
      </c>
      <c r="C479" s="8" t="s">
        <v>646</v>
      </c>
      <c r="D479" s="8" t="s">
        <v>634</v>
      </c>
      <c r="E479" s="8">
        <v>700</v>
      </c>
      <c r="F479" s="8" t="s">
        <v>506</v>
      </c>
      <c r="G479" s="8" t="s">
        <v>507</v>
      </c>
    </row>
    <row r="480" spans="2:7" x14ac:dyDescent="0.2">
      <c r="B480" s="8" t="s">
        <v>502</v>
      </c>
      <c r="C480" s="8" t="s">
        <v>645</v>
      </c>
      <c r="D480" s="8" t="s">
        <v>633</v>
      </c>
      <c r="E480" s="8">
        <v>700</v>
      </c>
      <c r="F480" s="8" t="s">
        <v>503</v>
      </c>
      <c r="G480" s="8" t="s">
        <v>504</v>
      </c>
    </row>
    <row r="481" spans="2:7" x14ac:dyDescent="0.2">
      <c r="B481" s="8" t="s">
        <v>906</v>
      </c>
      <c r="C481" s="8" t="s">
        <v>636</v>
      </c>
      <c r="D481" s="8" t="s">
        <v>633</v>
      </c>
      <c r="E481" s="8">
        <v>700</v>
      </c>
      <c r="F481" s="8" t="s">
        <v>707</v>
      </c>
      <c r="G481" s="8" t="s">
        <v>905</v>
      </c>
    </row>
    <row r="482" spans="2:7" x14ac:dyDescent="0.2">
      <c r="B482" s="8" t="s">
        <v>908</v>
      </c>
      <c r="C482" s="8" t="s">
        <v>640</v>
      </c>
      <c r="D482" s="8" t="s">
        <v>634</v>
      </c>
      <c r="E482" s="8">
        <v>700</v>
      </c>
      <c r="F482" s="8" t="s">
        <v>879</v>
      </c>
      <c r="G482" s="8" t="s">
        <v>907</v>
      </c>
    </row>
    <row r="483" spans="2:7" x14ac:dyDescent="0.2">
      <c r="B483" s="8" t="s">
        <v>910</v>
      </c>
      <c r="C483" s="8" t="s">
        <v>647</v>
      </c>
      <c r="D483" s="8" t="s">
        <v>634</v>
      </c>
      <c r="E483" s="8">
        <v>700</v>
      </c>
      <c r="F483" s="8" t="s">
        <v>247</v>
      </c>
      <c r="G483" s="8" t="s">
        <v>909</v>
      </c>
    </row>
    <row r="484" spans="2:7" x14ac:dyDescent="0.2">
      <c r="B484" s="8" t="s">
        <v>499</v>
      </c>
      <c r="C484" s="8" t="s">
        <v>642</v>
      </c>
      <c r="D484" s="8" t="s">
        <v>634</v>
      </c>
      <c r="E484" s="8">
        <v>700</v>
      </c>
      <c r="F484" s="8" t="s">
        <v>500</v>
      </c>
      <c r="G484" s="8" t="s">
        <v>501</v>
      </c>
    </row>
    <row r="485" spans="2:7" x14ac:dyDescent="0.2">
      <c r="B485" s="8" t="s">
        <v>911</v>
      </c>
      <c r="C485" s="8" t="s">
        <v>650</v>
      </c>
      <c r="D485" s="8" t="s">
        <v>634</v>
      </c>
      <c r="E485" s="8">
        <v>700</v>
      </c>
      <c r="F485" s="8" t="s">
        <v>604</v>
      </c>
      <c r="G485" s="8" t="s">
        <v>501</v>
      </c>
    </row>
    <row r="486" spans="2:7" x14ac:dyDescent="0.2">
      <c r="B486" s="8" t="s">
        <v>913</v>
      </c>
      <c r="C486" s="8" t="s">
        <v>642</v>
      </c>
      <c r="D486" s="8" t="s">
        <v>634</v>
      </c>
      <c r="E486" s="8">
        <v>700</v>
      </c>
      <c r="F486" s="8" t="s">
        <v>754</v>
      </c>
      <c r="G486" s="8" t="s">
        <v>912</v>
      </c>
    </row>
    <row r="487" spans="2:7" x14ac:dyDescent="0.2">
      <c r="B487" s="8" t="s">
        <v>496</v>
      </c>
      <c r="C487" s="8" t="s">
        <v>642</v>
      </c>
      <c r="D487" s="8" t="s">
        <v>634</v>
      </c>
      <c r="E487" s="8">
        <v>500</v>
      </c>
      <c r="F487" s="8" t="s">
        <v>497</v>
      </c>
      <c r="G487" s="8" t="s">
        <v>498</v>
      </c>
    </row>
    <row r="488" spans="2:7" x14ac:dyDescent="0.2">
      <c r="B488" s="8" t="s">
        <v>915</v>
      </c>
      <c r="C488" s="8" t="s">
        <v>637</v>
      </c>
      <c r="D488" s="8" t="s">
        <v>633</v>
      </c>
      <c r="E488" s="8">
        <v>600</v>
      </c>
      <c r="F488" s="8" t="s">
        <v>754</v>
      </c>
      <c r="G488" s="8" t="s">
        <v>914</v>
      </c>
    </row>
    <row r="489" spans="2:7" x14ac:dyDescent="0.2">
      <c r="B489" s="8" t="s">
        <v>493</v>
      </c>
      <c r="C489" s="8" t="s">
        <v>645</v>
      </c>
      <c r="D489" s="8" t="s">
        <v>633</v>
      </c>
      <c r="E489" s="8">
        <v>700</v>
      </c>
      <c r="F489" s="8" t="s">
        <v>494</v>
      </c>
      <c r="G489" s="8" t="s">
        <v>495</v>
      </c>
    </row>
    <row r="490" spans="2:7" x14ac:dyDescent="0.2">
      <c r="B490" s="8" t="s">
        <v>490</v>
      </c>
      <c r="C490" s="8" t="s">
        <v>639</v>
      </c>
      <c r="D490" s="8" t="s">
        <v>633</v>
      </c>
      <c r="E490" s="8">
        <v>600</v>
      </c>
      <c r="F490" s="8" t="s">
        <v>491</v>
      </c>
      <c r="G490" s="8" t="s">
        <v>492</v>
      </c>
    </row>
    <row r="491" spans="2:7" x14ac:dyDescent="0.2">
      <c r="B491" s="8" t="s">
        <v>487</v>
      </c>
      <c r="C491" s="8" t="s">
        <v>640</v>
      </c>
      <c r="D491" s="8" t="s">
        <v>634</v>
      </c>
      <c r="E491" s="8">
        <v>700</v>
      </c>
      <c r="F491" s="8" t="s">
        <v>488</v>
      </c>
      <c r="G491" s="8" t="s">
        <v>489</v>
      </c>
    </row>
    <row r="492" spans="2:7" x14ac:dyDescent="0.2">
      <c r="B492" s="8" t="s">
        <v>917</v>
      </c>
      <c r="C492" s="8" t="s">
        <v>650</v>
      </c>
      <c r="D492" s="8" t="s">
        <v>634</v>
      </c>
      <c r="E492" s="8">
        <v>500</v>
      </c>
      <c r="F492" s="8" t="s">
        <v>852</v>
      </c>
      <c r="G492" s="8" t="s">
        <v>916</v>
      </c>
    </row>
    <row r="493" spans="2:7" x14ac:dyDescent="0.2">
      <c r="B493" s="8" t="s">
        <v>919</v>
      </c>
      <c r="C493" s="8" t="s">
        <v>636</v>
      </c>
      <c r="D493" s="8" t="s">
        <v>633</v>
      </c>
      <c r="E493" s="8">
        <v>500</v>
      </c>
      <c r="F493" s="8" t="s">
        <v>817</v>
      </c>
      <c r="G493" s="8" t="s">
        <v>918</v>
      </c>
    </row>
    <row r="494" spans="2:7" x14ac:dyDescent="0.2">
      <c r="B494" s="8" t="s">
        <v>920</v>
      </c>
      <c r="C494" s="8" t="s">
        <v>645</v>
      </c>
      <c r="D494" s="8" t="s">
        <v>634</v>
      </c>
      <c r="E494" s="8">
        <v>600</v>
      </c>
      <c r="F494" s="8" t="s">
        <v>95</v>
      </c>
      <c r="G494" s="8" t="s">
        <v>486</v>
      </c>
    </row>
    <row r="495" spans="2:7" x14ac:dyDescent="0.2">
      <c r="B495" s="8" t="s">
        <v>484</v>
      </c>
      <c r="C495" s="8" t="s">
        <v>645</v>
      </c>
      <c r="D495" s="8" t="s">
        <v>634</v>
      </c>
      <c r="E495" s="8">
        <v>600</v>
      </c>
      <c r="F495" s="8" t="s">
        <v>485</v>
      </c>
      <c r="G495" s="8" t="s">
        <v>486</v>
      </c>
    </row>
    <row r="496" spans="2:7" x14ac:dyDescent="0.2">
      <c r="B496" s="8" t="s">
        <v>922</v>
      </c>
      <c r="C496" s="8" t="s">
        <v>648</v>
      </c>
      <c r="D496" s="8" t="s">
        <v>634</v>
      </c>
      <c r="E496" s="8">
        <v>700</v>
      </c>
      <c r="F496" s="8" t="s">
        <v>109</v>
      </c>
      <c r="G496" s="8" t="s">
        <v>921</v>
      </c>
    </row>
    <row r="497" spans="2:7" x14ac:dyDescent="0.2">
      <c r="B497" s="8" t="s">
        <v>924</v>
      </c>
      <c r="C497" s="8" t="s">
        <v>635</v>
      </c>
      <c r="D497" s="8" t="s">
        <v>633</v>
      </c>
      <c r="E497" s="8">
        <v>600</v>
      </c>
      <c r="F497" s="8" t="s">
        <v>165</v>
      </c>
      <c r="G497" s="8" t="s">
        <v>923</v>
      </c>
    </row>
    <row r="498" spans="2:7" x14ac:dyDescent="0.2">
      <c r="B498" s="8" t="s">
        <v>926</v>
      </c>
      <c r="C498" s="8" t="s">
        <v>652</v>
      </c>
      <c r="D498" s="8" t="s">
        <v>634</v>
      </c>
      <c r="E498" s="8">
        <v>700</v>
      </c>
      <c r="F498" s="8" t="s">
        <v>76</v>
      </c>
      <c r="G498" s="8" t="s">
        <v>925</v>
      </c>
    </row>
    <row r="499" spans="2:7" x14ac:dyDescent="0.2">
      <c r="B499" s="8" t="s">
        <v>928</v>
      </c>
      <c r="C499" s="8" t="s">
        <v>647</v>
      </c>
      <c r="D499" s="8" t="s">
        <v>633</v>
      </c>
      <c r="E499" s="8">
        <v>500</v>
      </c>
      <c r="F499" s="8" t="s">
        <v>859</v>
      </c>
      <c r="G499" s="8" t="s">
        <v>927</v>
      </c>
    </row>
    <row r="500" spans="2:7" x14ac:dyDescent="0.2">
      <c r="B500" s="8" t="s">
        <v>482</v>
      </c>
      <c r="C500" s="8" t="s">
        <v>648</v>
      </c>
      <c r="D500" s="8" t="s">
        <v>633</v>
      </c>
      <c r="E500" s="8">
        <v>700</v>
      </c>
      <c r="F500" s="8" t="s">
        <v>73</v>
      </c>
      <c r="G500" s="8" t="s">
        <v>483</v>
      </c>
    </row>
    <row r="501" spans="2:7" x14ac:dyDescent="0.2">
      <c r="B501" s="8" t="s">
        <v>478</v>
      </c>
      <c r="C501" s="8" t="s">
        <v>642</v>
      </c>
      <c r="D501" s="8" t="s">
        <v>633</v>
      </c>
      <c r="E501" s="8">
        <v>700</v>
      </c>
      <c r="F501" s="8" t="s">
        <v>479</v>
      </c>
      <c r="G501" s="8" t="s">
        <v>480</v>
      </c>
    </row>
    <row r="502" spans="2:7" x14ac:dyDescent="0.2">
      <c r="B502" s="8" t="s">
        <v>481</v>
      </c>
      <c r="C502" s="8" t="s">
        <v>654</v>
      </c>
      <c r="D502" s="8" t="s">
        <v>634</v>
      </c>
      <c r="E502" s="8">
        <v>700</v>
      </c>
      <c r="F502" s="8" t="s">
        <v>287</v>
      </c>
      <c r="G502" s="8" t="s">
        <v>480</v>
      </c>
    </row>
    <row r="503" spans="2:7" x14ac:dyDescent="0.2">
      <c r="B503" s="8" t="s">
        <v>476</v>
      </c>
      <c r="C503" s="8" t="s">
        <v>641</v>
      </c>
      <c r="D503" s="8" t="s">
        <v>634</v>
      </c>
      <c r="E503" s="8">
        <v>700</v>
      </c>
      <c r="F503" s="8" t="s">
        <v>57</v>
      </c>
      <c r="G503" s="8" t="s">
        <v>477</v>
      </c>
    </row>
    <row r="504" spans="2:7" x14ac:dyDescent="0.2">
      <c r="B504" s="8" t="s">
        <v>474</v>
      </c>
      <c r="C504" s="8" t="s">
        <v>643</v>
      </c>
      <c r="D504" s="8" t="s">
        <v>633</v>
      </c>
      <c r="E504" s="8">
        <v>600</v>
      </c>
      <c r="F504" s="8" t="s">
        <v>475</v>
      </c>
      <c r="G504" s="8" t="s">
        <v>473</v>
      </c>
    </row>
    <row r="505" spans="2:7" x14ac:dyDescent="0.2">
      <c r="B505" s="8" t="s">
        <v>471</v>
      </c>
      <c r="C505" s="8" t="s">
        <v>643</v>
      </c>
      <c r="D505" s="8" t="s">
        <v>634</v>
      </c>
      <c r="E505" s="8">
        <v>500</v>
      </c>
      <c r="F505" s="8" t="s">
        <v>472</v>
      </c>
      <c r="G505" s="8" t="s">
        <v>473</v>
      </c>
    </row>
    <row r="506" spans="2:7" x14ac:dyDescent="0.2">
      <c r="B506" s="8" t="s">
        <v>469</v>
      </c>
      <c r="C506" s="8" t="s">
        <v>650</v>
      </c>
      <c r="D506" s="8" t="s">
        <v>633</v>
      </c>
      <c r="E506" s="8">
        <v>600</v>
      </c>
      <c r="F506" s="8" t="s">
        <v>81</v>
      </c>
      <c r="G506" s="8" t="s">
        <v>470</v>
      </c>
    </row>
    <row r="507" spans="2:7" x14ac:dyDescent="0.2">
      <c r="B507" s="8" t="s">
        <v>930</v>
      </c>
      <c r="C507" s="8" t="s">
        <v>642</v>
      </c>
      <c r="D507" s="8" t="s">
        <v>634</v>
      </c>
      <c r="E507" s="8">
        <v>600</v>
      </c>
      <c r="F507" s="8" t="s">
        <v>417</v>
      </c>
      <c r="G507" s="8" t="s">
        <v>929</v>
      </c>
    </row>
    <row r="508" spans="2:7" x14ac:dyDescent="0.2">
      <c r="B508" s="8" t="s">
        <v>466</v>
      </c>
      <c r="C508" s="8" t="s">
        <v>649</v>
      </c>
      <c r="D508" s="8" t="s">
        <v>634</v>
      </c>
      <c r="E508" s="8">
        <v>600</v>
      </c>
      <c r="F508" s="8" t="s">
        <v>467</v>
      </c>
      <c r="G508" s="8" t="s">
        <v>468</v>
      </c>
    </row>
    <row r="509" spans="2:7" x14ac:dyDescent="0.2">
      <c r="B509" s="8" t="s">
        <v>932</v>
      </c>
      <c r="C509" s="8" t="s">
        <v>637</v>
      </c>
      <c r="D509" s="8" t="s">
        <v>634</v>
      </c>
      <c r="E509" s="8">
        <v>600</v>
      </c>
      <c r="F509" s="8" t="s">
        <v>157</v>
      </c>
      <c r="G509" s="8" t="s">
        <v>931</v>
      </c>
    </row>
    <row r="510" spans="2:7" x14ac:dyDescent="0.2">
      <c r="B510" s="8" t="s">
        <v>934</v>
      </c>
      <c r="C510" s="8" t="s">
        <v>648</v>
      </c>
      <c r="D510" s="8" t="s">
        <v>633</v>
      </c>
      <c r="E510" s="8">
        <v>600</v>
      </c>
      <c r="F510" s="8" t="s">
        <v>540</v>
      </c>
      <c r="G510" s="8" t="s">
        <v>933</v>
      </c>
    </row>
    <row r="511" spans="2:7" x14ac:dyDescent="0.2">
      <c r="B511" s="8" t="s">
        <v>936</v>
      </c>
      <c r="C511" s="8" t="s">
        <v>645</v>
      </c>
      <c r="D511" s="8" t="s">
        <v>633</v>
      </c>
      <c r="E511" s="8">
        <v>600</v>
      </c>
      <c r="F511" s="8" t="s">
        <v>368</v>
      </c>
      <c r="G511" s="8" t="s">
        <v>935</v>
      </c>
    </row>
    <row r="512" spans="2:7" x14ac:dyDescent="0.2">
      <c r="B512" s="8" t="s">
        <v>463</v>
      </c>
      <c r="C512" s="8" t="s">
        <v>647</v>
      </c>
      <c r="D512" s="8" t="s">
        <v>633</v>
      </c>
      <c r="E512" s="8">
        <v>700</v>
      </c>
      <c r="F512" s="8" t="s">
        <v>464</v>
      </c>
      <c r="G512" s="8" t="s">
        <v>465</v>
      </c>
    </row>
    <row r="513" spans="2:7" x14ac:dyDescent="0.2">
      <c r="B513" s="8" t="s">
        <v>939</v>
      </c>
      <c r="C513" s="8" t="s">
        <v>651</v>
      </c>
      <c r="D513" s="8" t="s">
        <v>634</v>
      </c>
      <c r="E513" s="8">
        <v>600</v>
      </c>
      <c r="F513" s="8" t="s">
        <v>938</v>
      </c>
      <c r="G513" s="8" t="s">
        <v>937</v>
      </c>
    </row>
    <row r="514" spans="2:7" x14ac:dyDescent="0.2">
      <c r="B514" s="8" t="s">
        <v>460</v>
      </c>
      <c r="C514" s="8" t="s">
        <v>640</v>
      </c>
      <c r="D514" s="8" t="s">
        <v>634</v>
      </c>
      <c r="E514" s="8">
        <v>700</v>
      </c>
      <c r="F514" s="8" t="s">
        <v>461</v>
      </c>
      <c r="G514" s="8" t="s">
        <v>462</v>
      </c>
    </row>
    <row r="515" spans="2:7" x14ac:dyDescent="0.2">
      <c r="B515" s="8" t="s">
        <v>458</v>
      </c>
      <c r="C515" s="8" t="s">
        <v>640</v>
      </c>
      <c r="D515" s="8" t="s">
        <v>634</v>
      </c>
      <c r="E515" s="8">
        <v>700</v>
      </c>
      <c r="F515" s="8" t="s">
        <v>197</v>
      </c>
      <c r="G515" s="8" t="s">
        <v>459</v>
      </c>
    </row>
    <row r="516" spans="2:7" x14ac:dyDescent="0.2">
      <c r="B516" s="8" t="s">
        <v>941</v>
      </c>
      <c r="C516" s="8" t="s">
        <v>642</v>
      </c>
      <c r="D516" s="8" t="s">
        <v>634</v>
      </c>
      <c r="E516" s="8">
        <v>500</v>
      </c>
      <c r="F516" s="8" t="s">
        <v>714</v>
      </c>
      <c r="G516" s="8" t="s">
        <v>940</v>
      </c>
    </row>
    <row r="517" spans="2:7" x14ac:dyDescent="0.2">
      <c r="B517" s="8" t="s">
        <v>943</v>
      </c>
      <c r="C517" s="8" t="s">
        <v>647</v>
      </c>
      <c r="D517" s="8" t="s">
        <v>633</v>
      </c>
      <c r="E517" s="8">
        <v>600</v>
      </c>
      <c r="F517" s="8" t="s">
        <v>89</v>
      </c>
      <c r="G517" s="8" t="s">
        <v>942</v>
      </c>
    </row>
    <row r="518" spans="2:7" x14ac:dyDescent="0.2">
      <c r="B518" s="8" t="s">
        <v>945</v>
      </c>
      <c r="C518" s="8" t="s">
        <v>645</v>
      </c>
      <c r="D518" s="8" t="s">
        <v>633</v>
      </c>
      <c r="E518" s="8">
        <v>500</v>
      </c>
      <c r="F518" s="8" t="s">
        <v>54</v>
      </c>
      <c r="G518" s="8" t="s">
        <v>944</v>
      </c>
    </row>
    <row r="519" spans="2:7" x14ac:dyDescent="0.2">
      <c r="B519" s="8" t="s">
        <v>455</v>
      </c>
      <c r="C519" s="8" t="s">
        <v>636</v>
      </c>
      <c r="D519" s="8" t="s">
        <v>633</v>
      </c>
      <c r="E519" s="8">
        <v>700</v>
      </c>
      <c r="F519" s="8" t="s">
        <v>456</v>
      </c>
      <c r="G519" s="8" t="s">
        <v>457</v>
      </c>
    </row>
    <row r="520" spans="2:7" x14ac:dyDescent="0.2">
      <c r="B520" s="8" t="s">
        <v>452</v>
      </c>
      <c r="C520" s="8" t="s">
        <v>645</v>
      </c>
      <c r="D520" s="8" t="s">
        <v>634</v>
      </c>
      <c r="E520" s="8">
        <v>700</v>
      </c>
      <c r="F520" s="8" t="s">
        <v>453</v>
      </c>
      <c r="G520" s="8" t="s">
        <v>454</v>
      </c>
    </row>
    <row r="521" spans="2:7" x14ac:dyDescent="0.2">
      <c r="B521" s="8" t="s">
        <v>450</v>
      </c>
      <c r="C521" s="8" t="s">
        <v>645</v>
      </c>
      <c r="D521" s="8" t="s">
        <v>634</v>
      </c>
      <c r="E521" s="8">
        <v>700</v>
      </c>
      <c r="F521" s="8" t="s">
        <v>185</v>
      </c>
      <c r="G521" s="8" t="s">
        <v>451</v>
      </c>
    </row>
    <row r="522" spans="2:7" x14ac:dyDescent="0.2">
      <c r="B522" s="8" t="s">
        <v>448</v>
      </c>
      <c r="C522" s="8" t="s">
        <v>648</v>
      </c>
      <c r="D522" s="8" t="s">
        <v>633</v>
      </c>
      <c r="E522" s="8">
        <v>700</v>
      </c>
      <c r="F522" s="8" t="s">
        <v>223</v>
      </c>
      <c r="G522" s="8" t="s">
        <v>449</v>
      </c>
    </row>
    <row r="523" spans="2:7" x14ac:dyDescent="0.2">
      <c r="B523" s="8" t="s">
        <v>446</v>
      </c>
      <c r="C523" s="8" t="s">
        <v>643</v>
      </c>
      <c r="D523" s="8" t="s">
        <v>634</v>
      </c>
      <c r="E523" s="8">
        <v>600</v>
      </c>
      <c r="F523" s="8" t="s">
        <v>149</v>
      </c>
      <c r="G523" s="8" t="s">
        <v>447</v>
      </c>
    </row>
    <row r="524" spans="2:7" x14ac:dyDescent="0.2">
      <c r="B524" s="8" t="s">
        <v>947</v>
      </c>
      <c r="C524" s="8" t="s">
        <v>642</v>
      </c>
      <c r="D524" s="8" t="s">
        <v>633</v>
      </c>
      <c r="E524" s="8">
        <v>600</v>
      </c>
      <c r="F524" s="8" t="s">
        <v>149</v>
      </c>
      <c r="G524" s="8" t="s">
        <v>946</v>
      </c>
    </row>
    <row r="525" spans="2:7" x14ac:dyDescent="0.2">
      <c r="B525" s="8" t="s">
        <v>949</v>
      </c>
      <c r="C525" s="8" t="s">
        <v>635</v>
      </c>
      <c r="D525" s="8" t="s">
        <v>634</v>
      </c>
      <c r="E525" s="8">
        <v>700</v>
      </c>
      <c r="F525" s="8" t="s">
        <v>341</v>
      </c>
      <c r="G525" s="8" t="s">
        <v>948</v>
      </c>
    </row>
    <row r="526" spans="2:7" x14ac:dyDescent="0.2">
      <c r="B526" s="8" t="s">
        <v>951</v>
      </c>
      <c r="C526" s="8" t="s">
        <v>652</v>
      </c>
      <c r="D526" s="8" t="s">
        <v>634</v>
      </c>
      <c r="E526" s="8">
        <v>600</v>
      </c>
      <c r="F526" s="8" t="s">
        <v>143</v>
      </c>
      <c r="G526" s="8" t="s">
        <v>950</v>
      </c>
    </row>
    <row r="527" spans="2:7" x14ac:dyDescent="0.2">
      <c r="B527" s="8" t="s">
        <v>954</v>
      </c>
      <c r="C527" s="8" t="s">
        <v>644</v>
      </c>
      <c r="D527" s="8" t="s">
        <v>634</v>
      </c>
      <c r="E527" s="8">
        <v>700</v>
      </c>
      <c r="F527" s="8" t="s">
        <v>953</v>
      </c>
      <c r="G527" s="8" t="s">
        <v>952</v>
      </c>
    </row>
    <row r="528" spans="2:7" x14ac:dyDescent="0.2">
      <c r="B528" s="8" t="s">
        <v>956</v>
      </c>
      <c r="C528" s="8" t="s">
        <v>654</v>
      </c>
      <c r="D528" s="8" t="s">
        <v>634</v>
      </c>
      <c r="E528" s="8">
        <v>600</v>
      </c>
      <c r="F528" s="8" t="s">
        <v>45</v>
      </c>
      <c r="G528" s="8" t="s">
        <v>955</v>
      </c>
    </row>
    <row r="529" spans="2:7" x14ac:dyDescent="0.2">
      <c r="B529" s="8" t="s">
        <v>958</v>
      </c>
      <c r="C529" s="8" t="s">
        <v>643</v>
      </c>
      <c r="D529" s="8" t="s">
        <v>633</v>
      </c>
      <c r="E529" s="8">
        <v>500</v>
      </c>
      <c r="F529" s="8" t="s">
        <v>146</v>
      </c>
      <c r="G529" s="8" t="s">
        <v>957</v>
      </c>
    </row>
    <row r="530" spans="2:7" x14ac:dyDescent="0.2">
      <c r="B530" s="8" t="s">
        <v>960</v>
      </c>
      <c r="C530" s="8" t="s">
        <v>637</v>
      </c>
      <c r="D530" s="8" t="s">
        <v>633</v>
      </c>
      <c r="E530" s="8">
        <v>500</v>
      </c>
      <c r="F530" s="8" t="s">
        <v>81</v>
      </c>
      <c r="G530" s="8" t="s">
        <v>959</v>
      </c>
    </row>
    <row r="531" spans="2:7" x14ac:dyDescent="0.2">
      <c r="B531" s="8" t="s">
        <v>444</v>
      </c>
      <c r="C531" s="8" t="s">
        <v>641</v>
      </c>
      <c r="D531" s="8" t="s">
        <v>634</v>
      </c>
      <c r="E531" s="8">
        <v>700</v>
      </c>
      <c r="F531" s="8" t="s">
        <v>168</v>
      </c>
      <c r="G531" s="8" t="s">
        <v>445</v>
      </c>
    </row>
    <row r="532" spans="2:7" x14ac:dyDescent="0.2">
      <c r="B532" s="8" t="s">
        <v>962</v>
      </c>
      <c r="C532" s="8" t="s">
        <v>646</v>
      </c>
      <c r="D532" s="8" t="s">
        <v>634</v>
      </c>
      <c r="E532" s="8">
        <v>600</v>
      </c>
      <c r="F532" s="8" t="s">
        <v>42</v>
      </c>
      <c r="G532" s="8" t="s">
        <v>961</v>
      </c>
    </row>
    <row r="533" spans="2:7" x14ac:dyDescent="0.2">
      <c r="B533" s="8" t="s">
        <v>441</v>
      </c>
      <c r="C533" s="8" t="s">
        <v>639</v>
      </c>
      <c r="D533" s="8" t="s">
        <v>634</v>
      </c>
      <c r="E533" s="8">
        <v>700</v>
      </c>
      <c r="F533" s="8" t="s">
        <v>442</v>
      </c>
      <c r="G533" s="8" t="s">
        <v>443</v>
      </c>
    </row>
    <row r="534" spans="2:7" x14ac:dyDescent="0.2">
      <c r="B534" s="8" t="s">
        <v>964</v>
      </c>
      <c r="C534" s="8" t="s">
        <v>640</v>
      </c>
      <c r="D534" s="8" t="s">
        <v>633</v>
      </c>
      <c r="E534" s="8">
        <v>600</v>
      </c>
      <c r="F534" s="8" t="s">
        <v>48</v>
      </c>
      <c r="G534" s="8" t="s">
        <v>963</v>
      </c>
    </row>
    <row r="535" spans="2:7" x14ac:dyDescent="0.2">
      <c r="B535" s="8" t="s">
        <v>966</v>
      </c>
      <c r="C535" s="8" t="s">
        <v>642</v>
      </c>
      <c r="D535" s="8" t="s">
        <v>634</v>
      </c>
      <c r="E535" s="8">
        <v>700</v>
      </c>
      <c r="F535" s="8" t="s">
        <v>217</v>
      </c>
      <c r="G535" s="8" t="s">
        <v>965</v>
      </c>
    </row>
    <row r="536" spans="2:7" x14ac:dyDescent="0.2">
      <c r="B536" s="8" t="s">
        <v>968</v>
      </c>
      <c r="C536" s="8" t="s">
        <v>646</v>
      </c>
      <c r="D536" s="8" t="s">
        <v>634</v>
      </c>
      <c r="E536" s="8">
        <v>600</v>
      </c>
      <c r="F536" s="8" t="s">
        <v>435</v>
      </c>
      <c r="G536" s="8" t="s">
        <v>967</v>
      </c>
    </row>
    <row r="537" spans="2:7" x14ac:dyDescent="0.2">
      <c r="B537" s="8" t="s">
        <v>970</v>
      </c>
      <c r="C537" s="8" t="s">
        <v>637</v>
      </c>
      <c r="D537" s="8" t="s">
        <v>634</v>
      </c>
      <c r="E537" s="8">
        <v>700</v>
      </c>
      <c r="F537" s="8" t="s">
        <v>619</v>
      </c>
      <c r="G537" s="8" t="s">
        <v>969</v>
      </c>
    </row>
    <row r="538" spans="2:7" x14ac:dyDescent="0.2">
      <c r="B538" s="8" t="s">
        <v>972</v>
      </c>
      <c r="C538" s="8" t="s">
        <v>643</v>
      </c>
      <c r="D538" s="8" t="s">
        <v>633</v>
      </c>
      <c r="E538" s="8">
        <v>700</v>
      </c>
      <c r="F538" s="8" t="s">
        <v>140</v>
      </c>
      <c r="G538" s="8" t="s">
        <v>971</v>
      </c>
    </row>
    <row r="539" spans="2:7" x14ac:dyDescent="0.2">
      <c r="B539" s="8" t="s">
        <v>974</v>
      </c>
      <c r="C539" s="8" t="s">
        <v>652</v>
      </c>
      <c r="D539" s="8" t="s">
        <v>634</v>
      </c>
      <c r="E539" s="8">
        <v>700</v>
      </c>
      <c r="F539" s="8" t="s">
        <v>554</v>
      </c>
      <c r="G539" s="8" t="s">
        <v>973</v>
      </c>
    </row>
    <row r="540" spans="2:7" x14ac:dyDescent="0.2">
      <c r="B540" s="8" t="s">
        <v>439</v>
      </c>
      <c r="C540" s="8" t="s">
        <v>645</v>
      </c>
      <c r="D540" s="8" t="s">
        <v>633</v>
      </c>
      <c r="E540" s="8">
        <v>700</v>
      </c>
      <c r="F540" s="8" t="s">
        <v>54</v>
      </c>
      <c r="G540" s="8" t="s">
        <v>440</v>
      </c>
    </row>
    <row r="541" spans="2:7" x14ac:dyDescent="0.2">
      <c r="B541" s="8" t="s">
        <v>437</v>
      </c>
      <c r="C541" s="8" t="s">
        <v>650</v>
      </c>
      <c r="D541" s="8" t="s">
        <v>633</v>
      </c>
      <c r="E541" s="8">
        <v>700</v>
      </c>
      <c r="F541" s="8" t="s">
        <v>217</v>
      </c>
      <c r="G541" s="8" t="s">
        <v>438</v>
      </c>
    </row>
    <row r="542" spans="2:7" x14ac:dyDescent="0.2">
      <c r="B542" s="8" t="s">
        <v>976</v>
      </c>
      <c r="C542" s="8" t="s">
        <v>649</v>
      </c>
      <c r="D542" s="8" t="s">
        <v>633</v>
      </c>
      <c r="E542" s="8">
        <v>700</v>
      </c>
      <c r="F542" s="8" t="s">
        <v>261</v>
      </c>
      <c r="G542" s="8" t="s">
        <v>975</v>
      </c>
    </row>
    <row r="543" spans="2:7" x14ac:dyDescent="0.2">
      <c r="B543" s="8" t="s">
        <v>979</v>
      </c>
      <c r="C543" s="8" t="s">
        <v>647</v>
      </c>
      <c r="D543" s="8" t="s">
        <v>634</v>
      </c>
      <c r="E543" s="8">
        <v>500</v>
      </c>
      <c r="F543" s="8" t="s">
        <v>978</v>
      </c>
      <c r="G543" s="8" t="s">
        <v>977</v>
      </c>
    </row>
    <row r="544" spans="2:7" x14ac:dyDescent="0.2">
      <c r="B544" s="8" t="s">
        <v>982</v>
      </c>
      <c r="C544" s="8" t="s">
        <v>642</v>
      </c>
      <c r="D544" s="8" t="s">
        <v>634</v>
      </c>
      <c r="E544" s="8">
        <v>700</v>
      </c>
      <c r="F544" s="8" t="s">
        <v>727</v>
      </c>
      <c r="G544" s="8" t="s">
        <v>980</v>
      </c>
    </row>
    <row r="545" spans="2:7" x14ac:dyDescent="0.2">
      <c r="B545" s="8" t="s">
        <v>981</v>
      </c>
      <c r="C545" s="8" t="s">
        <v>642</v>
      </c>
      <c r="D545" s="8" t="s">
        <v>634</v>
      </c>
      <c r="E545" s="8">
        <v>500</v>
      </c>
      <c r="F545" s="8" t="s">
        <v>338</v>
      </c>
      <c r="G545" s="8" t="s">
        <v>980</v>
      </c>
    </row>
    <row r="546" spans="2:7" x14ac:dyDescent="0.2">
      <c r="B546" s="8" t="s">
        <v>434</v>
      </c>
      <c r="C546" s="8" t="s">
        <v>642</v>
      </c>
      <c r="D546" s="8" t="s">
        <v>634</v>
      </c>
      <c r="E546" s="8">
        <v>600</v>
      </c>
      <c r="F546" s="8" t="s">
        <v>435</v>
      </c>
      <c r="G546" s="8" t="s">
        <v>436</v>
      </c>
    </row>
    <row r="547" spans="2:7" x14ac:dyDescent="0.2">
      <c r="B547" s="8" t="s">
        <v>985</v>
      </c>
      <c r="C547" s="8" t="s">
        <v>650</v>
      </c>
      <c r="D547" s="8" t="s">
        <v>633</v>
      </c>
      <c r="E547" s="8">
        <v>600</v>
      </c>
      <c r="F547" s="8" t="s">
        <v>984</v>
      </c>
      <c r="G547" s="8" t="s">
        <v>983</v>
      </c>
    </row>
    <row r="548" spans="2:7" x14ac:dyDescent="0.2">
      <c r="B548" s="8" t="s">
        <v>432</v>
      </c>
      <c r="C548" s="8" t="s">
        <v>645</v>
      </c>
      <c r="D548" s="8" t="s">
        <v>633</v>
      </c>
      <c r="E548" s="8">
        <v>700</v>
      </c>
      <c r="F548" s="8" t="s">
        <v>433</v>
      </c>
      <c r="G548" s="8" t="s">
        <v>431</v>
      </c>
    </row>
    <row r="549" spans="2:7" x14ac:dyDescent="0.2">
      <c r="B549" s="8" t="s">
        <v>430</v>
      </c>
      <c r="C549" s="8" t="s">
        <v>648</v>
      </c>
      <c r="D549" s="8" t="s">
        <v>633</v>
      </c>
      <c r="E549" s="8">
        <v>700</v>
      </c>
      <c r="F549" s="8" t="s">
        <v>95</v>
      </c>
      <c r="G549" s="8" t="s">
        <v>431</v>
      </c>
    </row>
    <row r="550" spans="2:7" x14ac:dyDescent="0.2">
      <c r="B550" s="8" t="s">
        <v>987</v>
      </c>
      <c r="C550" s="8" t="s">
        <v>648</v>
      </c>
      <c r="D550" s="8" t="s">
        <v>633</v>
      </c>
      <c r="E550" s="8">
        <v>500</v>
      </c>
      <c r="F550" s="8" t="s">
        <v>678</v>
      </c>
      <c r="G550" s="8" t="s">
        <v>986</v>
      </c>
    </row>
    <row r="551" spans="2:7" x14ac:dyDescent="0.2">
      <c r="B551" s="8" t="s">
        <v>989</v>
      </c>
      <c r="C551" s="8" t="s">
        <v>636</v>
      </c>
      <c r="D551" s="8" t="s">
        <v>633</v>
      </c>
      <c r="E551" s="8">
        <v>600</v>
      </c>
      <c r="F551" s="8" t="s">
        <v>117</v>
      </c>
      <c r="G551" s="8" t="s">
        <v>988</v>
      </c>
    </row>
    <row r="552" spans="2:7" x14ac:dyDescent="0.2">
      <c r="B552" s="8" t="s">
        <v>992</v>
      </c>
      <c r="C552" s="8" t="s">
        <v>645</v>
      </c>
      <c r="D552" s="8" t="s">
        <v>634</v>
      </c>
      <c r="E552" s="8">
        <v>500</v>
      </c>
      <c r="F552" s="8" t="s">
        <v>991</v>
      </c>
      <c r="G552" s="8" t="s">
        <v>990</v>
      </c>
    </row>
    <row r="553" spans="2:7" x14ac:dyDescent="0.2">
      <c r="B553" s="8" t="s">
        <v>994</v>
      </c>
      <c r="C553" s="8" t="s">
        <v>651</v>
      </c>
      <c r="D553" s="8" t="s">
        <v>633</v>
      </c>
      <c r="E553" s="8">
        <v>500</v>
      </c>
      <c r="F553" s="8" t="s">
        <v>789</v>
      </c>
      <c r="G553" s="8" t="s">
        <v>993</v>
      </c>
    </row>
    <row r="554" spans="2:7" x14ac:dyDescent="0.2">
      <c r="B554" s="8" t="s">
        <v>996</v>
      </c>
      <c r="C554" s="8" t="s">
        <v>641</v>
      </c>
      <c r="D554" s="8" t="s">
        <v>633</v>
      </c>
      <c r="E554" s="8">
        <v>500</v>
      </c>
      <c r="F554" s="8" t="s">
        <v>244</v>
      </c>
      <c r="G554" s="8" t="s">
        <v>995</v>
      </c>
    </row>
    <row r="555" spans="2:7" x14ac:dyDescent="0.2">
      <c r="B555" s="8" t="s">
        <v>428</v>
      </c>
      <c r="C555" s="8" t="s">
        <v>639</v>
      </c>
      <c r="D555" s="8" t="s">
        <v>634</v>
      </c>
      <c r="E555" s="8">
        <v>700</v>
      </c>
      <c r="F555" s="8" t="s">
        <v>231</v>
      </c>
      <c r="G555" s="8" t="s">
        <v>429</v>
      </c>
    </row>
    <row r="556" spans="2:7" x14ac:dyDescent="0.2">
      <c r="B556" s="8" t="s">
        <v>999</v>
      </c>
      <c r="C556" s="8" t="s">
        <v>651</v>
      </c>
      <c r="D556" s="8" t="s">
        <v>634</v>
      </c>
      <c r="E556" s="8">
        <v>700</v>
      </c>
      <c r="F556" s="8" t="s">
        <v>998</v>
      </c>
      <c r="G556" s="8" t="s">
        <v>997</v>
      </c>
    </row>
    <row r="557" spans="2:7" x14ac:dyDescent="0.2">
      <c r="B557" s="8" t="s">
        <v>425</v>
      </c>
      <c r="C557" s="8" t="s">
        <v>635</v>
      </c>
      <c r="D557" s="8" t="s">
        <v>634</v>
      </c>
      <c r="E557" s="8">
        <v>700</v>
      </c>
      <c r="F557" s="8" t="s">
        <v>426</v>
      </c>
      <c r="G557" s="8" t="s">
        <v>427</v>
      </c>
    </row>
    <row r="558" spans="2:7" x14ac:dyDescent="0.2">
      <c r="B558" s="8" t="s">
        <v>422</v>
      </c>
      <c r="C558" s="8" t="s">
        <v>639</v>
      </c>
      <c r="D558" s="8" t="s">
        <v>633</v>
      </c>
      <c r="E558" s="8">
        <v>700</v>
      </c>
      <c r="F558" s="8" t="s">
        <v>423</v>
      </c>
      <c r="G558" s="8" t="s">
        <v>424</v>
      </c>
    </row>
    <row r="559" spans="2:7" x14ac:dyDescent="0.2">
      <c r="B559" s="8" t="s">
        <v>1001</v>
      </c>
      <c r="C559" s="8" t="s">
        <v>654</v>
      </c>
      <c r="D559" s="8" t="s">
        <v>634</v>
      </c>
      <c r="E559" s="8">
        <v>500</v>
      </c>
      <c r="F559" s="8" t="s">
        <v>789</v>
      </c>
      <c r="G559" s="8" t="s">
        <v>1000</v>
      </c>
    </row>
    <row r="560" spans="2:7" x14ac:dyDescent="0.2">
      <c r="B560" s="8" t="s">
        <v>1003</v>
      </c>
      <c r="C560" s="8" t="s">
        <v>643</v>
      </c>
      <c r="D560" s="8" t="s">
        <v>634</v>
      </c>
      <c r="E560" s="8">
        <v>500</v>
      </c>
      <c r="F560" s="8" t="s">
        <v>122</v>
      </c>
      <c r="G560" s="8" t="s">
        <v>1002</v>
      </c>
    </row>
    <row r="561" spans="2:7" x14ac:dyDescent="0.2">
      <c r="B561" s="8" t="s">
        <v>1005</v>
      </c>
      <c r="C561" s="8" t="s">
        <v>647</v>
      </c>
      <c r="D561" s="8" t="s">
        <v>633</v>
      </c>
      <c r="E561" s="8">
        <v>600</v>
      </c>
      <c r="F561" s="8" t="s">
        <v>341</v>
      </c>
      <c r="G561" s="8" t="s">
        <v>1004</v>
      </c>
    </row>
    <row r="562" spans="2:7" x14ac:dyDescent="0.2">
      <c r="B562" s="8" t="s">
        <v>1007</v>
      </c>
      <c r="C562" s="8" t="s">
        <v>636</v>
      </c>
      <c r="D562" s="8" t="s">
        <v>634</v>
      </c>
      <c r="E562" s="8">
        <v>700</v>
      </c>
      <c r="F562" s="8" t="s">
        <v>876</v>
      </c>
      <c r="G562" s="8" t="s">
        <v>1006</v>
      </c>
    </row>
    <row r="563" spans="2:7" x14ac:dyDescent="0.2">
      <c r="B563" s="8" t="s">
        <v>1009</v>
      </c>
      <c r="C563" s="8" t="s">
        <v>650</v>
      </c>
      <c r="D563" s="8" t="s">
        <v>634</v>
      </c>
      <c r="E563" s="8">
        <v>700</v>
      </c>
      <c r="F563" s="8" t="s">
        <v>852</v>
      </c>
      <c r="G563" s="8" t="s">
        <v>1008</v>
      </c>
    </row>
    <row r="564" spans="2:7" x14ac:dyDescent="0.2">
      <c r="B564" s="8" t="s">
        <v>1011</v>
      </c>
      <c r="C564" s="8" t="s">
        <v>637</v>
      </c>
      <c r="D564" s="8" t="s">
        <v>633</v>
      </c>
      <c r="E564" s="8">
        <v>600</v>
      </c>
      <c r="F564" s="8" t="s">
        <v>341</v>
      </c>
      <c r="G564" s="8" t="s">
        <v>1010</v>
      </c>
    </row>
    <row r="565" spans="2:7" x14ac:dyDescent="0.2">
      <c r="B565" s="8" t="s">
        <v>1013</v>
      </c>
      <c r="C565" s="8" t="s">
        <v>654</v>
      </c>
      <c r="D565" s="8" t="s">
        <v>634</v>
      </c>
      <c r="E565" s="8">
        <v>600</v>
      </c>
      <c r="F565" s="8" t="s">
        <v>569</v>
      </c>
      <c r="G565" s="8" t="s">
        <v>1012</v>
      </c>
    </row>
    <row r="566" spans="2:7" x14ac:dyDescent="0.2">
      <c r="B566" s="8" t="s">
        <v>1015</v>
      </c>
      <c r="C566" s="8" t="s">
        <v>647</v>
      </c>
      <c r="D566" s="8" t="s">
        <v>634</v>
      </c>
      <c r="E566" s="8">
        <v>500</v>
      </c>
      <c r="F566" s="8" t="s">
        <v>420</v>
      </c>
      <c r="G566" s="8" t="s">
        <v>1014</v>
      </c>
    </row>
    <row r="567" spans="2:7" x14ac:dyDescent="0.2">
      <c r="B567" s="8" t="s">
        <v>1017</v>
      </c>
      <c r="C567" s="8" t="s">
        <v>642</v>
      </c>
      <c r="D567" s="8" t="s">
        <v>633</v>
      </c>
      <c r="E567" s="8">
        <v>700</v>
      </c>
      <c r="F567" s="8" t="s">
        <v>208</v>
      </c>
      <c r="G567" s="8" t="s">
        <v>1016</v>
      </c>
    </row>
    <row r="568" spans="2:7" x14ac:dyDescent="0.2">
      <c r="B568" s="8" t="s">
        <v>419</v>
      </c>
      <c r="C568" s="8" t="s">
        <v>645</v>
      </c>
      <c r="D568" s="8" t="s">
        <v>633</v>
      </c>
      <c r="E568" s="8">
        <v>700</v>
      </c>
      <c r="F568" s="8" t="s">
        <v>420</v>
      </c>
      <c r="G568" s="8" t="s">
        <v>421</v>
      </c>
    </row>
    <row r="569" spans="2:7" x14ac:dyDescent="0.2">
      <c r="B569" s="8" t="s">
        <v>1019</v>
      </c>
      <c r="C569" s="8" t="s">
        <v>641</v>
      </c>
      <c r="D569" s="8" t="s">
        <v>633</v>
      </c>
      <c r="E569" s="8">
        <v>500</v>
      </c>
      <c r="F569" s="8" t="s">
        <v>626</v>
      </c>
      <c r="G569" s="8" t="s">
        <v>1018</v>
      </c>
    </row>
    <row r="570" spans="2:7" x14ac:dyDescent="0.2">
      <c r="B570" s="8" t="s">
        <v>1021</v>
      </c>
      <c r="C570" s="8" t="s">
        <v>637</v>
      </c>
      <c r="D570" s="8" t="s">
        <v>634</v>
      </c>
      <c r="E570" s="8">
        <v>700</v>
      </c>
      <c r="F570" s="8" t="s">
        <v>269</v>
      </c>
      <c r="G570" s="8" t="s">
        <v>1020</v>
      </c>
    </row>
    <row r="571" spans="2:7" x14ac:dyDescent="0.2">
      <c r="B571" s="8" t="s">
        <v>1023</v>
      </c>
      <c r="C571" s="8" t="s">
        <v>639</v>
      </c>
      <c r="D571" s="8" t="s">
        <v>634</v>
      </c>
      <c r="E571" s="8">
        <v>700</v>
      </c>
      <c r="F571" s="8" t="s">
        <v>304</v>
      </c>
      <c r="G571" s="8" t="s">
        <v>1022</v>
      </c>
    </row>
    <row r="572" spans="2:7" x14ac:dyDescent="0.2">
      <c r="B572" s="8" t="s">
        <v>416</v>
      </c>
      <c r="C572" s="8" t="s">
        <v>650</v>
      </c>
      <c r="D572" s="8" t="s">
        <v>633</v>
      </c>
      <c r="E572" s="8">
        <v>700</v>
      </c>
      <c r="F572" s="8" t="s">
        <v>417</v>
      </c>
      <c r="G572" s="8" t="s">
        <v>418</v>
      </c>
    </row>
    <row r="573" spans="2:7" x14ac:dyDescent="0.2">
      <c r="B573" s="8" t="s">
        <v>414</v>
      </c>
      <c r="C573" s="8" t="s">
        <v>636</v>
      </c>
      <c r="D573" s="8" t="s">
        <v>634</v>
      </c>
      <c r="E573" s="8">
        <v>700</v>
      </c>
      <c r="F573" s="8" t="s">
        <v>179</v>
      </c>
      <c r="G573" s="8" t="s">
        <v>415</v>
      </c>
    </row>
    <row r="574" spans="2:7" x14ac:dyDescent="0.2">
      <c r="B574" s="8" t="s">
        <v>1025</v>
      </c>
      <c r="C574" s="8" t="s">
        <v>637</v>
      </c>
      <c r="D574" s="8" t="s">
        <v>634</v>
      </c>
      <c r="E574" s="8">
        <v>500</v>
      </c>
      <c r="F574" s="8" t="s">
        <v>261</v>
      </c>
      <c r="G574" s="8" t="s">
        <v>1024</v>
      </c>
    </row>
    <row r="575" spans="2:7" x14ac:dyDescent="0.2">
      <c r="B575" s="8" t="s">
        <v>1027</v>
      </c>
      <c r="C575" s="8" t="s">
        <v>637</v>
      </c>
      <c r="D575" s="8" t="s">
        <v>634</v>
      </c>
      <c r="E575" s="8">
        <v>700</v>
      </c>
      <c r="F575" s="8" t="s">
        <v>464</v>
      </c>
      <c r="G575" s="8" t="s">
        <v>1026</v>
      </c>
    </row>
    <row r="576" spans="2:7" x14ac:dyDescent="0.2">
      <c r="B576" s="8" t="s">
        <v>411</v>
      </c>
      <c r="C576" s="8" t="s">
        <v>636</v>
      </c>
      <c r="D576" s="8" t="s">
        <v>634</v>
      </c>
      <c r="E576" s="8">
        <v>700</v>
      </c>
      <c r="F576" s="8" t="s">
        <v>412</v>
      </c>
      <c r="G576" s="8" t="s">
        <v>413</v>
      </c>
    </row>
    <row r="577" spans="2:7" x14ac:dyDescent="0.2">
      <c r="B577" s="8" t="s">
        <v>408</v>
      </c>
      <c r="C577" s="8" t="s">
        <v>645</v>
      </c>
      <c r="D577" s="8" t="s">
        <v>633</v>
      </c>
      <c r="E577" s="8">
        <v>700</v>
      </c>
      <c r="F577" s="8" t="s">
        <v>409</v>
      </c>
      <c r="G577" s="8" t="s">
        <v>410</v>
      </c>
    </row>
    <row r="578" spans="2:7" x14ac:dyDescent="0.2">
      <c r="B578" s="8" t="s">
        <v>1029</v>
      </c>
      <c r="C578" s="8" t="s">
        <v>642</v>
      </c>
      <c r="D578" s="8" t="s">
        <v>633</v>
      </c>
      <c r="E578" s="8">
        <v>600</v>
      </c>
      <c r="F578" s="8" t="s">
        <v>563</v>
      </c>
      <c r="G578" s="8" t="s">
        <v>1028</v>
      </c>
    </row>
    <row r="579" spans="2:7" x14ac:dyDescent="0.2">
      <c r="B579" s="8" t="s">
        <v>1031</v>
      </c>
      <c r="C579" s="8" t="s">
        <v>639</v>
      </c>
      <c r="D579" s="8" t="s">
        <v>634</v>
      </c>
      <c r="E579" s="8">
        <v>600</v>
      </c>
      <c r="F579" s="8" t="s">
        <v>244</v>
      </c>
      <c r="G579" s="8" t="s">
        <v>1030</v>
      </c>
    </row>
    <row r="580" spans="2:7" x14ac:dyDescent="0.2">
      <c r="B580" s="8" t="s">
        <v>1033</v>
      </c>
      <c r="C580" s="8" t="s">
        <v>646</v>
      </c>
      <c r="D580" s="8" t="s">
        <v>634</v>
      </c>
      <c r="E580" s="8">
        <v>500</v>
      </c>
      <c r="F580" s="8" t="s">
        <v>171</v>
      </c>
      <c r="G580" s="8" t="s">
        <v>1032</v>
      </c>
    </row>
    <row r="581" spans="2:7" x14ac:dyDescent="0.2">
      <c r="B581" s="8" t="s">
        <v>1035</v>
      </c>
      <c r="C581" s="8" t="s">
        <v>645</v>
      </c>
      <c r="D581" s="8" t="s">
        <v>634</v>
      </c>
      <c r="E581" s="8">
        <v>500</v>
      </c>
      <c r="F581" s="8" t="s">
        <v>707</v>
      </c>
      <c r="G581" s="8" t="s">
        <v>1034</v>
      </c>
    </row>
    <row r="582" spans="2:7" x14ac:dyDescent="0.2">
      <c r="B582" s="8" t="s">
        <v>1037</v>
      </c>
      <c r="C582" s="8" t="s">
        <v>649</v>
      </c>
      <c r="D582" s="8" t="s">
        <v>633</v>
      </c>
      <c r="E582" s="8">
        <v>500</v>
      </c>
      <c r="F582" s="8" t="s">
        <v>409</v>
      </c>
      <c r="G582" s="8" t="s">
        <v>1036</v>
      </c>
    </row>
    <row r="583" spans="2:7" x14ac:dyDescent="0.2">
      <c r="B583" s="8" t="s">
        <v>406</v>
      </c>
      <c r="C583" s="8" t="s">
        <v>647</v>
      </c>
      <c r="D583" s="8" t="s">
        <v>633</v>
      </c>
      <c r="E583" s="8">
        <v>500</v>
      </c>
      <c r="F583" s="8" t="s">
        <v>217</v>
      </c>
      <c r="G583" s="8" t="s">
        <v>407</v>
      </c>
    </row>
    <row r="584" spans="2:7" x14ac:dyDescent="0.2">
      <c r="B584" s="8" t="s">
        <v>1040</v>
      </c>
      <c r="C584" s="8" t="s">
        <v>651</v>
      </c>
      <c r="D584" s="8" t="s">
        <v>633</v>
      </c>
      <c r="E584" s="8">
        <v>700</v>
      </c>
      <c r="F584" s="8" t="s">
        <v>1039</v>
      </c>
      <c r="G584" s="8" t="s">
        <v>1038</v>
      </c>
    </row>
    <row r="585" spans="2:7" x14ac:dyDescent="0.2">
      <c r="B585" s="8" t="s">
        <v>1042</v>
      </c>
      <c r="C585" s="8" t="s">
        <v>643</v>
      </c>
      <c r="D585" s="8" t="s">
        <v>634</v>
      </c>
      <c r="E585" s="8">
        <v>500</v>
      </c>
      <c r="F585" s="8" t="s">
        <v>89</v>
      </c>
      <c r="G585" s="8" t="s">
        <v>1041</v>
      </c>
    </row>
    <row r="586" spans="2:7" x14ac:dyDescent="0.2">
      <c r="B586" s="8" t="s">
        <v>1044</v>
      </c>
      <c r="C586" s="8" t="s">
        <v>642</v>
      </c>
      <c r="D586" s="8" t="s">
        <v>634</v>
      </c>
      <c r="E586" s="8">
        <v>500</v>
      </c>
      <c r="F586" s="8" t="s">
        <v>66</v>
      </c>
      <c r="G586" s="8" t="s">
        <v>1043</v>
      </c>
    </row>
    <row r="587" spans="2:7" x14ac:dyDescent="0.2">
      <c r="B587" s="8" t="s">
        <v>1046</v>
      </c>
      <c r="C587" s="8" t="s">
        <v>640</v>
      </c>
      <c r="D587" s="8" t="s">
        <v>633</v>
      </c>
      <c r="E587" s="8">
        <v>500</v>
      </c>
      <c r="F587" s="8" t="s">
        <v>420</v>
      </c>
      <c r="G587" s="8" t="s">
        <v>1045</v>
      </c>
    </row>
    <row r="588" spans="2:7" x14ac:dyDescent="0.2">
      <c r="B588" s="8" t="s">
        <v>403</v>
      </c>
      <c r="C588" s="8" t="s">
        <v>652</v>
      </c>
      <c r="D588" s="8" t="s">
        <v>634</v>
      </c>
      <c r="E588" s="8">
        <v>700</v>
      </c>
      <c r="F588" s="8" t="s">
        <v>404</v>
      </c>
      <c r="G588" s="8" t="s">
        <v>405</v>
      </c>
    </row>
    <row r="589" spans="2:7" x14ac:dyDescent="0.2">
      <c r="B589" s="8" t="s">
        <v>1049</v>
      </c>
      <c r="C589" s="8" t="s">
        <v>648</v>
      </c>
      <c r="D589" s="8" t="s">
        <v>633</v>
      </c>
      <c r="E589" s="8">
        <v>500</v>
      </c>
      <c r="F589" s="8" t="s">
        <v>1048</v>
      </c>
      <c r="G589" s="8" t="s">
        <v>1047</v>
      </c>
    </row>
    <row r="590" spans="2:7" x14ac:dyDescent="0.2">
      <c r="B590" s="8" t="s">
        <v>400</v>
      </c>
      <c r="C590" s="8" t="s">
        <v>648</v>
      </c>
      <c r="D590" s="8" t="s">
        <v>634</v>
      </c>
      <c r="E590" s="8">
        <v>700</v>
      </c>
      <c r="F590" s="8" t="s">
        <v>401</v>
      </c>
      <c r="G590" s="8" t="s">
        <v>402</v>
      </c>
    </row>
    <row r="591" spans="2:7" x14ac:dyDescent="0.2">
      <c r="B591" s="8" t="s">
        <v>1051</v>
      </c>
      <c r="C591" s="8" t="s">
        <v>643</v>
      </c>
      <c r="D591" s="8" t="s">
        <v>633</v>
      </c>
      <c r="E591" s="8">
        <v>600</v>
      </c>
      <c r="F591" s="8" t="s">
        <v>66</v>
      </c>
      <c r="G591" s="8" t="s">
        <v>1050</v>
      </c>
    </row>
    <row r="592" spans="2:7" x14ac:dyDescent="0.2">
      <c r="B592" s="8" t="s">
        <v>397</v>
      </c>
      <c r="C592" s="8" t="s">
        <v>650</v>
      </c>
      <c r="D592" s="8" t="s">
        <v>634</v>
      </c>
      <c r="E592" s="8">
        <v>700</v>
      </c>
      <c r="F592" s="8" t="s">
        <v>398</v>
      </c>
      <c r="G592" s="8" t="s">
        <v>399</v>
      </c>
    </row>
    <row r="593" spans="2:7" x14ac:dyDescent="0.2">
      <c r="B593" s="8" t="s">
        <v>1052</v>
      </c>
      <c r="C593" s="8" t="s">
        <v>635</v>
      </c>
      <c r="D593" s="8" t="s">
        <v>634</v>
      </c>
      <c r="E593" s="8">
        <v>600</v>
      </c>
      <c r="F593" s="8" t="s">
        <v>401</v>
      </c>
      <c r="G593" s="8" t="s">
        <v>396</v>
      </c>
    </row>
    <row r="594" spans="2:7" x14ac:dyDescent="0.2">
      <c r="B594" s="8" t="s">
        <v>394</v>
      </c>
      <c r="C594" s="8" t="s">
        <v>650</v>
      </c>
      <c r="D594" s="8" t="s">
        <v>634</v>
      </c>
      <c r="E594" s="8">
        <v>700</v>
      </c>
      <c r="F594" s="8" t="s">
        <v>395</v>
      </c>
      <c r="G594" s="8" t="s">
        <v>396</v>
      </c>
    </row>
    <row r="595" spans="2:7" x14ac:dyDescent="0.2">
      <c r="B595" s="8" t="s">
        <v>391</v>
      </c>
      <c r="C595" s="8" t="s">
        <v>640</v>
      </c>
      <c r="D595" s="8" t="s">
        <v>633</v>
      </c>
      <c r="E595" s="8">
        <v>600</v>
      </c>
      <c r="F595" s="8" t="s">
        <v>392</v>
      </c>
      <c r="G595" s="8" t="s">
        <v>393</v>
      </c>
    </row>
    <row r="596" spans="2:7" x14ac:dyDescent="0.2">
      <c r="B596" s="8" t="s">
        <v>1054</v>
      </c>
      <c r="C596" s="8" t="s">
        <v>646</v>
      </c>
      <c r="D596" s="8" t="s">
        <v>633</v>
      </c>
      <c r="E596" s="8">
        <v>500</v>
      </c>
      <c r="F596" s="8" t="s">
        <v>279</v>
      </c>
      <c r="G596" s="8" t="s">
        <v>1053</v>
      </c>
    </row>
    <row r="597" spans="2:7" x14ac:dyDescent="0.2">
      <c r="B597" s="8" t="s">
        <v>1056</v>
      </c>
      <c r="C597" s="8" t="s">
        <v>642</v>
      </c>
      <c r="D597" s="8" t="s">
        <v>633</v>
      </c>
      <c r="E597" s="8">
        <v>600</v>
      </c>
      <c r="F597" s="8" t="s">
        <v>45</v>
      </c>
      <c r="G597" s="8" t="s">
        <v>1055</v>
      </c>
    </row>
    <row r="598" spans="2:7" x14ac:dyDescent="0.2">
      <c r="B598" s="8" t="s">
        <v>1058</v>
      </c>
      <c r="C598" s="8" t="s">
        <v>637</v>
      </c>
      <c r="D598" s="8" t="s">
        <v>634</v>
      </c>
      <c r="E598" s="8">
        <v>700</v>
      </c>
      <c r="F598" s="8" t="s">
        <v>39</v>
      </c>
      <c r="G598" s="8" t="s">
        <v>1057</v>
      </c>
    </row>
    <row r="599" spans="2:7" x14ac:dyDescent="0.2">
      <c r="B599" s="8" t="s">
        <v>1060</v>
      </c>
      <c r="C599" s="8" t="s">
        <v>636</v>
      </c>
      <c r="D599" s="8" t="s">
        <v>633</v>
      </c>
      <c r="E599" s="8">
        <v>700</v>
      </c>
      <c r="F599" s="8" t="s">
        <v>412</v>
      </c>
      <c r="G599" s="8" t="s">
        <v>1059</v>
      </c>
    </row>
    <row r="600" spans="2:7" x14ac:dyDescent="0.2">
      <c r="B600" s="8" t="s">
        <v>389</v>
      </c>
      <c r="C600" s="8" t="s">
        <v>653</v>
      </c>
      <c r="D600" s="8" t="s">
        <v>634</v>
      </c>
      <c r="E600" s="8">
        <v>700</v>
      </c>
      <c r="F600" s="8" t="s">
        <v>217</v>
      </c>
      <c r="G600" s="8" t="s">
        <v>390</v>
      </c>
    </row>
    <row r="601" spans="2:7" x14ac:dyDescent="0.2">
      <c r="B601" s="8" t="s">
        <v>386</v>
      </c>
      <c r="C601" s="8" t="s">
        <v>645</v>
      </c>
      <c r="D601" s="8" t="s">
        <v>633</v>
      </c>
      <c r="E601" s="8">
        <v>700</v>
      </c>
      <c r="F601" s="8" t="s">
        <v>387</v>
      </c>
      <c r="G601" s="8" t="s">
        <v>388</v>
      </c>
    </row>
    <row r="602" spans="2:7" x14ac:dyDescent="0.2">
      <c r="B602" s="8" t="s">
        <v>1062</v>
      </c>
      <c r="C602" s="8" t="s">
        <v>649</v>
      </c>
      <c r="D602" s="8" t="s">
        <v>634</v>
      </c>
      <c r="E602" s="8">
        <v>500</v>
      </c>
      <c r="F602" s="8" t="s">
        <v>681</v>
      </c>
      <c r="G602" s="8" t="s">
        <v>1061</v>
      </c>
    </row>
    <row r="603" spans="2:7" x14ac:dyDescent="0.2">
      <c r="B603" s="8" t="s">
        <v>1064</v>
      </c>
      <c r="C603" s="8" t="s">
        <v>647</v>
      </c>
      <c r="D603" s="8" t="s">
        <v>634</v>
      </c>
      <c r="E603" s="8">
        <v>500</v>
      </c>
      <c r="F603" s="8" t="s">
        <v>392</v>
      </c>
      <c r="G603" s="8" t="s">
        <v>1063</v>
      </c>
    </row>
    <row r="604" spans="2:7" x14ac:dyDescent="0.2">
      <c r="B604" s="8" t="s">
        <v>1066</v>
      </c>
      <c r="C604" s="8" t="s">
        <v>647</v>
      </c>
      <c r="D604" s="8" t="s">
        <v>634</v>
      </c>
      <c r="E604" s="8">
        <v>600</v>
      </c>
      <c r="F604" s="8" t="s">
        <v>45</v>
      </c>
      <c r="G604" s="8" t="s">
        <v>1065</v>
      </c>
    </row>
    <row r="605" spans="2:7" x14ac:dyDescent="0.2">
      <c r="B605" s="8" t="s">
        <v>384</v>
      </c>
      <c r="C605" s="8" t="s">
        <v>639</v>
      </c>
      <c r="D605" s="8" t="s">
        <v>634</v>
      </c>
      <c r="E605" s="8">
        <v>700</v>
      </c>
      <c r="F605" s="8" t="s">
        <v>63</v>
      </c>
      <c r="G605" s="8" t="s">
        <v>385</v>
      </c>
    </row>
    <row r="606" spans="2:7" x14ac:dyDescent="0.2">
      <c r="B606" s="8" t="s">
        <v>1068</v>
      </c>
      <c r="C606" s="8" t="s">
        <v>639</v>
      </c>
      <c r="D606" s="8" t="s">
        <v>634</v>
      </c>
      <c r="E606" s="8">
        <v>600</v>
      </c>
      <c r="F606" s="8" t="s">
        <v>692</v>
      </c>
      <c r="G606" s="8" t="s">
        <v>1067</v>
      </c>
    </row>
    <row r="607" spans="2:7" x14ac:dyDescent="0.2">
      <c r="B607" s="8" t="s">
        <v>381</v>
      </c>
      <c r="C607" s="8" t="s">
        <v>645</v>
      </c>
      <c r="D607" s="8" t="s">
        <v>633</v>
      </c>
      <c r="E607" s="8">
        <v>600</v>
      </c>
      <c r="F607" s="8" t="s">
        <v>382</v>
      </c>
      <c r="G607" s="8" t="s">
        <v>383</v>
      </c>
    </row>
    <row r="608" spans="2:7" x14ac:dyDescent="0.2">
      <c r="B608" s="8" t="s">
        <v>1070</v>
      </c>
      <c r="C608" s="8" t="s">
        <v>643</v>
      </c>
      <c r="D608" s="8" t="s">
        <v>633</v>
      </c>
      <c r="E608" s="8">
        <v>600</v>
      </c>
      <c r="F608" s="8" t="s">
        <v>668</v>
      </c>
      <c r="G608" s="8" t="s">
        <v>1069</v>
      </c>
    </row>
    <row r="609" spans="2:7" x14ac:dyDescent="0.2">
      <c r="B609" s="8" t="s">
        <v>378</v>
      </c>
      <c r="C609" s="8" t="s">
        <v>650</v>
      </c>
      <c r="D609" s="8" t="s">
        <v>634</v>
      </c>
      <c r="E609" s="8">
        <v>700</v>
      </c>
      <c r="F609" s="8" t="s">
        <v>379</v>
      </c>
      <c r="G609" s="8" t="s">
        <v>380</v>
      </c>
    </row>
    <row r="610" spans="2:7" x14ac:dyDescent="0.2">
      <c r="B610" s="8" t="s">
        <v>375</v>
      </c>
      <c r="C610" s="8" t="s">
        <v>642</v>
      </c>
      <c r="D610" s="8" t="s">
        <v>633</v>
      </c>
      <c r="E610" s="8">
        <v>700</v>
      </c>
      <c r="F610" s="8" t="s">
        <v>376</v>
      </c>
      <c r="G610" s="8" t="s">
        <v>377</v>
      </c>
    </row>
    <row r="611" spans="2:7" x14ac:dyDescent="0.2">
      <c r="B611" s="8" t="s">
        <v>1072</v>
      </c>
      <c r="C611" s="8" t="s">
        <v>636</v>
      </c>
      <c r="D611" s="8" t="s">
        <v>633</v>
      </c>
      <c r="E611" s="8">
        <v>700</v>
      </c>
      <c r="F611" s="8" t="s">
        <v>810</v>
      </c>
      <c r="G611" s="8" t="s">
        <v>1071</v>
      </c>
    </row>
    <row r="612" spans="2:7" x14ac:dyDescent="0.2">
      <c r="B612" s="8" t="s">
        <v>1074</v>
      </c>
      <c r="C612" s="8" t="s">
        <v>645</v>
      </c>
      <c r="D612" s="8" t="s">
        <v>634</v>
      </c>
      <c r="E612" s="8">
        <v>500</v>
      </c>
      <c r="F612" s="8" t="s">
        <v>373</v>
      </c>
      <c r="G612" s="8" t="s">
        <v>1073</v>
      </c>
    </row>
    <row r="613" spans="2:7" x14ac:dyDescent="0.2">
      <c r="B613" s="8" t="s">
        <v>1076</v>
      </c>
      <c r="C613" s="8" t="s">
        <v>642</v>
      </c>
      <c r="D613" s="8" t="s">
        <v>634</v>
      </c>
      <c r="E613" s="8">
        <v>500</v>
      </c>
      <c r="F613" s="8" t="s">
        <v>721</v>
      </c>
      <c r="G613" s="8" t="s">
        <v>1075</v>
      </c>
    </row>
    <row r="614" spans="2:7" x14ac:dyDescent="0.2">
      <c r="B614" s="8" t="s">
        <v>372</v>
      </c>
      <c r="C614" s="8" t="s">
        <v>636</v>
      </c>
      <c r="D614" s="8" t="s">
        <v>634</v>
      </c>
      <c r="E614" s="8">
        <v>700</v>
      </c>
      <c r="F614" s="8" t="s">
        <v>373</v>
      </c>
      <c r="G614" s="8" t="s">
        <v>374</v>
      </c>
    </row>
    <row r="615" spans="2:7" x14ac:dyDescent="0.2">
      <c r="B615" s="8" t="s">
        <v>1078</v>
      </c>
      <c r="C615" s="8" t="s">
        <v>648</v>
      </c>
      <c r="D615" s="8" t="s">
        <v>633</v>
      </c>
      <c r="E615" s="8">
        <v>500</v>
      </c>
      <c r="F615" s="8" t="s">
        <v>401</v>
      </c>
      <c r="G615" s="8" t="s">
        <v>1077</v>
      </c>
    </row>
    <row r="616" spans="2:7" x14ac:dyDescent="0.2">
      <c r="B616" s="8" t="s">
        <v>1079</v>
      </c>
      <c r="C616" s="8" t="s">
        <v>651</v>
      </c>
      <c r="D616" s="8" t="s">
        <v>634</v>
      </c>
      <c r="E616" s="8">
        <v>500</v>
      </c>
      <c r="F616" s="8" t="s">
        <v>304</v>
      </c>
      <c r="G616" s="8" t="s">
        <v>1077</v>
      </c>
    </row>
    <row r="617" spans="2:7" x14ac:dyDescent="0.2">
      <c r="B617" s="8" t="s">
        <v>370</v>
      </c>
      <c r="C617" s="8" t="s">
        <v>637</v>
      </c>
      <c r="D617" s="8" t="s">
        <v>633</v>
      </c>
      <c r="E617" s="8">
        <v>600</v>
      </c>
      <c r="F617" s="8" t="s">
        <v>264</v>
      </c>
      <c r="G617" s="8" t="s">
        <v>371</v>
      </c>
    </row>
    <row r="618" spans="2:7" x14ac:dyDescent="0.2">
      <c r="B618" s="8" t="s">
        <v>367</v>
      </c>
      <c r="C618" s="8" t="s">
        <v>641</v>
      </c>
      <c r="D618" s="8" t="s">
        <v>634</v>
      </c>
      <c r="E618" s="8">
        <v>700</v>
      </c>
      <c r="F618" s="8" t="s">
        <v>368</v>
      </c>
      <c r="G618" s="8" t="s">
        <v>369</v>
      </c>
    </row>
    <row r="619" spans="2:7" x14ac:dyDescent="0.2">
      <c r="B619" s="8" t="s">
        <v>365</v>
      </c>
      <c r="C619" s="8" t="s">
        <v>654</v>
      </c>
      <c r="D619" s="8" t="s">
        <v>634</v>
      </c>
      <c r="E619" s="8">
        <v>700</v>
      </c>
      <c r="F619" s="8" t="s">
        <v>287</v>
      </c>
      <c r="G619" s="8" t="s">
        <v>366</v>
      </c>
    </row>
    <row r="620" spans="2:7" x14ac:dyDescent="0.2">
      <c r="B620" s="8" t="s">
        <v>1080</v>
      </c>
      <c r="C620" s="8" t="s">
        <v>650</v>
      </c>
      <c r="D620" s="8" t="s">
        <v>633</v>
      </c>
      <c r="E620" s="8">
        <v>500</v>
      </c>
      <c r="F620" s="8" t="s">
        <v>420</v>
      </c>
      <c r="G620" s="8" t="s">
        <v>366</v>
      </c>
    </row>
    <row r="621" spans="2:7" x14ac:dyDescent="0.2">
      <c r="B621" s="8" t="s">
        <v>363</v>
      </c>
      <c r="C621" s="8" t="s">
        <v>652</v>
      </c>
      <c r="D621" s="8" t="s">
        <v>634</v>
      </c>
      <c r="E621" s="8">
        <v>700</v>
      </c>
      <c r="F621" s="8" t="s">
        <v>146</v>
      </c>
      <c r="G621" s="8" t="s">
        <v>364</v>
      </c>
    </row>
    <row r="622" spans="2:7" x14ac:dyDescent="0.2">
      <c r="B622" s="8" t="s">
        <v>1082</v>
      </c>
      <c r="C622" s="8" t="s">
        <v>639</v>
      </c>
      <c r="D622" s="8" t="s">
        <v>633</v>
      </c>
      <c r="E622" s="8">
        <v>600</v>
      </c>
      <c r="F622" s="8" t="s">
        <v>991</v>
      </c>
      <c r="G622" s="8" t="s">
        <v>1081</v>
      </c>
    </row>
    <row r="623" spans="2:7" x14ac:dyDescent="0.2">
      <c r="B623" s="8" t="s">
        <v>1084</v>
      </c>
      <c r="C623" s="8" t="s">
        <v>641</v>
      </c>
      <c r="D623" s="8" t="s">
        <v>633</v>
      </c>
      <c r="E623" s="8">
        <v>500</v>
      </c>
      <c r="F623" s="8" t="s">
        <v>223</v>
      </c>
      <c r="G623" s="8" t="s">
        <v>1083</v>
      </c>
    </row>
    <row r="624" spans="2:7" x14ac:dyDescent="0.2">
      <c r="B624" s="8" t="s">
        <v>361</v>
      </c>
      <c r="C624" s="8" t="s">
        <v>648</v>
      </c>
      <c r="D624" s="8" t="s">
        <v>633</v>
      </c>
      <c r="E624" s="8">
        <v>700</v>
      </c>
      <c r="F624" s="8" t="s">
        <v>238</v>
      </c>
      <c r="G624" s="8" t="s">
        <v>362</v>
      </c>
    </row>
    <row r="625" spans="2:7" x14ac:dyDescent="0.2">
      <c r="B625" s="8" t="s">
        <v>359</v>
      </c>
      <c r="C625" s="8" t="s">
        <v>644</v>
      </c>
      <c r="D625" s="8" t="s">
        <v>633</v>
      </c>
      <c r="E625" s="8">
        <v>700</v>
      </c>
      <c r="F625" s="8" t="s">
        <v>253</v>
      </c>
      <c r="G625" s="8" t="s">
        <v>360</v>
      </c>
    </row>
    <row r="626" spans="2:7" x14ac:dyDescent="0.2">
      <c r="B626" s="8" t="s">
        <v>1086</v>
      </c>
      <c r="C626" s="8" t="s">
        <v>642</v>
      </c>
      <c r="D626" s="8" t="s">
        <v>634</v>
      </c>
      <c r="E626" s="8">
        <v>600</v>
      </c>
      <c r="F626" s="8" t="s">
        <v>852</v>
      </c>
      <c r="G626" s="8" t="s">
        <v>1085</v>
      </c>
    </row>
    <row r="627" spans="2:7" x14ac:dyDescent="0.2">
      <c r="B627" s="8" t="s">
        <v>1089</v>
      </c>
      <c r="C627" s="8" t="s">
        <v>651</v>
      </c>
      <c r="D627" s="8" t="s">
        <v>634</v>
      </c>
      <c r="E627" s="8">
        <v>700</v>
      </c>
      <c r="F627" s="8" t="s">
        <v>1088</v>
      </c>
      <c r="G627" s="8" t="s">
        <v>1087</v>
      </c>
    </row>
    <row r="628" spans="2:7" x14ac:dyDescent="0.2">
      <c r="B628" s="8" t="s">
        <v>1091</v>
      </c>
      <c r="C628" s="8" t="s">
        <v>637</v>
      </c>
      <c r="D628" s="8" t="s">
        <v>634</v>
      </c>
      <c r="E628" s="8">
        <v>700</v>
      </c>
      <c r="F628" s="8" t="s">
        <v>117</v>
      </c>
      <c r="G628" s="8" t="s">
        <v>1090</v>
      </c>
    </row>
    <row r="629" spans="2:7" x14ac:dyDescent="0.2">
      <c r="B629" s="8" t="s">
        <v>357</v>
      </c>
      <c r="C629" s="8" t="s">
        <v>645</v>
      </c>
      <c r="D629" s="8" t="s">
        <v>633</v>
      </c>
      <c r="E629" s="8">
        <v>700</v>
      </c>
      <c r="F629" s="8" t="s">
        <v>296</v>
      </c>
      <c r="G629" s="8" t="s">
        <v>358</v>
      </c>
    </row>
    <row r="630" spans="2:7" x14ac:dyDescent="0.2">
      <c r="B630" s="8" t="s">
        <v>354</v>
      </c>
      <c r="C630" s="8" t="s">
        <v>652</v>
      </c>
      <c r="D630" s="8" t="s">
        <v>634</v>
      </c>
      <c r="E630" s="8">
        <v>700</v>
      </c>
      <c r="F630" s="8" t="s">
        <v>355</v>
      </c>
      <c r="G630" s="8" t="s">
        <v>356</v>
      </c>
    </row>
    <row r="631" spans="2:7" x14ac:dyDescent="0.2">
      <c r="B631" s="8" t="s">
        <v>1094</v>
      </c>
      <c r="C631" s="8" t="s">
        <v>650</v>
      </c>
      <c r="D631" s="8" t="s">
        <v>634</v>
      </c>
      <c r="E631" s="8">
        <v>700</v>
      </c>
      <c r="F631" s="8" t="s">
        <v>1093</v>
      </c>
      <c r="G631" s="8" t="s">
        <v>1092</v>
      </c>
    </row>
    <row r="632" spans="2:7" x14ac:dyDescent="0.2">
      <c r="B632" s="8" t="s">
        <v>351</v>
      </c>
      <c r="C632" s="8" t="s">
        <v>645</v>
      </c>
      <c r="D632" s="8" t="s">
        <v>633</v>
      </c>
      <c r="E632" s="8">
        <v>700</v>
      </c>
      <c r="F632" s="8" t="s">
        <v>352</v>
      </c>
      <c r="G632" s="8" t="s">
        <v>353</v>
      </c>
    </row>
    <row r="633" spans="2:7" x14ac:dyDescent="0.2">
      <c r="B633" s="8" t="s">
        <v>1096</v>
      </c>
      <c r="C633" s="8" t="s">
        <v>645</v>
      </c>
      <c r="D633" s="8" t="s">
        <v>633</v>
      </c>
      <c r="E633" s="8">
        <v>600</v>
      </c>
      <c r="F633" s="8" t="s">
        <v>574</v>
      </c>
      <c r="G633" s="8" t="s">
        <v>1095</v>
      </c>
    </row>
    <row r="634" spans="2:7" x14ac:dyDescent="0.2">
      <c r="B634" s="8" t="s">
        <v>349</v>
      </c>
      <c r="C634" s="8" t="s">
        <v>645</v>
      </c>
      <c r="D634" s="8" t="s">
        <v>633</v>
      </c>
      <c r="E634" s="8">
        <v>700</v>
      </c>
      <c r="F634" s="8" t="s">
        <v>54</v>
      </c>
      <c r="G634" s="8" t="s">
        <v>350</v>
      </c>
    </row>
    <row r="635" spans="2:7" x14ac:dyDescent="0.2">
      <c r="B635" s="8" t="s">
        <v>346</v>
      </c>
      <c r="C635" s="8" t="s">
        <v>651</v>
      </c>
      <c r="D635" s="8" t="s">
        <v>634</v>
      </c>
      <c r="E635" s="8">
        <v>700</v>
      </c>
      <c r="F635" s="8" t="s">
        <v>347</v>
      </c>
      <c r="G635" s="8" t="s">
        <v>348</v>
      </c>
    </row>
    <row r="636" spans="2:7" x14ac:dyDescent="0.2">
      <c r="B636" s="8" t="s">
        <v>1098</v>
      </c>
      <c r="C636" s="8" t="s">
        <v>636</v>
      </c>
      <c r="D636" s="8" t="s">
        <v>634</v>
      </c>
      <c r="E636" s="8">
        <v>500</v>
      </c>
      <c r="F636" s="8" t="s">
        <v>810</v>
      </c>
      <c r="G636" s="8" t="s">
        <v>1097</v>
      </c>
    </row>
    <row r="637" spans="2:7" x14ac:dyDescent="0.2">
      <c r="B637" s="8" t="s">
        <v>1099</v>
      </c>
      <c r="C637" s="8" t="s">
        <v>636</v>
      </c>
      <c r="D637" s="8" t="s">
        <v>634</v>
      </c>
      <c r="E637" s="8">
        <v>500</v>
      </c>
      <c r="F637" s="8" t="s">
        <v>681</v>
      </c>
      <c r="G637" s="8" t="s">
        <v>345</v>
      </c>
    </row>
    <row r="638" spans="2:7" x14ac:dyDescent="0.2">
      <c r="B638" s="8" t="s">
        <v>343</v>
      </c>
      <c r="C638" s="8" t="s">
        <v>639</v>
      </c>
      <c r="D638" s="8" t="s">
        <v>633</v>
      </c>
      <c r="E638" s="8">
        <v>600</v>
      </c>
      <c r="F638" s="8" t="s">
        <v>344</v>
      </c>
      <c r="G638" s="8" t="s">
        <v>345</v>
      </c>
    </row>
    <row r="639" spans="2:7" x14ac:dyDescent="0.2">
      <c r="B639" s="8" t="s">
        <v>1101</v>
      </c>
      <c r="C639" s="8" t="s">
        <v>642</v>
      </c>
      <c r="D639" s="8" t="s">
        <v>634</v>
      </c>
      <c r="E639" s="8">
        <v>600</v>
      </c>
      <c r="F639" s="8" t="s">
        <v>122</v>
      </c>
      <c r="G639" s="8" t="s">
        <v>1100</v>
      </c>
    </row>
    <row r="640" spans="2:7" x14ac:dyDescent="0.2">
      <c r="B640" s="8" t="s">
        <v>1102</v>
      </c>
      <c r="C640" s="8" t="s">
        <v>637</v>
      </c>
      <c r="D640" s="8" t="s">
        <v>634</v>
      </c>
      <c r="E640" s="8">
        <v>500</v>
      </c>
      <c r="F640" s="8" t="s">
        <v>382</v>
      </c>
      <c r="G640" s="8" t="s">
        <v>342</v>
      </c>
    </row>
    <row r="641" spans="2:7" x14ac:dyDescent="0.2">
      <c r="B641" s="8" t="s">
        <v>340</v>
      </c>
      <c r="C641" s="8" t="s">
        <v>648</v>
      </c>
      <c r="D641" s="8" t="s">
        <v>633</v>
      </c>
      <c r="E641" s="8">
        <v>700</v>
      </c>
      <c r="F641" s="8" t="s">
        <v>341</v>
      </c>
      <c r="G641" s="8" t="s">
        <v>342</v>
      </c>
    </row>
    <row r="642" spans="2:7" x14ac:dyDescent="0.2">
      <c r="B642" s="8" t="s">
        <v>337</v>
      </c>
      <c r="C642" s="8" t="s">
        <v>642</v>
      </c>
      <c r="D642" s="8" t="s">
        <v>633</v>
      </c>
      <c r="E642" s="8">
        <v>600</v>
      </c>
      <c r="F642" s="8" t="s">
        <v>338</v>
      </c>
      <c r="G642" s="8" t="s">
        <v>339</v>
      </c>
    </row>
    <row r="643" spans="2:7" x14ac:dyDescent="0.2">
      <c r="B643" s="8" t="s">
        <v>1103</v>
      </c>
      <c r="C643" s="8" t="s">
        <v>643</v>
      </c>
      <c r="D643" s="8" t="s">
        <v>633</v>
      </c>
      <c r="E643" s="8">
        <v>500</v>
      </c>
      <c r="F643" s="8" t="s">
        <v>991</v>
      </c>
      <c r="G643" s="8" t="s">
        <v>339</v>
      </c>
    </row>
    <row r="644" spans="2:7" x14ac:dyDescent="0.2">
      <c r="B644" s="8" t="s">
        <v>334</v>
      </c>
      <c r="C644" s="8" t="s">
        <v>640</v>
      </c>
      <c r="D644" s="8" t="s">
        <v>633</v>
      </c>
      <c r="E644" s="8">
        <v>700</v>
      </c>
      <c r="F644" s="8" t="s">
        <v>335</v>
      </c>
      <c r="G644" s="8" t="s">
        <v>336</v>
      </c>
    </row>
    <row r="645" spans="2:7" x14ac:dyDescent="0.2">
      <c r="B645" s="8" t="s">
        <v>1105</v>
      </c>
      <c r="C645" s="8" t="s">
        <v>647</v>
      </c>
      <c r="D645" s="8" t="s">
        <v>634</v>
      </c>
      <c r="E645" s="8">
        <v>600</v>
      </c>
      <c r="F645" s="8" t="s">
        <v>279</v>
      </c>
      <c r="G645" s="8" t="s">
        <v>1104</v>
      </c>
    </row>
    <row r="646" spans="2:7" x14ac:dyDescent="0.2">
      <c r="B646" s="8" t="s">
        <v>1107</v>
      </c>
      <c r="C646" s="8" t="s">
        <v>650</v>
      </c>
      <c r="D646" s="8" t="s">
        <v>633</v>
      </c>
      <c r="E646" s="8">
        <v>500</v>
      </c>
      <c r="F646" s="8" t="s">
        <v>695</v>
      </c>
      <c r="G646" s="8" t="s">
        <v>1106</v>
      </c>
    </row>
    <row r="647" spans="2:7" x14ac:dyDescent="0.2">
      <c r="B647" s="8" t="s">
        <v>331</v>
      </c>
      <c r="C647" s="8" t="s">
        <v>640</v>
      </c>
      <c r="D647" s="8" t="s">
        <v>634</v>
      </c>
      <c r="E647" s="8">
        <v>700</v>
      </c>
      <c r="F647" s="8" t="s">
        <v>332</v>
      </c>
      <c r="G647" s="8" t="s">
        <v>333</v>
      </c>
    </row>
    <row r="648" spans="2:7" x14ac:dyDescent="0.2">
      <c r="B648" s="8" t="s">
        <v>328</v>
      </c>
      <c r="C648" s="8" t="s">
        <v>649</v>
      </c>
      <c r="D648" s="8" t="s">
        <v>634</v>
      </c>
      <c r="E648" s="8">
        <v>500</v>
      </c>
      <c r="F648" s="8" t="s">
        <v>329</v>
      </c>
      <c r="G648" s="8" t="s">
        <v>330</v>
      </c>
    </row>
    <row r="649" spans="2:7" x14ac:dyDescent="0.2">
      <c r="B649" s="8" t="s">
        <v>323</v>
      </c>
      <c r="C649" s="8" t="s">
        <v>646</v>
      </c>
      <c r="D649" s="8" t="s">
        <v>634</v>
      </c>
      <c r="E649" s="8">
        <v>600</v>
      </c>
      <c r="F649" s="8" t="s">
        <v>324</v>
      </c>
      <c r="G649" s="8" t="s">
        <v>325</v>
      </c>
    </row>
    <row r="650" spans="2:7" x14ac:dyDescent="0.2">
      <c r="B650" s="8" t="s">
        <v>326</v>
      </c>
      <c r="C650" s="8" t="s">
        <v>647</v>
      </c>
      <c r="D650" s="8" t="s">
        <v>633</v>
      </c>
      <c r="E650" s="8">
        <v>500</v>
      </c>
      <c r="F650" s="8" t="s">
        <v>327</v>
      </c>
      <c r="G650" s="8" t="s">
        <v>325</v>
      </c>
    </row>
    <row r="651" spans="2:7" x14ac:dyDescent="0.2">
      <c r="B651" s="8" t="s">
        <v>1110</v>
      </c>
      <c r="C651" s="8" t="s">
        <v>649</v>
      </c>
      <c r="D651" s="8" t="s">
        <v>634</v>
      </c>
      <c r="E651" s="8">
        <v>500</v>
      </c>
      <c r="F651" s="8" t="s">
        <v>1109</v>
      </c>
      <c r="G651" s="8" t="s">
        <v>1108</v>
      </c>
    </row>
    <row r="652" spans="2:7" x14ac:dyDescent="0.2">
      <c r="B652" s="8" t="s">
        <v>320</v>
      </c>
      <c r="C652" s="8" t="s">
        <v>642</v>
      </c>
      <c r="D652" s="8" t="s">
        <v>634</v>
      </c>
      <c r="E652" s="8">
        <v>600</v>
      </c>
      <c r="F652" s="8" t="s">
        <v>321</v>
      </c>
      <c r="G652" s="8" t="s">
        <v>322</v>
      </c>
    </row>
    <row r="653" spans="2:7" x14ac:dyDescent="0.2">
      <c r="B653" s="8" t="s">
        <v>1112</v>
      </c>
      <c r="C653" s="8" t="s">
        <v>647</v>
      </c>
      <c r="D653" s="8" t="s">
        <v>634</v>
      </c>
      <c r="E653" s="8">
        <v>600</v>
      </c>
      <c r="F653" s="8" t="s">
        <v>311</v>
      </c>
      <c r="G653" s="8" t="s">
        <v>1111</v>
      </c>
    </row>
    <row r="654" spans="2:7" x14ac:dyDescent="0.2">
      <c r="B654" s="8" t="s">
        <v>318</v>
      </c>
      <c r="C654" s="8" t="s">
        <v>645</v>
      </c>
      <c r="D654" s="8" t="s">
        <v>633</v>
      </c>
      <c r="E654" s="8">
        <v>600</v>
      </c>
      <c r="F654" s="8" t="s">
        <v>171</v>
      </c>
      <c r="G654" s="8" t="s">
        <v>319</v>
      </c>
    </row>
    <row r="655" spans="2:7" x14ac:dyDescent="0.2">
      <c r="B655" s="8" t="s">
        <v>1114</v>
      </c>
      <c r="C655" s="8" t="s">
        <v>652</v>
      </c>
      <c r="D655" s="8" t="s">
        <v>634</v>
      </c>
      <c r="E655" s="8">
        <v>600</v>
      </c>
      <c r="F655" s="8" t="s">
        <v>89</v>
      </c>
      <c r="G655" s="8" t="s">
        <v>1113</v>
      </c>
    </row>
    <row r="656" spans="2:7" x14ac:dyDescent="0.2">
      <c r="B656" s="8" t="s">
        <v>316</v>
      </c>
      <c r="C656" s="8" t="s">
        <v>654</v>
      </c>
      <c r="D656" s="8" t="s">
        <v>634</v>
      </c>
      <c r="E656" s="8">
        <v>600</v>
      </c>
      <c r="F656" s="8" t="s">
        <v>146</v>
      </c>
      <c r="G656" s="8" t="s">
        <v>317</v>
      </c>
    </row>
    <row r="657" spans="2:7" x14ac:dyDescent="0.2">
      <c r="B657" s="8" t="s">
        <v>1116</v>
      </c>
      <c r="C657" s="8" t="s">
        <v>650</v>
      </c>
      <c r="D657" s="8" t="s">
        <v>633</v>
      </c>
      <c r="E657" s="8">
        <v>500</v>
      </c>
      <c r="F657" s="8" t="s">
        <v>284</v>
      </c>
      <c r="G657" s="8" t="s">
        <v>1115</v>
      </c>
    </row>
    <row r="658" spans="2:7" x14ac:dyDescent="0.2">
      <c r="B658" s="8" t="s">
        <v>1117</v>
      </c>
      <c r="C658" s="8" t="s">
        <v>637</v>
      </c>
      <c r="D658" s="8" t="s">
        <v>634</v>
      </c>
      <c r="E658" s="8">
        <v>600</v>
      </c>
      <c r="F658" s="8" t="s">
        <v>401</v>
      </c>
      <c r="G658" s="8" t="s">
        <v>315</v>
      </c>
    </row>
    <row r="659" spans="2:7" x14ac:dyDescent="0.2">
      <c r="B659" s="8" t="s">
        <v>313</v>
      </c>
      <c r="C659" s="8" t="s">
        <v>640</v>
      </c>
      <c r="D659" s="8" t="s">
        <v>634</v>
      </c>
      <c r="E659" s="8">
        <v>700</v>
      </c>
      <c r="F659" s="8" t="s">
        <v>314</v>
      </c>
      <c r="G659" s="8" t="s">
        <v>315</v>
      </c>
    </row>
    <row r="660" spans="2:7" x14ac:dyDescent="0.2">
      <c r="B660" s="8" t="s">
        <v>310</v>
      </c>
      <c r="C660" s="8" t="s">
        <v>651</v>
      </c>
      <c r="D660" s="8" t="s">
        <v>633</v>
      </c>
      <c r="E660" s="8">
        <v>700</v>
      </c>
      <c r="F660" s="8" t="s">
        <v>311</v>
      </c>
      <c r="G660" s="8" t="s">
        <v>312</v>
      </c>
    </row>
    <row r="661" spans="2:7" x14ac:dyDescent="0.2">
      <c r="B661" s="8" t="s">
        <v>308</v>
      </c>
      <c r="C661" s="8" t="s">
        <v>645</v>
      </c>
      <c r="D661" s="8" t="s">
        <v>633</v>
      </c>
      <c r="E661" s="8">
        <v>700</v>
      </c>
      <c r="F661" s="8" t="s">
        <v>66</v>
      </c>
      <c r="G661" s="8" t="s">
        <v>309</v>
      </c>
    </row>
    <row r="662" spans="2:7" x14ac:dyDescent="0.2">
      <c r="B662" s="8" t="s">
        <v>306</v>
      </c>
      <c r="C662" s="8" t="s">
        <v>645</v>
      </c>
      <c r="D662" s="8" t="s">
        <v>633</v>
      </c>
      <c r="E662" s="8">
        <v>700</v>
      </c>
      <c r="F662" s="8" t="s">
        <v>274</v>
      </c>
      <c r="G662" s="8" t="s">
        <v>307</v>
      </c>
    </row>
    <row r="663" spans="2:7" x14ac:dyDescent="0.2">
      <c r="B663" s="8" t="s">
        <v>1119</v>
      </c>
      <c r="C663" s="8" t="s">
        <v>645</v>
      </c>
      <c r="D663" s="8" t="s">
        <v>633</v>
      </c>
      <c r="E663" s="8">
        <v>600</v>
      </c>
      <c r="F663" s="8" t="s">
        <v>149</v>
      </c>
      <c r="G663" s="8" t="s">
        <v>1118</v>
      </c>
    </row>
    <row r="664" spans="2:7" x14ac:dyDescent="0.2">
      <c r="B664" s="8" t="s">
        <v>303</v>
      </c>
      <c r="C664" s="8" t="s">
        <v>642</v>
      </c>
      <c r="D664" s="8" t="s">
        <v>634</v>
      </c>
      <c r="E664" s="8">
        <v>700</v>
      </c>
      <c r="F664" s="8" t="s">
        <v>304</v>
      </c>
      <c r="G664" s="8" t="s">
        <v>305</v>
      </c>
    </row>
    <row r="665" spans="2:7" x14ac:dyDescent="0.2">
      <c r="B665" s="8" t="s">
        <v>301</v>
      </c>
      <c r="C665" s="8" t="s">
        <v>642</v>
      </c>
      <c r="D665" s="8" t="s">
        <v>634</v>
      </c>
      <c r="E665" s="8">
        <v>700</v>
      </c>
      <c r="F665" s="8" t="s">
        <v>109</v>
      </c>
      <c r="G665" s="8" t="s">
        <v>302</v>
      </c>
    </row>
    <row r="666" spans="2:7" x14ac:dyDescent="0.2">
      <c r="B666" s="8" t="s">
        <v>298</v>
      </c>
      <c r="C666" s="8" t="s">
        <v>642</v>
      </c>
      <c r="D666" s="8" t="s">
        <v>634</v>
      </c>
      <c r="E666" s="8">
        <v>700</v>
      </c>
      <c r="F666" s="8" t="s">
        <v>299</v>
      </c>
      <c r="G666" s="8" t="s">
        <v>300</v>
      </c>
    </row>
    <row r="667" spans="2:7" x14ac:dyDescent="0.2">
      <c r="B667" s="8" t="s">
        <v>295</v>
      </c>
      <c r="C667" s="8" t="s">
        <v>639</v>
      </c>
      <c r="D667" s="8" t="s">
        <v>634</v>
      </c>
      <c r="E667" s="8">
        <v>600</v>
      </c>
      <c r="F667" s="8" t="s">
        <v>296</v>
      </c>
      <c r="G667" s="8" t="s">
        <v>297</v>
      </c>
    </row>
    <row r="668" spans="2:7" x14ac:dyDescent="0.2">
      <c r="B668" s="8" t="s">
        <v>1121</v>
      </c>
      <c r="C668" s="8" t="s">
        <v>639</v>
      </c>
      <c r="D668" s="8" t="s">
        <v>634</v>
      </c>
      <c r="E668" s="8">
        <v>500</v>
      </c>
      <c r="F668" s="8" t="s">
        <v>1120</v>
      </c>
      <c r="G668" s="8" t="s">
        <v>297</v>
      </c>
    </row>
    <row r="669" spans="2:7" x14ac:dyDescent="0.2">
      <c r="B669" s="8" t="s">
        <v>1123</v>
      </c>
      <c r="C669" s="8" t="s">
        <v>637</v>
      </c>
      <c r="D669" s="8" t="s">
        <v>634</v>
      </c>
      <c r="E669" s="8">
        <v>700</v>
      </c>
      <c r="F669" s="8" t="s">
        <v>368</v>
      </c>
      <c r="G669" s="8" t="s">
        <v>1122</v>
      </c>
    </row>
    <row r="670" spans="2:7" x14ac:dyDescent="0.2">
      <c r="B670" s="8" t="s">
        <v>1125</v>
      </c>
      <c r="C670" s="8" t="s">
        <v>650</v>
      </c>
      <c r="D670" s="8" t="s">
        <v>633</v>
      </c>
      <c r="E670" s="8">
        <v>500</v>
      </c>
      <c r="F670" s="8" t="s">
        <v>81</v>
      </c>
      <c r="G670" s="8" t="s">
        <v>1124</v>
      </c>
    </row>
    <row r="671" spans="2:7" x14ac:dyDescent="0.2">
      <c r="B671" s="8" t="s">
        <v>293</v>
      </c>
      <c r="C671" s="8" t="s">
        <v>643</v>
      </c>
      <c r="D671" s="8" t="s">
        <v>633</v>
      </c>
      <c r="E671" s="8">
        <v>700</v>
      </c>
      <c r="F671" s="8" t="s">
        <v>18</v>
      </c>
      <c r="G671" s="8" t="s">
        <v>294</v>
      </c>
    </row>
    <row r="672" spans="2:7" x14ac:dyDescent="0.2">
      <c r="B672" s="8" t="s">
        <v>1127</v>
      </c>
      <c r="C672" s="8" t="s">
        <v>648</v>
      </c>
      <c r="D672" s="8" t="s">
        <v>634</v>
      </c>
      <c r="E672" s="8">
        <v>500</v>
      </c>
      <c r="F672" s="8" t="s">
        <v>488</v>
      </c>
      <c r="G672" s="8" t="s">
        <v>1126</v>
      </c>
    </row>
    <row r="673" spans="2:7" x14ac:dyDescent="0.2">
      <c r="B673" s="8" t="s">
        <v>1129</v>
      </c>
      <c r="C673" s="8" t="s">
        <v>648</v>
      </c>
      <c r="D673" s="8" t="s">
        <v>634</v>
      </c>
      <c r="E673" s="8">
        <v>600</v>
      </c>
      <c r="F673" s="8" t="s">
        <v>18</v>
      </c>
      <c r="G673" s="8" t="s">
        <v>1128</v>
      </c>
    </row>
    <row r="674" spans="2:7" x14ac:dyDescent="0.2">
      <c r="B674" s="8" t="s">
        <v>291</v>
      </c>
      <c r="C674" s="8" t="s">
        <v>636</v>
      </c>
      <c r="D674" s="8" t="s">
        <v>633</v>
      </c>
      <c r="E674" s="8">
        <v>700</v>
      </c>
      <c r="F674" s="8" t="s">
        <v>33</v>
      </c>
      <c r="G674" s="8" t="s">
        <v>292</v>
      </c>
    </row>
    <row r="675" spans="2:7" x14ac:dyDescent="0.2">
      <c r="B675" s="8" t="s">
        <v>289</v>
      </c>
      <c r="C675" s="8" t="s">
        <v>635</v>
      </c>
      <c r="D675" s="8" t="s">
        <v>634</v>
      </c>
      <c r="E675" s="8">
        <v>600</v>
      </c>
      <c r="F675" s="8" t="s">
        <v>103</v>
      </c>
      <c r="G675" s="8" t="s">
        <v>290</v>
      </c>
    </row>
    <row r="676" spans="2:7" x14ac:dyDescent="0.2">
      <c r="B676" s="8" t="s">
        <v>286</v>
      </c>
      <c r="C676" s="8" t="s">
        <v>638</v>
      </c>
      <c r="D676" s="8" t="s">
        <v>633</v>
      </c>
      <c r="E676" s="8">
        <v>700</v>
      </c>
      <c r="F676" s="8" t="s">
        <v>287</v>
      </c>
      <c r="G676" s="8" t="s">
        <v>288</v>
      </c>
    </row>
    <row r="677" spans="2:7" x14ac:dyDescent="0.2">
      <c r="B677" s="8" t="s">
        <v>1131</v>
      </c>
      <c r="C677" s="8" t="s">
        <v>636</v>
      </c>
      <c r="D677" s="8" t="s">
        <v>634</v>
      </c>
      <c r="E677" s="8">
        <v>500</v>
      </c>
      <c r="F677" s="8" t="s">
        <v>335</v>
      </c>
      <c r="G677" s="8" t="s">
        <v>1130</v>
      </c>
    </row>
    <row r="678" spans="2:7" x14ac:dyDescent="0.2">
      <c r="B678" s="8" t="s">
        <v>283</v>
      </c>
      <c r="C678" s="8" t="s">
        <v>641</v>
      </c>
      <c r="D678" s="8" t="s">
        <v>633</v>
      </c>
      <c r="E678" s="8">
        <v>600</v>
      </c>
      <c r="F678" s="8" t="s">
        <v>284</v>
      </c>
      <c r="G678" s="8" t="s">
        <v>285</v>
      </c>
    </row>
    <row r="679" spans="2:7" x14ac:dyDescent="0.2">
      <c r="B679" s="8" t="s">
        <v>1133</v>
      </c>
      <c r="C679" s="8" t="s">
        <v>646</v>
      </c>
      <c r="D679" s="8" t="s">
        <v>634</v>
      </c>
      <c r="E679" s="8">
        <v>500</v>
      </c>
      <c r="F679" s="8" t="s">
        <v>810</v>
      </c>
      <c r="G679" s="8" t="s">
        <v>1132</v>
      </c>
    </row>
    <row r="680" spans="2:7" x14ac:dyDescent="0.2">
      <c r="B680" s="8" t="s">
        <v>281</v>
      </c>
      <c r="C680" s="8" t="s">
        <v>647</v>
      </c>
      <c r="D680" s="8" t="s">
        <v>633</v>
      </c>
      <c r="E680" s="8">
        <v>600</v>
      </c>
      <c r="F680" s="8" t="s">
        <v>223</v>
      </c>
      <c r="G680" s="8" t="s">
        <v>282</v>
      </c>
    </row>
    <row r="681" spans="2:7" x14ac:dyDescent="0.2">
      <c r="B681" s="8" t="s">
        <v>1135</v>
      </c>
      <c r="C681" s="8" t="s">
        <v>649</v>
      </c>
      <c r="D681" s="8" t="s">
        <v>634</v>
      </c>
      <c r="E681" s="8">
        <v>500</v>
      </c>
      <c r="F681" s="8" t="s">
        <v>284</v>
      </c>
      <c r="G681" s="8" t="s">
        <v>1134</v>
      </c>
    </row>
    <row r="682" spans="2:7" x14ac:dyDescent="0.2">
      <c r="B682" s="8" t="s">
        <v>1137</v>
      </c>
      <c r="C682" s="8" t="s">
        <v>640</v>
      </c>
      <c r="D682" s="8" t="s">
        <v>634</v>
      </c>
      <c r="E682" s="8">
        <v>600</v>
      </c>
      <c r="F682" s="8" t="s">
        <v>540</v>
      </c>
      <c r="G682" s="8" t="s">
        <v>1136</v>
      </c>
    </row>
    <row r="683" spans="2:7" x14ac:dyDescent="0.2">
      <c r="B683" s="8" t="s">
        <v>1139</v>
      </c>
      <c r="C683" s="8" t="s">
        <v>642</v>
      </c>
      <c r="D683" s="8" t="s">
        <v>634</v>
      </c>
      <c r="E683" s="8">
        <v>700</v>
      </c>
      <c r="F683" s="8" t="s">
        <v>409</v>
      </c>
      <c r="G683" s="8" t="s">
        <v>1138</v>
      </c>
    </row>
    <row r="684" spans="2:7" x14ac:dyDescent="0.2">
      <c r="B684" s="8" t="s">
        <v>1141</v>
      </c>
      <c r="C684" s="8" t="s">
        <v>645</v>
      </c>
      <c r="D684" s="8" t="s">
        <v>634</v>
      </c>
      <c r="E684" s="8">
        <v>500</v>
      </c>
      <c r="F684" s="8" t="s">
        <v>304</v>
      </c>
      <c r="G684" s="8" t="s">
        <v>1140</v>
      </c>
    </row>
    <row r="685" spans="2:7" x14ac:dyDescent="0.2">
      <c r="B685" s="8" t="s">
        <v>1143</v>
      </c>
      <c r="C685" s="8" t="s">
        <v>646</v>
      </c>
      <c r="D685" s="8" t="s">
        <v>633</v>
      </c>
      <c r="E685" s="8">
        <v>500</v>
      </c>
      <c r="F685" s="8" t="s">
        <v>296</v>
      </c>
      <c r="G685" s="8" t="s">
        <v>1142</v>
      </c>
    </row>
    <row r="686" spans="2:7" x14ac:dyDescent="0.2">
      <c r="B686" s="8" t="s">
        <v>1145</v>
      </c>
      <c r="C686" s="8" t="s">
        <v>652</v>
      </c>
      <c r="D686" s="8" t="s">
        <v>634</v>
      </c>
      <c r="E686" s="8">
        <v>700</v>
      </c>
      <c r="F686" s="8" t="s">
        <v>208</v>
      </c>
      <c r="G686" s="8" t="s">
        <v>1144</v>
      </c>
    </row>
    <row r="687" spans="2:7" x14ac:dyDescent="0.2">
      <c r="B687" s="8" t="s">
        <v>1148</v>
      </c>
      <c r="C687" s="8" t="s">
        <v>647</v>
      </c>
      <c r="D687" s="8" t="s">
        <v>634</v>
      </c>
      <c r="E687" s="8">
        <v>500</v>
      </c>
      <c r="F687" s="8" t="s">
        <v>1147</v>
      </c>
      <c r="G687" s="8" t="s">
        <v>1146</v>
      </c>
    </row>
    <row r="688" spans="2:7" x14ac:dyDescent="0.2">
      <c r="B688" s="8" t="s">
        <v>1150</v>
      </c>
      <c r="C688" s="8" t="s">
        <v>650</v>
      </c>
      <c r="D688" s="8" t="s">
        <v>634</v>
      </c>
      <c r="E688" s="8">
        <v>700</v>
      </c>
      <c r="F688" s="8" t="s">
        <v>18</v>
      </c>
      <c r="G688" s="8" t="s">
        <v>1149</v>
      </c>
    </row>
    <row r="689" spans="2:7" x14ac:dyDescent="0.2">
      <c r="B689" s="8" t="s">
        <v>278</v>
      </c>
      <c r="C689" s="8" t="s">
        <v>643</v>
      </c>
      <c r="D689" s="8" t="s">
        <v>633</v>
      </c>
      <c r="E689" s="8">
        <v>700</v>
      </c>
      <c r="F689" s="8" t="s">
        <v>279</v>
      </c>
      <c r="G689" s="8" t="s">
        <v>280</v>
      </c>
    </row>
    <row r="690" spans="2:7" x14ac:dyDescent="0.2">
      <c r="B690" s="8" t="s">
        <v>276</v>
      </c>
      <c r="C690" s="8" t="s">
        <v>637</v>
      </c>
      <c r="D690" s="8" t="s">
        <v>634</v>
      </c>
      <c r="E690" s="8">
        <v>700</v>
      </c>
      <c r="F690" s="8" t="s">
        <v>98</v>
      </c>
      <c r="G690" s="8" t="s">
        <v>277</v>
      </c>
    </row>
    <row r="691" spans="2:7" x14ac:dyDescent="0.2">
      <c r="B691" s="8" t="s">
        <v>1152</v>
      </c>
      <c r="C691" s="8" t="s">
        <v>639</v>
      </c>
      <c r="D691" s="8" t="s">
        <v>634</v>
      </c>
      <c r="E691" s="8">
        <v>600</v>
      </c>
      <c r="F691" s="8" t="s">
        <v>417</v>
      </c>
      <c r="G691" s="8" t="s">
        <v>1151</v>
      </c>
    </row>
    <row r="692" spans="2:7" x14ac:dyDescent="0.2">
      <c r="B692" s="8" t="s">
        <v>273</v>
      </c>
      <c r="C692" s="8" t="s">
        <v>639</v>
      </c>
      <c r="D692" s="8" t="s">
        <v>634</v>
      </c>
      <c r="E692" s="8">
        <v>700</v>
      </c>
      <c r="F692" s="8" t="s">
        <v>274</v>
      </c>
      <c r="G692" s="8" t="s">
        <v>275</v>
      </c>
    </row>
    <row r="693" spans="2:7" x14ac:dyDescent="0.2">
      <c r="B693" s="8" t="s">
        <v>1154</v>
      </c>
      <c r="C693" s="8" t="s">
        <v>645</v>
      </c>
      <c r="D693" s="8" t="s">
        <v>634</v>
      </c>
      <c r="E693" s="8">
        <v>500</v>
      </c>
      <c r="F693" s="8" t="s">
        <v>179</v>
      </c>
      <c r="G693" s="8" t="s">
        <v>1153</v>
      </c>
    </row>
    <row r="694" spans="2:7" x14ac:dyDescent="0.2">
      <c r="B694" s="8" t="s">
        <v>1156</v>
      </c>
      <c r="C694" s="8" t="s">
        <v>637</v>
      </c>
      <c r="D694" s="8" t="s">
        <v>634</v>
      </c>
      <c r="E694" s="8">
        <v>600</v>
      </c>
      <c r="F694" s="8" t="s">
        <v>106</v>
      </c>
      <c r="G694" s="8" t="s">
        <v>1155</v>
      </c>
    </row>
    <row r="695" spans="2:7" x14ac:dyDescent="0.2">
      <c r="B695" s="8" t="s">
        <v>1158</v>
      </c>
      <c r="C695" s="8" t="s">
        <v>642</v>
      </c>
      <c r="D695" s="8" t="s">
        <v>634</v>
      </c>
      <c r="E695" s="8">
        <v>500</v>
      </c>
      <c r="F695" s="8" t="s">
        <v>9</v>
      </c>
      <c r="G695" s="8" t="s">
        <v>1157</v>
      </c>
    </row>
    <row r="696" spans="2:7" x14ac:dyDescent="0.2">
      <c r="B696" s="8" t="s">
        <v>1160</v>
      </c>
      <c r="C696" s="8" t="s">
        <v>647</v>
      </c>
      <c r="D696" s="8" t="s">
        <v>634</v>
      </c>
      <c r="E696" s="8">
        <v>500</v>
      </c>
      <c r="F696" s="8" t="s">
        <v>1048</v>
      </c>
      <c r="G696" s="8" t="s">
        <v>1159</v>
      </c>
    </row>
    <row r="697" spans="2:7" x14ac:dyDescent="0.2">
      <c r="B697" s="8" t="s">
        <v>271</v>
      </c>
      <c r="C697" s="8" t="s">
        <v>648</v>
      </c>
      <c r="D697" s="8" t="s">
        <v>633</v>
      </c>
      <c r="E697" s="8">
        <v>700</v>
      </c>
      <c r="F697" s="8" t="s">
        <v>48</v>
      </c>
      <c r="G697" s="8" t="s">
        <v>272</v>
      </c>
    </row>
    <row r="698" spans="2:7" x14ac:dyDescent="0.2">
      <c r="B698" s="8" t="s">
        <v>268</v>
      </c>
      <c r="C698" s="8" t="s">
        <v>648</v>
      </c>
      <c r="D698" s="8" t="s">
        <v>633</v>
      </c>
      <c r="E698" s="8">
        <v>700</v>
      </c>
      <c r="F698" s="8" t="s">
        <v>269</v>
      </c>
      <c r="G698" s="8" t="s">
        <v>270</v>
      </c>
    </row>
    <row r="699" spans="2:7" x14ac:dyDescent="0.2">
      <c r="B699" s="8" t="s">
        <v>1162</v>
      </c>
      <c r="C699" s="8" t="s">
        <v>651</v>
      </c>
      <c r="D699" s="8" t="s">
        <v>633</v>
      </c>
      <c r="E699" s="8">
        <v>700</v>
      </c>
      <c r="F699" s="8" t="s">
        <v>1093</v>
      </c>
      <c r="G699" s="8" t="s">
        <v>1161</v>
      </c>
    </row>
    <row r="700" spans="2:7" x14ac:dyDescent="0.2">
      <c r="B700" s="8" t="s">
        <v>1164</v>
      </c>
      <c r="C700" s="8" t="s">
        <v>638</v>
      </c>
      <c r="D700" s="8" t="s">
        <v>633</v>
      </c>
      <c r="E700" s="8">
        <v>600</v>
      </c>
      <c r="F700" s="8" t="s">
        <v>532</v>
      </c>
      <c r="G700" s="8" t="s">
        <v>1163</v>
      </c>
    </row>
    <row r="701" spans="2:7" x14ac:dyDescent="0.2">
      <c r="B701" s="8" t="s">
        <v>1166</v>
      </c>
      <c r="C701" s="8" t="s">
        <v>645</v>
      </c>
      <c r="D701" s="8" t="s">
        <v>633</v>
      </c>
      <c r="E701" s="8">
        <v>500</v>
      </c>
      <c r="F701" s="8" t="s">
        <v>721</v>
      </c>
      <c r="G701" s="8" t="s">
        <v>1165</v>
      </c>
    </row>
    <row r="702" spans="2:7" x14ac:dyDescent="0.2">
      <c r="B702" s="8" t="s">
        <v>1168</v>
      </c>
      <c r="C702" s="8" t="s">
        <v>636</v>
      </c>
      <c r="D702" s="8" t="s">
        <v>633</v>
      </c>
      <c r="E702" s="8">
        <v>500</v>
      </c>
      <c r="F702" s="8" t="s">
        <v>223</v>
      </c>
      <c r="G702" s="8" t="s">
        <v>1167</v>
      </c>
    </row>
    <row r="703" spans="2:7" x14ac:dyDescent="0.2">
      <c r="B703" s="8" t="s">
        <v>266</v>
      </c>
      <c r="C703" s="8" t="s">
        <v>651</v>
      </c>
      <c r="D703" s="8" t="s">
        <v>634</v>
      </c>
      <c r="E703" s="8">
        <v>500</v>
      </c>
      <c r="F703" s="8" t="s">
        <v>30</v>
      </c>
      <c r="G703" s="8" t="s">
        <v>267</v>
      </c>
    </row>
    <row r="704" spans="2:7" x14ac:dyDescent="0.2">
      <c r="B704" s="8" t="s">
        <v>1170</v>
      </c>
      <c r="C704" s="8" t="s">
        <v>636</v>
      </c>
      <c r="D704" s="8" t="s">
        <v>634</v>
      </c>
      <c r="E704" s="8">
        <v>500</v>
      </c>
      <c r="F704" s="8" t="s">
        <v>420</v>
      </c>
      <c r="G704" s="8" t="s">
        <v>1169</v>
      </c>
    </row>
    <row r="705" spans="2:7" x14ac:dyDescent="0.2">
      <c r="B705" s="8" t="s">
        <v>263</v>
      </c>
      <c r="C705" s="8" t="s">
        <v>640</v>
      </c>
      <c r="D705" s="8" t="s">
        <v>633</v>
      </c>
      <c r="E705" s="8">
        <v>600</v>
      </c>
      <c r="F705" s="8" t="s">
        <v>264</v>
      </c>
      <c r="G705" s="8" t="s">
        <v>265</v>
      </c>
    </row>
    <row r="706" spans="2:7" x14ac:dyDescent="0.2">
      <c r="B706" s="8" t="s">
        <v>1172</v>
      </c>
      <c r="C706" s="8" t="s">
        <v>641</v>
      </c>
      <c r="D706" s="8" t="s">
        <v>633</v>
      </c>
      <c r="E706" s="8">
        <v>500</v>
      </c>
      <c r="F706" s="8" t="s">
        <v>560</v>
      </c>
      <c r="G706" s="8" t="s">
        <v>1171</v>
      </c>
    </row>
    <row r="707" spans="2:7" x14ac:dyDescent="0.2">
      <c r="B707" s="8" t="s">
        <v>1174</v>
      </c>
      <c r="C707" s="8" t="s">
        <v>654</v>
      </c>
      <c r="D707" s="8" t="s">
        <v>634</v>
      </c>
      <c r="E707" s="8">
        <v>700</v>
      </c>
      <c r="F707" s="8" t="s">
        <v>45</v>
      </c>
      <c r="G707" s="8" t="s">
        <v>1173</v>
      </c>
    </row>
    <row r="708" spans="2:7" x14ac:dyDescent="0.2">
      <c r="B708" s="8" t="s">
        <v>260</v>
      </c>
      <c r="C708" s="8" t="s">
        <v>635</v>
      </c>
      <c r="D708" s="8" t="s">
        <v>634</v>
      </c>
      <c r="E708" s="8">
        <v>700</v>
      </c>
      <c r="F708" s="8" t="s">
        <v>261</v>
      </c>
      <c r="G708" s="8" t="s">
        <v>262</v>
      </c>
    </row>
    <row r="709" spans="2:7" x14ac:dyDescent="0.2">
      <c r="B709" s="8" t="s">
        <v>1176</v>
      </c>
      <c r="C709" s="8" t="s">
        <v>642</v>
      </c>
      <c r="D709" s="8" t="s">
        <v>633</v>
      </c>
      <c r="E709" s="8">
        <v>700</v>
      </c>
      <c r="F709" s="8" t="s">
        <v>488</v>
      </c>
      <c r="G709" s="8" t="s">
        <v>1175</v>
      </c>
    </row>
    <row r="710" spans="2:7" x14ac:dyDescent="0.2">
      <c r="B710" s="8" t="s">
        <v>1178</v>
      </c>
      <c r="C710" s="8" t="s">
        <v>650</v>
      </c>
      <c r="D710" s="8" t="s">
        <v>633</v>
      </c>
      <c r="E710" s="8">
        <v>500</v>
      </c>
      <c r="F710" s="8" t="s">
        <v>599</v>
      </c>
      <c r="G710" s="8" t="s">
        <v>1177</v>
      </c>
    </row>
    <row r="711" spans="2:7" x14ac:dyDescent="0.2">
      <c r="B711" s="8" t="s">
        <v>1181</v>
      </c>
      <c r="C711" s="8" t="s">
        <v>651</v>
      </c>
      <c r="D711" s="8" t="s">
        <v>633</v>
      </c>
      <c r="E711" s="8">
        <v>500</v>
      </c>
      <c r="F711" s="8" t="s">
        <v>1180</v>
      </c>
      <c r="G711" s="8" t="s">
        <v>1179</v>
      </c>
    </row>
    <row r="712" spans="2:7" x14ac:dyDescent="0.2">
      <c r="B712" s="8" t="s">
        <v>258</v>
      </c>
      <c r="C712" s="8" t="s">
        <v>650</v>
      </c>
      <c r="D712" s="8" t="s">
        <v>634</v>
      </c>
      <c r="E712" s="8">
        <v>600</v>
      </c>
      <c r="F712" s="8" t="s">
        <v>18</v>
      </c>
      <c r="G712" s="8" t="s">
        <v>259</v>
      </c>
    </row>
    <row r="713" spans="2:7" x14ac:dyDescent="0.2">
      <c r="B713" s="8" t="s">
        <v>1183</v>
      </c>
      <c r="C713" s="8" t="s">
        <v>642</v>
      </c>
      <c r="D713" s="8" t="s">
        <v>634</v>
      </c>
      <c r="E713" s="8">
        <v>600</v>
      </c>
      <c r="F713" s="8" t="s">
        <v>42</v>
      </c>
      <c r="G713" s="8" t="s">
        <v>1182</v>
      </c>
    </row>
    <row r="714" spans="2:7" x14ac:dyDescent="0.2">
      <c r="B714" s="8" t="s">
        <v>255</v>
      </c>
      <c r="C714" s="8" t="s">
        <v>645</v>
      </c>
      <c r="D714" s="8" t="s">
        <v>633</v>
      </c>
      <c r="E714" s="8">
        <v>600</v>
      </c>
      <c r="F714" s="8" t="s">
        <v>256</v>
      </c>
      <c r="G714" s="8" t="s">
        <v>257</v>
      </c>
    </row>
    <row r="715" spans="2:7" x14ac:dyDescent="0.2">
      <c r="B715" s="8" t="s">
        <v>252</v>
      </c>
      <c r="C715" s="8" t="s">
        <v>654</v>
      </c>
      <c r="D715" s="8" t="s">
        <v>634</v>
      </c>
      <c r="E715" s="8">
        <v>600</v>
      </c>
      <c r="F715" s="8" t="s">
        <v>253</v>
      </c>
      <c r="G715" s="8" t="s">
        <v>254</v>
      </c>
    </row>
    <row r="716" spans="2:7" x14ac:dyDescent="0.2">
      <c r="B716" s="8" t="s">
        <v>1185</v>
      </c>
      <c r="C716" s="8" t="s">
        <v>649</v>
      </c>
      <c r="D716" s="8" t="s">
        <v>633</v>
      </c>
      <c r="E716" s="8">
        <v>500</v>
      </c>
      <c r="F716" s="8" t="s">
        <v>98</v>
      </c>
      <c r="G716" s="8" t="s">
        <v>1184</v>
      </c>
    </row>
    <row r="717" spans="2:7" x14ac:dyDescent="0.2">
      <c r="B717" s="8" t="s">
        <v>1187</v>
      </c>
      <c r="C717" s="8" t="s">
        <v>647</v>
      </c>
      <c r="D717" s="8" t="s">
        <v>634</v>
      </c>
      <c r="E717" s="8">
        <v>600</v>
      </c>
      <c r="F717" s="8" t="s">
        <v>304</v>
      </c>
      <c r="G717" s="8" t="s">
        <v>1186</v>
      </c>
    </row>
    <row r="718" spans="2:7" x14ac:dyDescent="0.2">
      <c r="B718" s="8" t="s">
        <v>249</v>
      </c>
      <c r="C718" s="8" t="s">
        <v>640</v>
      </c>
      <c r="D718" s="8" t="s">
        <v>634</v>
      </c>
      <c r="E718" s="8">
        <v>600</v>
      </c>
      <c r="F718" s="8" t="s">
        <v>250</v>
      </c>
      <c r="G718" s="8" t="s">
        <v>251</v>
      </c>
    </row>
    <row r="719" spans="2:7" x14ac:dyDescent="0.2">
      <c r="B719" s="8" t="s">
        <v>1189</v>
      </c>
      <c r="C719" s="8" t="s">
        <v>636</v>
      </c>
      <c r="D719" s="8" t="s">
        <v>633</v>
      </c>
      <c r="E719" s="8">
        <v>600</v>
      </c>
      <c r="F719" s="8" t="s">
        <v>149</v>
      </c>
      <c r="G719" s="8" t="s">
        <v>1188</v>
      </c>
    </row>
    <row r="720" spans="2:7" x14ac:dyDescent="0.2">
      <c r="B720" s="8" t="s">
        <v>1191</v>
      </c>
      <c r="C720" s="8" t="s">
        <v>637</v>
      </c>
      <c r="D720" s="8" t="s">
        <v>634</v>
      </c>
      <c r="E720" s="8">
        <v>600</v>
      </c>
      <c r="F720" s="8" t="s">
        <v>140</v>
      </c>
      <c r="G720" s="8" t="s">
        <v>1190</v>
      </c>
    </row>
    <row r="721" spans="2:7" x14ac:dyDescent="0.2">
      <c r="B721" s="8" t="s">
        <v>1193</v>
      </c>
      <c r="C721" s="8" t="s">
        <v>636</v>
      </c>
      <c r="D721" s="8" t="s">
        <v>633</v>
      </c>
      <c r="E721" s="8">
        <v>700</v>
      </c>
      <c r="F721" s="8" t="s">
        <v>619</v>
      </c>
      <c r="G721" s="8" t="s">
        <v>1192</v>
      </c>
    </row>
    <row r="722" spans="2:7" x14ac:dyDescent="0.2">
      <c r="B722" s="8" t="s">
        <v>246</v>
      </c>
      <c r="C722" s="8" t="s">
        <v>636</v>
      </c>
      <c r="D722" s="8" t="s">
        <v>633</v>
      </c>
      <c r="E722" s="8">
        <v>700</v>
      </c>
      <c r="F722" s="8" t="s">
        <v>247</v>
      </c>
      <c r="G722" s="8" t="s">
        <v>248</v>
      </c>
    </row>
    <row r="723" spans="2:7" x14ac:dyDescent="0.2">
      <c r="B723" s="8" t="s">
        <v>1195</v>
      </c>
      <c r="C723" s="8" t="s">
        <v>643</v>
      </c>
      <c r="D723" s="8" t="s">
        <v>633</v>
      </c>
      <c r="E723" s="8">
        <v>500</v>
      </c>
      <c r="F723" s="8" t="s">
        <v>488</v>
      </c>
      <c r="G723" s="8" t="s">
        <v>1194</v>
      </c>
    </row>
    <row r="724" spans="2:7" x14ac:dyDescent="0.2">
      <c r="B724" s="8" t="s">
        <v>243</v>
      </c>
      <c r="C724" s="8" t="s">
        <v>643</v>
      </c>
      <c r="D724" s="8" t="s">
        <v>633</v>
      </c>
      <c r="E724" s="8">
        <v>700</v>
      </c>
      <c r="F724" s="8" t="s">
        <v>244</v>
      </c>
      <c r="G724" s="8" t="s">
        <v>245</v>
      </c>
    </row>
    <row r="725" spans="2:7" x14ac:dyDescent="0.2">
      <c r="B725" s="8" t="s">
        <v>1198</v>
      </c>
      <c r="C725" s="8" t="s">
        <v>637</v>
      </c>
      <c r="D725" s="8" t="s">
        <v>634</v>
      </c>
      <c r="E725" s="8">
        <v>700</v>
      </c>
      <c r="F725" s="8" t="s">
        <v>1197</v>
      </c>
      <c r="G725" s="8" t="s">
        <v>1196</v>
      </c>
    </row>
    <row r="726" spans="2:7" x14ac:dyDescent="0.2">
      <c r="B726" s="8" t="s">
        <v>1200</v>
      </c>
      <c r="C726" s="8" t="s">
        <v>642</v>
      </c>
      <c r="D726" s="8" t="s">
        <v>634</v>
      </c>
      <c r="E726" s="8">
        <v>700</v>
      </c>
      <c r="F726" s="8" t="s">
        <v>843</v>
      </c>
      <c r="G726" s="8" t="s">
        <v>1199</v>
      </c>
    </row>
    <row r="727" spans="2:7" x14ac:dyDescent="0.2">
      <c r="B727" s="8" t="s">
        <v>1202</v>
      </c>
      <c r="C727" s="8" t="s">
        <v>645</v>
      </c>
      <c r="D727" s="8" t="s">
        <v>633</v>
      </c>
      <c r="E727" s="8">
        <v>600</v>
      </c>
      <c r="F727" s="8" t="s">
        <v>296</v>
      </c>
      <c r="G727" s="8" t="s">
        <v>1201</v>
      </c>
    </row>
    <row r="728" spans="2:7" x14ac:dyDescent="0.2">
      <c r="B728" s="8" t="s">
        <v>240</v>
      </c>
      <c r="C728" s="8" t="s">
        <v>647</v>
      </c>
      <c r="D728" s="8" t="s">
        <v>634</v>
      </c>
      <c r="E728" s="8">
        <v>600</v>
      </c>
      <c r="F728" s="8" t="s">
        <v>241</v>
      </c>
      <c r="G728" s="8" t="s">
        <v>242</v>
      </c>
    </row>
    <row r="729" spans="2:7" x14ac:dyDescent="0.2">
      <c r="B729" s="8" t="s">
        <v>237</v>
      </c>
      <c r="C729" s="8" t="s">
        <v>650</v>
      </c>
      <c r="D729" s="8" t="s">
        <v>634</v>
      </c>
      <c r="E729" s="8">
        <v>700</v>
      </c>
      <c r="F729" s="8" t="s">
        <v>238</v>
      </c>
      <c r="G729" s="8" t="s">
        <v>239</v>
      </c>
    </row>
    <row r="730" spans="2:7" x14ac:dyDescent="0.2">
      <c r="B730" s="8" t="s">
        <v>1204</v>
      </c>
      <c r="C730" s="8" t="s">
        <v>648</v>
      </c>
      <c r="D730" s="8" t="s">
        <v>634</v>
      </c>
      <c r="E730" s="8">
        <v>600</v>
      </c>
      <c r="F730" s="8" t="s">
        <v>122</v>
      </c>
      <c r="G730" s="8" t="s">
        <v>1203</v>
      </c>
    </row>
    <row r="731" spans="2:7" x14ac:dyDescent="0.2">
      <c r="B731" s="8" t="s">
        <v>1207</v>
      </c>
      <c r="C731" s="8" t="s">
        <v>642</v>
      </c>
      <c r="D731" s="8" t="s">
        <v>633</v>
      </c>
      <c r="E731" s="8">
        <v>500</v>
      </c>
      <c r="F731" s="8" t="s">
        <v>1206</v>
      </c>
      <c r="G731" s="8" t="s">
        <v>1205</v>
      </c>
    </row>
    <row r="732" spans="2:7" x14ac:dyDescent="0.2">
      <c r="B732" s="8" t="s">
        <v>1209</v>
      </c>
      <c r="C732" s="8" t="s">
        <v>639</v>
      </c>
      <c r="D732" s="8" t="s">
        <v>634</v>
      </c>
      <c r="E732" s="8">
        <v>600</v>
      </c>
      <c r="F732" s="8" t="s">
        <v>253</v>
      </c>
      <c r="G732" s="8" t="s">
        <v>1208</v>
      </c>
    </row>
    <row r="733" spans="2:7" x14ac:dyDescent="0.2">
      <c r="B733" s="8" t="s">
        <v>1211</v>
      </c>
      <c r="C733" s="8" t="s">
        <v>653</v>
      </c>
      <c r="D733" s="8" t="s">
        <v>634</v>
      </c>
      <c r="E733" s="8">
        <v>500</v>
      </c>
      <c r="F733" s="8" t="s">
        <v>176</v>
      </c>
      <c r="G733" s="8" t="s">
        <v>1210</v>
      </c>
    </row>
    <row r="734" spans="2:7" x14ac:dyDescent="0.2">
      <c r="B734" s="8" t="s">
        <v>1214</v>
      </c>
      <c r="C734" s="8" t="s">
        <v>652</v>
      </c>
      <c r="D734" s="8" t="s">
        <v>634</v>
      </c>
      <c r="E734" s="8">
        <v>500</v>
      </c>
      <c r="F734" s="8" t="s">
        <v>1213</v>
      </c>
      <c r="G734" s="8" t="s">
        <v>1212</v>
      </c>
    </row>
    <row r="735" spans="2:7" x14ac:dyDescent="0.2">
      <c r="B735" s="8" t="s">
        <v>1216</v>
      </c>
      <c r="C735" s="8" t="s">
        <v>646</v>
      </c>
      <c r="D735" s="8" t="s">
        <v>634</v>
      </c>
      <c r="E735" s="8">
        <v>600</v>
      </c>
      <c r="F735" s="8" t="s">
        <v>24</v>
      </c>
      <c r="G735" s="8" t="s">
        <v>1215</v>
      </c>
    </row>
    <row r="736" spans="2:7" x14ac:dyDescent="0.2">
      <c r="B736" s="8" t="s">
        <v>1218</v>
      </c>
      <c r="C736" s="8" t="s">
        <v>635</v>
      </c>
      <c r="D736" s="8" t="s">
        <v>634</v>
      </c>
      <c r="E736" s="8">
        <v>500</v>
      </c>
      <c r="F736" s="8" t="s">
        <v>264</v>
      </c>
      <c r="G736" s="8" t="s">
        <v>1217</v>
      </c>
    </row>
    <row r="737" spans="2:7" x14ac:dyDescent="0.2">
      <c r="B737" s="8" t="s">
        <v>1221</v>
      </c>
      <c r="C737" s="8" t="s">
        <v>648</v>
      </c>
      <c r="D737" s="8" t="s">
        <v>633</v>
      </c>
      <c r="E737" s="8">
        <v>500</v>
      </c>
      <c r="F737" s="8" t="s">
        <v>1220</v>
      </c>
      <c r="G737" s="8" t="s">
        <v>1219</v>
      </c>
    </row>
    <row r="738" spans="2:7" x14ac:dyDescent="0.2">
      <c r="B738" s="8" t="s">
        <v>1222</v>
      </c>
      <c r="C738" s="8" t="s">
        <v>650</v>
      </c>
      <c r="D738" s="8" t="s">
        <v>633</v>
      </c>
      <c r="E738" s="8">
        <v>500</v>
      </c>
      <c r="F738" s="8" t="s">
        <v>491</v>
      </c>
      <c r="G738" s="8" t="s">
        <v>1219</v>
      </c>
    </row>
    <row r="739" spans="2:7" x14ac:dyDescent="0.2">
      <c r="B739" s="8" t="s">
        <v>235</v>
      </c>
      <c r="C739" s="8" t="s">
        <v>639</v>
      </c>
      <c r="D739" s="8" t="s">
        <v>633</v>
      </c>
      <c r="E739" s="8">
        <v>700</v>
      </c>
      <c r="F739" s="8" t="s">
        <v>81</v>
      </c>
      <c r="G739" s="8" t="s">
        <v>236</v>
      </c>
    </row>
    <row r="740" spans="2:7" x14ac:dyDescent="0.2">
      <c r="B740" s="8" t="s">
        <v>1224</v>
      </c>
      <c r="C740" s="8" t="s">
        <v>641</v>
      </c>
      <c r="D740" s="8" t="s">
        <v>634</v>
      </c>
      <c r="E740" s="8">
        <v>500</v>
      </c>
      <c r="F740" s="8" t="s">
        <v>143</v>
      </c>
      <c r="G740" s="8" t="s">
        <v>1223</v>
      </c>
    </row>
    <row r="741" spans="2:7" x14ac:dyDescent="0.2">
      <c r="B741" s="8" t="s">
        <v>1226</v>
      </c>
      <c r="C741" s="8" t="s">
        <v>645</v>
      </c>
      <c r="D741" s="8" t="s">
        <v>634</v>
      </c>
      <c r="E741" s="8">
        <v>500</v>
      </c>
      <c r="F741" s="8" t="s">
        <v>859</v>
      </c>
      <c r="G741" s="8" t="s">
        <v>1225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56E6B-138C-1749-BD4F-BD7AC7A1B09B}">
  <dimension ref="B1:L504"/>
  <sheetViews>
    <sheetView workbookViewId="0">
      <selection activeCell="K6" sqref="K6"/>
    </sheetView>
  </sheetViews>
  <sheetFormatPr baseColWidth="10" defaultColWidth="8.83203125" defaultRowHeight="15" x14ac:dyDescent="0.2"/>
  <cols>
    <col min="1" max="2" width="8.83203125" style="8"/>
    <col min="3" max="3" width="44.1640625" style="8" bestFit="1" customWidth="1"/>
    <col min="4" max="4" width="9.33203125" style="8" customWidth="1"/>
    <col min="5" max="5" width="10.5" style="8" customWidth="1"/>
    <col min="6" max="6" width="8.83203125" style="8"/>
    <col min="7" max="7" width="24.5" style="8" bestFit="1" customWidth="1"/>
    <col min="8" max="8" width="8.83203125" style="8"/>
    <col min="9" max="9" width="30.5" style="8" bestFit="1" customWidth="1"/>
    <col min="10" max="16384" width="8.83203125" style="8"/>
  </cols>
  <sheetData>
    <row r="1" spans="2:12" x14ac:dyDescent="0.2">
      <c r="C1" s="9"/>
    </row>
    <row r="2" spans="2:12" x14ac:dyDescent="0.2">
      <c r="C2" s="9"/>
    </row>
    <row r="5" spans="2:12" x14ac:dyDescent="0.2">
      <c r="B5" s="8" t="s">
        <v>0</v>
      </c>
      <c r="C5" s="8" t="s">
        <v>1</v>
      </c>
      <c r="D5" s="8" t="s">
        <v>2</v>
      </c>
      <c r="E5" s="8" t="s">
        <v>3</v>
      </c>
      <c r="F5" s="8" t="s">
        <v>4</v>
      </c>
      <c r="G5" s="8" t="s">
        <v>5</v>
      </c>
    </row>
    <row r="6" spans="2:12" x14ac:dyDescent="0.2">
      <c r="B6" s="8" t="s">
        <v>1622</v>
      </c>
      <c r="C6" s="10" t="s">
        <v>635</v>
      </c>
      <c r="D6" s="10" t="s">
        <v>633</v>
      </c>
      <c r="E6" s="8">
        <v>600</v>
      </c>
      <c r="F6" s="8" t="s">
        <v>852</v>
      </c>
      <c r="G6" s="8" t="s">
        <v>1621</v>
      </c>
      <c r="I6" t="s">
        <v>635</v>
      </c>
      <c r="J6" s="8">
        <f>COUNTIF($C$6:$C$504,"ABSOLUTE VALUES")</f>
        <v>14</v>
      </c>
      <c r="K6" s="8">
        <f>COUNTIFS($C$6:$C$504, "ABSOLUTE VALUES", $D$6:$D$504, "PS")</f>
        <v>6</v>
      </c>
      <c r="L6" s="8">
        <f>J6-K6</f>
        <v>8</v>
      </c>
    </row>
    <row r="7" spans="2:12" x14ac:dyDescent="0.2">
      <c r="B7" s="8" t="s">
        <v>1538</v>
      </c>
      <c r="C7" s="8" t="s">
        <v>635</v>
      </c>
      <c r="D7" s="10" t="s">
        <v>633</v>
      </c>
      <c r="E7" s="8">
        <v>700</v>
      </c>
      <c r="F7" s="8" t="s">
        <v>1290</v>
      </c>
      <c r="G7" s="8" t="s">
        <v>1537</v>
      </c>
      <c r="I7" t="s">
        <v>636</v>
      </c>
      <c r="J7" s="8">
        <f>COUNTIF($C$6:$C$504,"ALGEBRA")</f>
        <v>43</v>
      </c>
      <c r="K7" s="8">
        <f>COUNTIFS($C$6:$C$504, "ALGEBRA", $D$6:$D$504, "PS")</f>
        <v>20</v>
      </c>
      <c r="L7" s="8">
        <f t="shared" ref="L7:L24" si="0">J7-K7</f>
        <v>23</v>
      </c>
    </row>
    <row r="8" spans="2:12" x14ac:dyDescent="0.2">
      <c r="B8" s="8" t="s">
        <v>1534</v>
      </c>
      <c r="C8" s="8" t="s">
        <v>635</v>
      </c>
      <c r="D8" s="10" t="s">
        <v>633</v>
      </c>
      <c r="E8" s="8">
        <v>700</v>
      </c>
      <c r="F8" s="8" t="s">
        <v>324</v>
      </c>
      <c r="G8" s="8" t="s">
        <v>1533</v>
      </c>
      <c r="I8" t="s">
        <v>652</v>
      </c>
      <c r="J8" s="8">
        <f>COUNTIF($C$6:$C$504,"ARITHMETIC")</f>
        <v>21</v>
      </c>
      <c r="K8" s="8">
        <f>COUNTIFS($C$6:$C$504, "ARITHMETIC", $D$6:$D$504, "PS")</f>
        <v>20</v>
      </c>
      <c r="L8" s="8">
        <f t="shared" si="0"/>
        <v>1</v>
      </c>
    </row>
    <row r="9" spans="2:12" x14ac:dyDescent="0.2">
      <c r="B9" s="8" t="s">
        <v>1474</v>
      </c>
      <c r="C9" s="8" t="s">
        <v>635</v>
      </c>
      <c r="D9" s="10" t="s">
        <v>633</v>
      </c>
      <c r="E9" s="8">
        <v>500</v>
      </c>
      <c r="F9" s="8" t="s">
        <v>335</v>
      </c>
      <c r="G9" s="8" t="s">
        <v>87</v>
      </c>
      <c r="I9" t="s">
        <v>637</v>
      </c>
      <c r="J9" s="8">
        <f>COUNTIF($C$6:$C$504,"COMBINATORICS AND PROBABILITY")</f>
        <v>35</v>
      </c>
      <c r="K9" s="8">
        <f>COUNTIFS($C$6:$C$504, "COMBINATORICS AND PROBABILITY", $D$6:$D$504, "PS")</f>
        <v>31</v>
      </c>
      <c r="L9" s="8">
        <f t="shared" si="0"/>
        <v>4</v>
      </c>
    </row>
    <row r="10" spans="2:12" x14ac:dyDescent="0.2">
      <c r="B10" s="8" t="s">
        <v>1320</v>
      </c>
      <c r="C10" s="8" t="s">
        <v>635</v>
      </c>
      <c r="D10" s="10" t="s">
        <v>633</v>
      </c>
      <c r="E10" s="8">
        <v>700</v>
      </c>
      <c r="F10" s="8" t="s">
        <v>569</v>
      </c>
      <c r="G10" s="8" t="s">
        <v>1319</v>
      </c>
      <c r="I10" t="s">
        <v>638</v>
      </c>
      <c r="J10" s="8">
        <f>COUNTIF($C$6:$C$504,"DISTANCE / PROBLEMS")</f>
        <v>9</v>
      </c>
      <c r="K10" s="8">
        <f>COUNTIFS($C$6:$C$504, "DISTANCE / PROBLEMS", $D$6:$D$504, "PS")</f>
        <v>4</v>
      </c>
      <c r="L10" s="8">
        <f t="shared" si="0"/>
        <v>5</v>
      </c>
    </row>
    <row r="11" spans="2:12" x14ac:dyDescent="0.2">
      <c r="B11" s="8" t="s">
        <v>924</v>
      </c>
      <c r="C11" s="8" t="s">
        <v>635</v>
      </c>
      <c r="D11" s="10" t="s">
        <v>633</v>
      </c>
      <c r="E11" s="8">
        <v>600</v>
      </c>
      <c r="F11" s="8" t="s">
        <v>165</v>
      </c>
      <c r="G11" s="8" t="s">
        <v>923</v>
      </c>
      <c r="I11" t="s">
        <v>639</v>
      </c>
      <c r="J11" s="8">
        <f>COUNTIF($C$6:$C$504,"DIVISIBILITY / MULTIPLES / FACTORS")</f>
        <v>31</v>
      </c>
      <c r="K11" s="8">
        <f>COUNTIFS($C$6:$C$504, "DIVISIBILITY / MULTIPLES / FACTORS", $D$6:$D$504, "PS")</f>
        <v>14</v>
      </c>
      <c r="L11" s="8">
        <f t="shared" si="0"/>
        <v>17</v>
      </c>
    </row>
    <row r="12" spans="2:12" x14ac:dyDescent="0.2">
      <c r="B12" s="8" t="s">
        <v>738</v>
      </c>
      <c r="C12" s="8" t="s">
        <v>635</v>
      </c>
      <c r="D12" s="10" t="s">
        <v>633</v>
      </c>
      <c r="E12" s="8">
        <v>600</v>
      </c>
      <c r="F12" s="8" t="s">
        <v>33</v>
      </c>
      <c r="G12" s="8" t="s">
        <v>737</v>
      </c>
      <c r="I12" t="s">
        <v>640</v>
      </c>
      <c r="J12" s="8">
        <f>COUNTIF($C$6:$C$504,"EXPONENTS / ROOTS")</f>
        <v>15</v>
      </c>
      <c r="K12" s="8">
        <f>COUNTIFS($C$6:$C$504, "EXPONENTS / ROOTS", $D$6:$D$504, "PS")</f>
        <v>8</v>
      </c>
      <c r="L12" s="8">
        <f t="shared" si="0"/>
        <v>7</v>
      </c>
    </row>
    <row r="13" spans="2:12" x14ac:dyDescent="0.2">
      <c r="B13" s="8" t="s">
        <v>700</v>
      </c>
      <c r="C13" s="8" t="s">
        <v>635</v>
      </c>
      <c r="D13" s="10" t="s">
        <v>633</v>
      </c>
      <c r="E13" s="8">
        <v>600</v>
      </c>
      <c r="F13" s="8" t="s">
        <v>241</v>
      </c>
      <c r="G13" s="8" t="s">
        <v>699</v>
      </c>
      <c r="I13" t="s">
        <v>641</v>
      </c>
      <c r="J13" s="8">
        <f>COUNTIF($C$6:$C$504,"FRACTIONS / RATIOS / DECIMALS")</f>
        <v>15</v>
      </c>
      <c r="K13" s="8">
        <f>COUNTIFS($C$6:$C$504, "FRACTIONS / RATIOS / DECIMALS", $D$6:$D$504, "PS")</f>
        <v>5</v>
      </c>
      <c r="L13" s="8">
        <f t="shared" si="0"/>
        <v>10</v>
      </c>
    </row>
    <row r="14" spans="2:12" x14ac:dyDescent="0.2">
      <c r="B14" s="8" t="s">
        <v>1645</v>
      </c>
      <c r="C14" s="8" t="s">
        <v>636</v>
      </c>
      <c r="D14" s="10" t="s">
        <v>633</v>
      </c>
      <c r="E14" s="8">
        <v>600</v>
      </c>
      <c r="F14" s="8" t="s">
        <v>560</v>
      </c>
      <c r="G14" s="8" t="s">
        <v>1643</v>
      </c>
      <c r="I14" s="3" t="s">
        <v>642</v>
      </c>
      <c r="J14" s="8">
        <f>COUNTIF($C$6:$C$504,"GEOMETRY / COORDINATE GEOMETRY")</f>
        <v>56</v>
      </c>
      <c r="K14" s="8">
        <f>COUNTIFS($C$6:$C$504, "GEOMETRY / COORDINATE GEOMETRY", $D$6:$D$504, "PS")</f>
        <v>41</v>
      </c>
      <c r="L14" s="8">
        <f t="shared" si="0"/>
        <v>15</v>
      </c>
    </row>
    <row r="15" spans="2:12" x14ac:dyDescent="0.2">
      <c r="B15" s="8" t="s">
        <v>1580</v>
      </c>
      <c r="C15" s="8" t="s">
        <v>636</v>
      </c>
      <c r="D15" s="10" t="s">
        <v>633</v>
      </c>
      <c r="E15" s="8">
        <v>500</v>
      </c>
      <c r="F15" s="8" t="s">
        <v>797</v>
      </c>
      <c r="G15" s="8" t="s">
        <v>1579</v>
      </c>
      <c r="I15" s="6" t="s">
        <v>643</v>
      </c>
      <c r="J15" s="8">
        <f>COUNTIF($C$6:$C$504,"INEQUALITIES")</f>
        <v>25</v>
      </c>
      <c r="K15" s="8">
        <f>COUNTIFS($C$6:$C$504, "INEQUALITIES", $D$6:$D$504, "PS")</f>
        <v>5</v>
      </c>
      <c r="L15" s="8">
        <f t="shared" si="0"/>
        <v>20</v>
      </c>
    </row>
    <row r="16" spans="2:12" x14ac:dyDescent="0.2">
      <c r="B16" s="8" t="s">
        <v>1578</v>
      </c>
      <c r="C16" s="8" t="s">
        <v>636</v>
      </c>
      <c r="D16" s="10" t="s">
        <v>633</v>
      </c>
      <c r="E16" s="8">
        <v>700</v>
      </c>
      <c r="F16" s="8" t="s">
        <v>1577</v>
      </c>
      <c r="G16" s="8" t="s">
        <v>1576</v>
      </c>
      <c r="I16" s="6" t="s">
        <v>653</v>
      </c>
      <c r="J16" s="8">
        <f>COUNTIF($C$6:$C$504,"MIN/MAX PROBLEMS")</f>
        <v>6</v>
      </c>
      <c r="K16" s="8">
        <f>COUNTIFS($C$6:$C$504, "MIN/MAX PROBLEMS", $D$6:$D$504, "PS")</f>
        <v>6</v>
      </c>
      <c r="L16" s="8">
        <f t="shared" si="0"/>
        <v>0</v>
      </c>
    </row>
    <row r="17" spans="2:12" x14ac:dyDescent="0.2">
      <c r="B17" s="8" t="s">
        <v>1554</v>
      </c>
      <c r="C17" s="8" t="s">
        <v>636</v>
      </c>
      <c r="D17" s="10" t="s">
        <v>633</v>
      </c>
      <c r="E17" s="8">
        <v>700</v>
      </c>
      <c r="F17" s="8" t="s">
        <v>488</v>
      </c>
      <c r="G17" s="8" t="s">
        <v>1553</v>
      </c>
      <c r="I17" s="6" t="s">
        <v>644</v>
      </c>
      <c r="J17" s="8">
        <f>COUNTIF($C$6:$C$504,"MIXTURE PROBLEMS")</f>
        <v>4</v>
      </c>
      <c r="K17" s="8">
        <f>COUNTIFS($C$6:$C$504, "MIXTURE PROBLEMS", $D$6:$D$504, "PS")</f>
        <v>2</v>
      </c>
      <c r="L17" s="8">
        <f t="shared" si="0"/>
        <v>2</v>
      </c>
    </row>
    <row r="18" spans="2:12" x14ac:dyDescent="0.2">
      <c r="B18" s="8" t="s">
        <v>1540</v>
      </c>
      <c r="C18" s="8" t="s">
        <v>636</v>
      </c>
      <c r="D18" s="10" t="s">
        <v>633</v>
      </c>
      <c r="E18" s="8">
        <v>500</v>
      </c>
      <c r="F18" s="8" t="s">
        <v>1093</v>
      </c>
      <c r="G18" s="8" t="s">
        <v>1539</v>
      </c>
      <c r="I18" t="s">
        <v>654</v>
      </c>
      <c r="J18" s="8">
        <f>COUNTIF($C$6:$C$504,"MUST OR COULD BE TRUE QUESTIONS")</f>
        <v>15</v>
      </c>
      <c r="K18" s="8">
        <f>COUNTIFS($C$6:$C$504, "MUST OR COULD BE TRUE QUESTIONS", $D$6:$D$504, "PS")</f>
        <v>15</v>
      </c>
      <c r="L18" s="8">
        <f t="shared" si="0"/>
        <v>0</v>
      </c>
    </row>
    <row r="19" spans="2:12" x14ac:dyDescent="0.2">
      <c r="B19" s="8" t="s">
        <v>1536</v>
      </c>
      <c r="C19" s="8" t="s">
        <v>636</v>
      </c>
      <c r="D19" s="10" t="s">
        <v>633</v>
      </c>
      <c r="E19" s="8">
        <v>700</v>
      </c>
      <c r="F19" s="8" t="s">
        <v>66</v>
      </c>
      <c r="G19" s="8" t="s">
        <v>1535</v>
      </c>
      <c r="I19" s="6" t="s">
        <v>645</v>
      </c>
      <c r="J19" s="8">
        <f>COUNTIF($C$6:$C$504,"NUMBER PROPERTIES")</f>
        <v>39</v>
      </c>
      <c r="K19" s="8">
        <f>COUNTIFS($C$6:$C$504, "NUMBER PROPERTIES", $D$6:$D$504, "PS")</f>
        <v>19</v>
      </c>
      <c r="L19" s="8">
        <f t="shared" si="0"/>
        <v>20</v>
      </c>
    </row>
    <row r="20" spans="2:12" x14ac:dyDescent="0.2">
      <c r="B20" s="8" t="s">
        <v>1454</v>
      </c>
      <c r="C20" s="8" t="s">
        <v>636</v>
      </c>
      <c r="D20" s="10" t="s">
        <v>633</v>
      </c>
      <c r="E20" s="8">
        <v>600</v>
      </c>
      <c r="F20" s="8" t="s">
        <v>807</v>
      </c>
      <c r="G20" s="8" t="s">
        <v>1453</v>
      </c>
      <c r="I20" s="6" t="s">
        <v>646</v>
      </c>
      <c r="J20" s="8">
        <f>COUNTIF($C$6:$C$504,"OVERLAPPING SETS")</f>
        <v>19</v>
      </c>
      <c r="K20" s="8">
        <f>COUNTIFS($C$6:$C$504, "OVERLAPPING SETS", $D$6:$D$504, "PS")</f>
        <v>14</v>
      </c>
      <c r="L20" s="8">
        <f t="shared" si="0"/>
        <v>5</v>
      </c>
    </row>
    <row r="21" spans="2:12" x14ac:dyDescent="0.2">
      <c r="B21" s="8" t="s">
        <v>1344</v>
      </c>
      <c r="C21" s="8" t="s">
        <v>636</v>
      </c>
      <c r="D21" s="10" t="s">
        <v>633</v>
      </c>
      <c r="E21" s="8">
        <v>600</v>
      </c>
      <c r="F21" s="8" t="s">
        <v>33</v>
      </c>
      <c r="G21" s="8" t="s">
        <v>1343</v>
      </c>
      <c r="I21" s="6" t="s">
        <v>647</v>
      </c>
      <c r="J21" s="8">
        <f>COUNTIF($C$6:$C$504,"PERCENTS AND INTEREST PROBLEMS")</f>
        <v>38</v>
      </c>
      <c r="K21" s="8">
        <f>COUNTIFS($C$6:$C$504, "PERCENTS AND INTEREST PROBLEMS", $D$6:$D$504, "PS")</f>
        <v>32</v>
      </c>
      <c r="L21" s="8">
        <f t="shared" si="0"/>
        <v>6</v>
      </c>
    </row>
    <row r="22" spans="2:12" x14ac:dyDescent="0.2">
      <c r="B22" s="8" t="s">
        <v>1193</v>
      </c>
      <c r="C22" s="8" t="s">
        <v>636</v>
      </c>
      <c r="D22" s="10" t="s">
        <v>633</v>
      </c>
      <c r="E22" s="8">
        <v>700</v>
      </c>
      <c r="F22" s="8" t="s">
        <v>619</v>
      </c>
      <c r="G22" s="8" t="s">
        <v>1192</v>
      </c>
      <c r="I22" t="s">
        <v>648</v>
      </c>
      <c r="J22" s="8">
        <f>COUNTIF($C$6:$C$504,"PROPERTIES OF SETS")</f>
        <v>32</v>
      </c>
      <c r="K22" s="8">
        <f>COUNTIFS($C$6:$C$504, "PROPERTIES OF SETS", $D$6:$D$504, "PS")</f>
        <v>17</v>
      </c>
      <c r="L22" s="8">
        <f t="shared" si="0"/>
        <v>15</v>
      </c>
    </row>
    <row r="23" spans="2:12" x14ac:dyDescent="0.2">
      <c r="B23" s="8" t="s">
        <v>1189</v>
      </c>
      <c r="C23" s="8" t="s">
        <v>636</v>
      </c>
      <c r="D23" s="10" t="s">
        <v>633</v>
      </c>
      <c r="E23" s="8">
        <v>600</v>
      </c>
      <c r="F23" s="8" t="s">
        <v>149</v>
      </c>
      <c r="G23" s="8" t="s">
        <v>1188</v>
      </c>
      <c r="I23" t="s">
        <v>649</v>
      </c>
      <c r="J23" s="8">
        <f>COUNTIF($C$6:$C$504,"REMAINDERS")</f>
        <v>13</v>
      </c>
      <c r="K23" s="8">
        <f>COUNTIFS($C$6:$C$504, "REMAINDERS", $D$6:$D$504, "PS")</f>
        <v>5</v>
      </c>
      <c r="L23" s="8">
        <f t="shared" si="0"/>
        <v>8</v>
      </c>
    </row>
    <row r="24" spans="2:12" x14ac:dyDescent="0.2">
      <c r="B24" s="8" t="s">
        <v>1168</v>
      </c>
      <c r="C24" s="8" t="s">
        <v>636</v>
      </c>
      <c r="D24" s="10" t="s">
        <v>633</v>
      </c>
      <c r="E24" s="8">
        <v>500</v>
      </c>
      <c r="F24" s="8" t="s">
        <v>223</v>
      </c>
      <c r="G24" s="8" t="s">
        <v>1167</v>
      </c>
      <c r="I24" t="s">
        <v>650</v>
      </c>
      <c r="J24" s="8">
        <f>COUNTIF($C$6:$C$504,"WORD PROBLEMS")</f>
        <v>47</v>
      </c>
      <c r="K24" s="8">
        <f>COUNTIFS($C$6:$C$504, "WORD PROBLEMS", $D$6:$D$504, "PS")</f>
        <v>27</v>
      </c>
      <c r="L24" s="8">
        <f t="shared" si="0"/>
        <v>20</v>
      </c>
    </row>
    <row r="25" spans="2:12" x14ac:dyDescent="0.2">
      <c r="B25" s="8" t="s">
        <v>1072</v>
      </c>
      <c r="C25" s="8" t="s">
        <v>636</v>
      </c>
      <c r="D25" s="10" t="s">
        <v>633</v>
      </c>
      <c r="E25" s="8">
        <v>700</v>
      </c>
      <c r="F25" s="8" t="s">
        <v>810</v>
      </c>
      <c r="G25" s="8" t="s">
        <v>1071</v>
      </c>
      <c r="I25" s="6" t="s">
        <v>651</v>
      </c>
      <c r="J25" s="8">
        <f>COUNTIF($C$6:$C$504,"WORK / RATE PROBLEMS")</f>
        <v>22</v>
      </c>
      <c r="K25" s="8">
        <f>COUNTIFS($C$6:$C$504, "WORK / RATE PROBLEMS", $D$6:$D$504, "PS")</f>
        <v>17</v>
      </c>
      <c r="L25" s="8">
        <f>J25-K25</f>
        <v>5</v>
      </c>
    </row>
    <row r="26" spans="2:12" x14ac:dyDescent="0.2">
      <c r="B26" s="8" t="s">
        <v>1060</v>
      </c>
      <c r="C26" s="8" t="s">
        <v>636</v>
      </c>
      <c r="D26" s="10" t="s">
        <v>633</v>
      </c>
      <c r="E26" s="8">
        <v>700</v>
      </c>
      <c r="F26" s="8" t="s">
        <v>412</v>
      </c>
      <c r="G26" s="8" t="s">
        <v>1059</v>
      </c>
    </row>
    <row r="27" spans="2:12" x14ac:dyDescent="0.2">
      <c r="B27" s="8" t="s">
        <v>989</v>
      </c>
      <c r="C27" s="8" t="s">
        <v>636</v>
      </c>
      <c r="D27" s="10" t="s">
        <v>633</v>
      </c>
      <c r="E27" s="8">
        <v>600</v>
      </c>
      <c r="F27" s="8" t="s">
        <v>117</v>
      </c>
      <c r="G27" s="8" t="s">
        <v>988</v>
      </c>
    </row>
    <row r="28" spans="2:12" x14ac:dyDescent="0.2">
      <c r="B28" s="8" t="s">
        <v>919</v>
      </c>
      <c r="C28" s="8" t="s">
        <v>636</v>
      </c>
      <c r="D28" s="10" t="s">
        <v>633</v>
      </c>
      <c r="E28" s="8">
        <v>500</v>
      </c>
      <c r="F28" s="8" t="s">
        <v>817</v>
      </c>
      <c r="G28" s="8" t="s">
        <v>918</v>
      </c>
    </row>
    <row r="29" spans="2:12" x14ac:dyDescent="0.2">
      <c r="B29" s="8" t="s">
        <v>906</v>
      </c>
      <c r="C29" s="8" t="s">
        <v>636</v>
      </c>
      <c r="D29" s="10" t="s">
        <v>633</v>
      </c>
      <c r="E29" s="8">
        <v>700</v>
      </c>
      <c r="F29" s="8" t="s">
        <v>707</v>
      </c>
      <c r="G29" s="8" t="s">
        <v>905</v>
      </c>
    </row>
    <row r="30" spans="2:12" x14ac:dyDescent="0.2">
      <c r="B30" s="8" t="s">
        <v>887</v>
      </c>
      <c r="C30" s="8" t="s">
        <v>636</v>
      </c>
      <c r="D30" s="10" t="s">
        <v>633</v>
      </c>
      <c r="E30" s="8">
        <v>500</v>
      </c>
      <c r="F30" s="8" t="s">
        <v>886</v>
      </c>
      <c r="G30" s="8" t="s">
        <v>885</v>
      </c>
    </row>
    <row r="31" spans="2:12" x14ac:dyDescent="0.2">
      <c r="B31" s="8" t="s">
        <v>766</v>
      </c>
      <c r="C31" s="8" t="s">
        <v>636</v>
      </c>
      <c r="D31" s="10" t="s">
        <v>633</v>
      </c>
      <c r="E31" s="8">
        <v>600</v>
      </c>
      <c r="F31" s="8" t="s">
        <v>563</v>
      </c>
      <c r="G31" s="8" t="s">
        <v>765</v>
      </c>
    </row>
    <row r="32" spans="2:12" x14ac:dyDescent="0.2">
      <c r="B32" s="8" t="s">
        <v>764</v>
      </c>
      <c r="C32" s="8" t="s">
        <v>636</v>
      </c>
      <c r="D32" s="10" t="s">
        <v>633</v>
      </c>
      <c r="E32" s="8">
        <v>700</v>
      </c>
      <c r="F32" s="8" t="s">
        <v>143</v>
      </c>
      <c r="G32" s="8" t="s">
        <v>763</v>
      </c>
    </row>
    <row r="33" spans="2:7" x14ac:dyDescent="0.2">
      <c r="B33" s="8" t="s">
        <v>762</v>
      </c>
      <c r="C33" s="8" t="s">
        <v>636</v>
      </c>
      <c r="D33" s="10" t="s">
        <v>633</v>
      </c>
      <c r="E33" s="8">
        <v>600</v>
      </c>
      <c r="F33" s="8" t="s">
        <v>761</v>
      </c>
      <c r="G33" s="8" t="s">
        <v>760</v>
      </c>
    </row>
    <row r="34" spans="2:7" x14ac:dyDescent="0.2">
      <c r="B34" s="8" t="s">
        <v>722</v>
      </c>
      <c r="C34" s="8" t="s">
        <v>636</v>
      </c>
      <c r="D34" s="10" t="s">
        <v>633</v>
      </c>
      <c r="E34" s="8">
        <v>600</v>
      </c>
      <c r="F34" s="8" t="s">
        <v>721</v>
      </c>
      <c r="G34" s="8" t="s">
        <v>720</v>
      </c>
    </row>
    <row r="35" spans="2:7" x14ac:dyDescent="0.2">
      <c r="B35" s="8" t="s">
        <v>719</v>
      </c>
      <c r="C35" s="8" t="s">
        <v>636</v>
      </c>
      <c r="D35" s="10" t="s">
        <v>633</v>
      </c>
      <c r="E35" s="8">
        <v>500</v>
      </c>
      <c r="F35" s="8" t="s">
        <v>702</v>
      </c>
      <c r="G35" s="8" t="s">
        <v>718</v>
      </c>
    </row>
    <row r="36" spans="2:7" x14ac:dyDescent="0.2">
      <c r="B36" s="8" t="s">
        <v>703</v>
      </c>
      <c r="C36" s="8" t="s">
        <v>636</v>
      </c>
      <c r="D36" s="10" t="s">
        <v>633</v>
      </c>
      <c r="E36" s="8">
        <v>500</v>
      </c>
      <c r="F36" s="8" t="s">
        <v>702</v>
      </c>
      <c r="G36" s="8" t="s">
        <v>701</v>
      </c>
    </row>
    <row r="37" spans="2:7" x14ac:dyDescent="0.2">
      <c r="B37" s="8" t="s">
        <v>662</v>
      </c>
      <c r="C37" s="8" t="s">
        <v>652</v>
      </c>
      <c r="D37" s="10" t="s">
        <v>633</v>
      </c>
      <c r="E37" s="8">
        <v>500</v>
      </c>
      <c r="F37" s="8" t="s">
        <v>106</v>
      </c>
      <c r="G37" s="8" t="s">
        <v>661</v>
      </c>
    </row>
    <row r="38" spans="2:7" x14ac:dyDescent="0.2">
      <c r="B38" s="8" t="s">
        <v>1011</v>
      </c>
      <c r="C38" s="8" t="s">
        <v>637</v>
      </c>
      <c r="D38" s="10" t="s">
        <v>633</v>
      </c>
      <c r="E38" s="8">
        <v>600</v>
      </c>
      <c r="F38" s="8" t="s">
        <v>341</v>
      </c>
      <c r="G38" s="8" t="s">
        <v>1010</v>
      </c>
    </row>
    <row r="39" spans="2:7" x14ac:dyDescent="0.2">
      <c r="B39" s="8" t="s">
        <v>960</v>
      </c>
      <c r="C39" s="8" t="s">
        <v>637</v>
      </c>
      <c r="D39" s="10" t="s">
        <v>633</v>
      </c>
      <c r="E39" s="8">
        <v>500</v>
      </c>
      <c r="F39" s="8" t="s">
        <v>81</v>
      </c>
      <c r="G39" s="8" t="s">
        <v>959</v>
      </c>
    </row>
    <row r="40" spans="2:7" x14ac:dyDescent="0.2">
      <c r="B40" s="8" t="s">
        <v>915</v>
      </c>
      <c r="C40" s="8" t="s">
        <v>637</v>
      </c>
      <c r="D40" s="10" t="s">
        <v>633</v>
      </c>
      <c r="E40" s="8">
        <v>600</v>
      </c>
      <c r="F40" s="8" t="s">
        <v>754</v>
      </c>
      <c r="G40" s="8" t="s">
        <v>914</v>
      </c>
    </row>
    <row r="41" spans="2:7" x14ac:dyDescent="0.2">
      <c r="B41" s="8" t="s">
        <v>904</v>
      </c>
      <c r="C41" s="8" t="s">
        <v>637</v>
      </c>
      <c r="D41" s="10" t="s">
        <v>633</v>
      </c>
      <c r="E41" s="8">
        <v>700</v>
      </c>
      <c r="F41" s="8" t="s">
        <v>417</v>
      </c>
      <c r="G41" s="8" t="s">
        <v>903</v>
      </c>
    </row>
    <row r="42" spans="2:7" x14ac:dyDescent="0.2">
      <c r="B42" s="8" t="s">
        <v>1649</v>
      </c>
      <c r="C42" s="8" t="s">
        <v>638</v>
      </c>
      <c r="D42" s="10" t="s">
        <v>633</v>
      </c>
      <c r="E42" s="8">
        <v>500</v>
      </c>
      <c r="F42" s="8" t="s">
        <v>341</v>
      </c>
      <c r="G42" s="8" t="s">
        <v>1648</v>
      </c>
    </row>
    <row r="43" spans="2:7" x14ac:dyDescent="0.2">
      <c r="B43" s="8" t="s">
        <v>1603</v>
      </c>
      <c r="C43" s="8" t="s">
        <v>638</v>
      </c>
      <c r="D43" s="10" t="s">
        <v>633</v>
      </c>
      <c r="E43" s="8">
        <v>500</v>
      </c>
      <c r="F43" s="8" t="s">
        <v>279</v>
      </c>
      <c r="G43" s="8" t="s">
        <v>1602</v>
      </c>
    </row>
    <row r="44" spans="2:7" x14ac:dyDescent="0.2">
      <c r="B44" s="8" t="s">
        <v>1412</v>
      </c>
      <c r="C44" s="8" t="s">
        <v>638</v>
      </c>
      <c r="D44" s="10" t="s">
        <v>633</v>
      </c>
      <c r="E44" s="8">
        <v>700</v>
      </c>
      <c r="F44" s="8" t="s">
        <v>274</v>
      </c>
      <c r="G44" s="8" t="s">
        <v>1411</v>
      </c>
    </row>
    <row r="45" spans="2:7" x14ac:dyDescent="0.2">
      <c r="B45" s="8" t="s">
        <v>1164</v>
      </c>
      <c r="C45" s="8" t="s">
        <v>638</v>
      </c>
      <c r="D45" s="10" t="s">
        <v>633</v>
      </c>
      <c r="E45" s="8">
        <v>600</v>
      </c>
      <c r="F45" s="8" t="s">
        <v>532</v>
      </c>
      <c r="G45" s="8" t="s">
        <v>1163</v>
      </c>
    </row>
    <row r="46" spans="2:7" x14ac:dyDescent="0.2">
      <c r="B46" s="8" t="s">
        <v>687</v>
      </c>
      <c r="C46" s="8" t="s">
        <v>638</v>
      </c>
      <c r="D46" s="10" t="s">
        <v>633</v>
      </c>
      <c r="E46" s="8">
        <v>500</v>
      </c>
      <c r="F46" s="8" t="s">
        <v>109</v>
      </c>
      <c r="G46" s="8" t="s">
        <v>686</v>
      </c>
    </row>
    <row r="47" spans="2:7" x14ac:dyDescent="0.2">
      <c r="B47" s="8" t="s">
        <v>1685</v>
      </c>
      <c r="C47" s="8" t="s">
        <v>639</v>
      </c>
      <c r="D47" s="10" t="s">
        <v>633</v>
      </c>
      <c r="E47" s="8">
        <v>500</v>
      </c>
      <c r="F47" s="8" t="s">
        <v>810</v>
      </c>
      <c r="G47" s="8" t="s">
        <v>1684</v>
      </c>
    </row>
    <row r="48" spans="2:7" x14ac:dyDescent="0.2">
      <c r="B48" s="8" t="s">
        <v>1667</v>
      </c>
      <c r="C48" s="8" t="s">
        <v>639</v>
      </c>
      <c r="D48" s="10" t="s">
        <v>633</v>
      </c>
      <c r="E48" s="8">
        <v>700</v>
      </c>
      <c r="F48" s="8" t="s">
        <v>707</v>
      </c>
      <c r="G48" s="8" t="s">
        <v>1666</v>
      </c>
    </row>
    <row r="49" spans="2:7" x14ac:dyDescent="0.2">
      <c r="B49" s="8" t="s">
        <v>1644</v>
      </c>
      <c r="C49" s="8" t="s">
        <v>639</v>
      </c>
      <c r="D49" s="10" t="s">
        <v>633</v>
      </c>
      <c r="E49" s="8">
        <v>500</v>
      </c>
      <c r="F49" s="8" t="s">
        <v>200</v>
      </c>
      <c r="G49" s="8" t="s">
        <v>1643</v>
      </c>
    </row>
    <row r="50" spans="2:7" x14ac:dyDescent="0.2">
      <c r="B50" s="8" t="s">
        <v>1620</v>
      </c>
      <c r="C50" s="8" t="s">
        <v>639</v>
      </c>
      <c r="D50" s="10" t="s">
        <v>633</v>
      </c>
      <c r="E50" s="8">
        <v>600</v>
      </c>
      <c r="F50" s="8" t="s">
        <v>109</v>
      </c>
      <c r="G50" s="8" t="s">
        <v>1619</v>
      </c>
    </row>
    <row r="51" spans="2:7" x14ac:dyDescent="0.2">
      <c r="B51" s="8" t="s">
        <v>1595</v>
      </c>
      <c r="C51" s="8" t="s">
        <v>639</v>
      </c>
      <c r="D51" s="10" t="s">
        <v>633</v>
      </c>
      <c r="E51" s="8">
        <v>700</v>
      </c>
      <c r="F51" s="8" t="s">
        <v>368</v>
      </c>
      <c r="G51" s="8" t="s">
        <v>1594</v>
      </c>
    </row>
    <row r="52" spans="2:7" x14ac:dyDescent="0.2">
      <c r="B52" s="8" t="s">
        <v>1560</v>
      </c>
      <c r="C52" s="8" t="s">
        <v>639</v>
      </c>
      <c r="D52" s="10" t="s">
        <v>633</v>
      </c>
      <c r="E52" s="8">
        <v>600</v>
      </c>
      <c r="F52" s="8" t="s">
        <v>852</v>
      </c>
      <c r="G52" s="8" t="s">
        <v>1559</v>
      </c>
    </row>
    <row r="53" spans="2:7" x14ac:dyDescent="0.2">
      <c r="B53" s="8" t="s">
        <v>1544</v>
      </c>
      <c r="C53" s="8" t="s">
        <v>639</v>
      </c>
      <c r="D53" s="10" t="s">
        <v>633</v>
      </c>
      <c r="E53" s="8">
        <v>500</v>
      </c>
      <c r="F53" s="8" t="s">
        <v>1109</v>
      </c>
      <c r="G53" s="8" t="s">
        <v>1543</v>
      </c>
    </row>
    <row r="54" spans="2:7" x14ac:dyDescent="0.2">
      <c r="B54" s="8" t="s">
        <v>1334</v>
      </c>
      <c r="C54" s="8" t="s">
        <v>639</v>
      </c>
      <c r="D54" s="10" t="s">
        <v>633</v>
      </c>
      <c r="E54" s="8">
        <v>700</v>
      </c>
      <c r="F54" s="8" t="s">
        <v>569</v>
      </c>
      <c r="G54" s="8" t="s">
        <v>1333</v>
      </c>
    </row>
    <row r="55" spans="2:7" x14ac:dyDescent="0.2">
      <c r="B55" s="8" t="s">
        <v>1310</v>
      </c>
      <c r="C55" s="8" t="s">
        <v>639</v>
      </c>
      <c r="D55" s="10" t="s">
        <v>633</v>
      </c>
      <c r="E55" s="8">
        <v>600</v>
      </c>
      <c r="F55" s="8" t="s">
        <v>279</v>
      </c>
      <c r="G55" s="8" t="s">
        <v>1309</v>
      </c>
    </row>
    <row r="56" spans="2:7" x14ac:dyDescent="0.2">
      <c r="B56" s="8" t="s">
        <v>1308</v>
      </c>
      <c r="C56" s="8" t="s">
        <v>639</v>
      </c>
      <c r="D56" s="10" t="s">
        <v>633</v>
      </c>
      <c r="E56" s="8">
        <v>700</v>
      </c>
      <c r="F56" s="8" t="s">
        <v>494</v>
      </c>
      <c r="G56" s="8" t="s">
        <v>1307</v>
      </c>
    </row>
    <row r="57" spans="2:7" x14ac:dyDescent="0.2">
      <c r="B57" s="8" t="s">
        <v>1082</v>
      </c>
      <c r="C57" s="8" t="s">
        <v>639</v>
      </c>
      <c r="D57" s="10" t="s">
        <v>633</v>
      </c>
      <c r="E57" s="8">
        <v>600</v>
      </c>
      <c r="F57" s="8" t="s">
        <v>991</v>
      </c>
      <c r="G57" s="8" t="s">
        <v>1081</v>
      </c>
    </row>
    <row r="58" spans="2:7" x14ac:dyDescent="0.2">
      <c r="B58" s="8" t="s">
        <v>902</v>
      </c>
      <c r="C58" s="8" t="s">
        <v>639</v>
      </c>
      <c r="D58" s="10" t="s">
        <v>633</v>
      </c>
      <c r="E58" s="8">
        <v>700</v>
      </c>
      <c r="F58" s="8" t="s">
        <v>901</v>
      </c>
      <c r="G58" s="8" t="s">
        <v>900</v>
      </c>
    </row>
    <row r="59" spans="2:7" x14ac:dyDescent="0.2">
      <c r="B59" s="8" t="s">
        <v>860</v>
      </c>
      <c r="C59" s="8" t="s">
        <v>639</v>
      </c>
      <c r="D59" s="10" t="s">
        <v>633</v>
      </c>
      <c r="E59" s="8">
        <v>700</v>
      </c>
      <c r="F59" s="8" t="s">
        <v>859</v>
      </c>
      <c r="G59" s="8" t="s">
        <v>858</v>
      </c>
    </row>
    <row r="60" spans="2:7" x14ac:dyDescent="0.2">
      <c r="B60" s="8" t="s">
        <v>820</v>
      </c>
      <c r="C60" s="8" t="s">
        <v>639</v>
      </c>
      <c r="D60" s="10" t="s">
        <v>633</v>
      </c>
      <c r="E60" s="8">
        <v>500</v>
      </c>
      <c r="F60" s="8" t="s">
        <v>33</v>
      </c>
      <c r="G60" s="8" t="s">
        <v>819</v>
      </c>
    </row>
    <row r="61" spans="2:7" x14ac:dyDescent="0.2">
      <c r="B61" s="8" t="s">
        <v>805</v>
      </c>
      <c r="C61" s="8" t="s">
        <v>639</v>
      </c>
      <c r="D61" s="10" t="s">
        <v>633</v>
      </c>
      <c r="E61" s="8">
        <v>600</v>
      </c>
      <c r="F61" s="8" t="s">
        <v>804</v>
      </c>
      <c r="G61" s="8" t="s">
        <v>803</v>
      </c>
    </row>
    <row r="62" spans="2:7" x14ac:dyDescent="0.2">
      <c r="B62" s="8" t="s">
        <v>742</v>
      </c>
      <c r="C62" s="8" t="s">
        <v>639</v>
      </c>
      <c r="D62" s="10" t="s">
        <v>633</v>
      </c>
      <c r="E62" s="8">
        <v>600</v>
      </c>
      <c r="F62" s="8" t="s">
        <v>18</v>
      </c>
      <c r="G62" s="8" t="s">
        <v>741</v>
      </c>
    </row>
    <row r="63" spans="2:7" x14ac:dyDescent="0.2">
      <c r="B63" s="8" t="s">
        <v>693</v>
      </c>
      <c r="C63" s="8" t="s">
        <v>639</v>
      </c>
      <c r="D63" s="10" t="s">
        <v>633</v>
      </c>
      <c r="E63" s="8">
        <v>700</v>
      </c>
      <c r="F63" s="8" t="s">
        <v>692</v>
      </c>
      <c r="G63" s="8" t="s">
        <v>691</v>
      </c>
    </row>
    <row r="64" spans="2:7" x14ac:dyDescent="0.2">
      <c r="B64" s="8" t="s">
        <v>1450</v>
      </c>
      <c r="C64" s="8" t="s">
        <v>640</v>
      </c>
      <c r="D64" s="10" t="s">
        <v>633</v>
      </c>
      <c r="E64" s="8">
        <v>600</v>
      </c>
      <c r="F64" s="8" t="s">
        <v>417</v>
      </c>
      <c r="G64" s="8" t="s">
        <v>1449</v>
      </c>
    </row>
    <row r="65" spans="2:7" x14ac:dyDescent="0.2">
      <c r="B65" s="8" t="s">
        <v>1427</v>
      </c>
      <c r="C65" s="8" t="s">
        <v>640</v>
      </c>
      <c r="D65" s="10" t="s">
        <v>633</v>
      </c>
      <c r="E65" s="8">
        <v>700</v>
      </c>
      <c r="F65" s="8" t="s">
        <v>707</v>
      </c>
      <c r="G65" s="8" t="s">
        <v>1426</v>
      </c>
    </row>
    <row r="66" spans="2:7" x14ac:dyDescent="0.2">
      <c r="B66" s="8" t="s">
        <v>1322</v>
      </c>
      <c r="C66" s="8" t="s">
        <v>640</v>
      </c>
      <c r="D66" s="10" t="s">
        <v>633</v>
      </c>
      <c r="E66" s="8">
        <v>700</v>
      </c>
      <c r="F66" s="8" t="s">
        <v>599</v>
      </c>
      <c r="G66" s="8" t="s">
        <v>1321</v>
      </c>
    </row>
    <row r="67" spans="2:7" x14ac:dyDescent="0.2">
      <c r="B67" s="8" t="s">
        <v>1046</v>
      </c>
      <c r="C67" s="8" t="s">
        <v>640</v>
      </c>
      <c r="D67" s="10" t="s">
        <v>633</v>
      </c>
      <c r="E67" s="8">
        <v>500</v>
      </c>
      <c r="F67" s="8" t="s">
        <v>420</v>
      </c>
      <c r="G67" s="8" t="s">
        <v>1045</v>
      </c>
    </row>
    <row r="68" spans="2:7" x14ac:dyDescent="0.2">
      <c r="B68" s="8" t="s">
        <v>964</v>
      </c>
      <c r="C68" s="8" t="s">
        <v>640</v>
      </c>
      <c r="D68" s="10" t="s">
        <v>633</v>
      </c>
      <c r="E68" s="8">
        <v>600</v>
      </c>
      <c r="F68" s="8" t="s">
        <v>48</v>
      </c>
      <c r="G68" s="8" t="s">
        <v>963</v>
      </c>
    </row>
    <row r="69" spans="2:7" x14ac:dyDescent="0.2">
      <c r="B69" s="8" t="s">
        <v>874</v>
      </c>
      <c r="C69" s="8" t="s">
        <v>640</v>
      </c>
      <c r="D69" s="10" t="s">
        <v>633</v>
      </c>
      <c r="E69" s="8">
        <v>600</v>
      </c>
      <c r="F69" s="8" t="s">
        <v>146</v>
      </c>
      <c r="G69" s="8" t="s">
        <v>873</v>
      </c>
    </row>
    <row r="70" spans="2:7" x14ac:dyDescent="0.2">
      <c r="B70" s="8" t="s">
        <v>867</v>
      </c>
      <c r="C70" s="8" t="s">
        <v>640</v>
      </c>
      <c r="D70" s="10" t="s">
        <v>633</v>
      </c>
      <c r="E70" s="8">
        <v>500</v>
      </c>
      <c r="F70" s="8" t="s">
        <v>866</v>
      </c>
      <c r="G70" s="8" t="s">
        <v>865</v>
      </c>
    </row>
    <row r="71" spans="2:7" x14ac:dyDescent="0.2">
      <c r="B71" s="8" t="s">
        <v>1406</v>
      </c>
      <c r="C71" s="8" t="s">
        <v>641</v>
      </c>
      <c r="D71" s="10" t="s">
        <v>633</v>
      </c>
      <c r="E71" s="8">
        <v>500</v>
      </c>
      <c r="F71" s="8" t="s">
        <v>217</v>
      </c>
      <c r="G71" s="8" t="s">
        <v>1405</v>
      </c>
    </row>
    <row r="72" spans="2:7" x14ac:dyDescent="0.2">
      <c r="B72" s="8" t="s">
        <v>1368</v>
      </c>
      <c r="C72" s="8" t="s">
        <v>641</v>
      </c>
      <c r="D72" s="10" t="s">
        <v>633</v>
      </c>
      <c r="E72" s="8">
        <v>600</v>
      </c>
      <c r="F72" s="8" t="s">
        <v>843</v>
      </c>
      <c r="G72" s="8" t="s">
        <v>1367</v>
      </c>
    </row>
    <row r="73" spans="2:7" x14ac:dyDescent="0.2">
      <c r="B73" s="8" t="s">
        <v>1332</v>
      </c>
      <c r="C73" s="8" t="s">
        <v>641</v>
      </c>
      <c r="D73" s="10" t="s">
        <v>633</v>
      </c>
      <c r="E73" s="8">
        <v>600</v>
      </c>
      <c r="F73" s="8" t="s">
        <v>524</v>
      </c>
      <c r="G73" s="8" t="s">
        <v>1331</v>
      </c>
    </row>
    <row r="74" spans="2:7" x14ac:dyDescent="0.2">
      <c r="B74" s="8" t="s">
        <v>1284</v>
      </c>
      <c r="C74" s="8" t="s">
        <v>641</v>
      </c>
      <c r="D74" s="10" t="s">
        <v>633</v>
      </c>
      <c r="E74" s="8">
        <v>500</v>
      </c>
      <c r="F74" s="8" t="s">
        <v>1109</v>
      </c>
      <c r="G74" s="8" t="s">
        <v>1283</v>
      </c>
    </row>
    <row r="75" spans="2:7" x14ac:dyDescent="0.2">
      <c r="B75" s="8" t="s">
        <v>1172</v>
      </c>
      <c r="C75" s="8" t="s">
        <v>641</v>
      </c>
      <c r="D75" s="10" t="s">
        <v>633</v>
      </c>
      <c r="E75" s="8">
        <v>500</v>
      </c>
      <c r="F75" s="8" t="s">
        <v>560</v>
      </c>
      <c r="G75" s="8" t="s">
        <v>1171</v>
      </c>
    </row>
    <row r="76" spans="2:7" x14ac:dyDescent="0.2">
      <c r="B76" s="8" t="s">
        <v>1084</v>
      </c>
      <c r="C76" s="8" t="s">
        <v>641</v>
      </c>
      <c r="D76" s="10" t="s">
        <v>633</v>
      </c>
      <c r="E76" s="8">
        <v>500</v>
      </c>
      <c r="F76" s="8" t="s">
        <v>223</v>
      </c>
      <c r="G76" s="8" t="s">
        <v>1083</v>
      </c>
    </row>
    <row r="77" spans="2:7" x14ac:dyDescent="0.2">
      <c r="B77" s="8" t="s">
        <v>1019</v>
      </c>
      <c r="C77" s="8" t="s">
        <v>641</v>
      </c>
      <c r="D77" s="10" t="s">
        <v>633</v>
      </c>
      <c r="E77" s="8">
        <v>500</v>
      </c>
      <c r="F77" s="8" t="s">
        <v>626</v>
      </c>
      <c r="G77" s="8" t="s">
        <v>1018</v>
      </c>
    </row>
    <row r="78" spans="2:7" x14ac:dyDescent="0.2">
      <c r="B78" s="8" t="s">
        <v>996</v>
      </c>
      <c r="C78" s="8" t="s">
        <v>641</v>
      </c>
      <c r="D78" s="10" t="s">
        <v>633</v>
      </c>
      <c r="E78" s="8">
        <v>500</v>
      </c>
      <c r="F78" s="8" t="s">
        <v>244</v>
      </c>
      <c r="G78" s="8" t="s">
        <v>995</v>
      </c>
    </row>
    <row r="79" spans="2:7" x14ac:dyDescent="0.2">
      <c r="B79" s="8" t="s">
        <v>830</v>
      </c>
      <c r="C79" s="8" t="s">
        <v>641</v>
      </c>
      <c r="D79" s="10" t="s">
        <v>633</v>
      </c>
      <c r="E79" s="8">
        <v>500</v>
      </c>
      <c r="F79" s="8" t="s">
        <v>287</v>
      </c>
      <c r="G79" s="8" t="s">
        <v>829</v>
      </c>
    </row>
    <row r="80" spans="2:7" x14ac:dyDescent="0.2">
      <c r="B80" s="8" t="s">
        <v>712</v>
      </c>
      <c r="C80" s="8" t="s">
        <v>641</v>
      </c>
      <c r="D80" s="10" t="s">
        <v>633</v>
      </c>
      <c r="E80" s="8">
        <v>600</v>
      </c>
      <c r="F80" s="8" t="s">
        <v>284</v>
      </c>
      <c r="G80" s="8" t="s">
        <v>711</v>
      </c>
    </row>
    <row r="81" spans="2:7" x14ac:dyDescent="0.2">
      <c r="B81" s="8" t="s">
        <v>1700</v>
      </c>
      <c r="C81" s="8" t="s">
        <v>642</v>
      </c>
      <c r="D81" s="10" t="s">
        <v>633</v>
      </c>
      <c r="E81" s="8">
        <v>700</v>
      </c>
      <c r="F81" s="8" t="s">
        <v>532</v>
      </c>
      <c r="G81" s="8" t="s">
        <v>1699</v>
      </c>
    </row>
    <row r="82" spans="2:7" x14ac:dyDescent="0.2">
      <c r="B82" s="8" t="s">
        <v>1698</v>
      </c>
      <c r="C82" s="8" t="s">
        <v>642</v>
      </c>
      <c r="D82" s="10" t="s">
        <v>633</v>
      </c>
      <c r="E82" s="8">
        <v>700</v>
      </c>
      <c r="F82" s="8" t="s">
        <v>678</v>
      </c>
      <c r="G82" s="8" t="s">
        <v>1697</v>
      </c>
    </row>
    <row r="83" spans="2:7" x14ac:dyDescent="0.2">
      <c r="B83" s="8" t="s">
        <v>1511</v>
      </c>
      <c r="C83" s="8" t="s">
        <v>642</v>
      </c>
      <c r="D83" s="10" t="s">
        <v>633</v>
      </c>
      <c r="E83" s="8">
        <v>600</v>
      </c>
      <c r="F83" s="8" t="s">
        <v>1510</v>
      </c>
      <c r="G83" s="8" t="s">
        <v>1509</v>
      </c>
    </row>
    <row r="84" spans="2:7" x14ac:dyDescent="0.2">
      <c r="B84" s="8" t="s">
        <v>1387</v>
      </c>
      <c r="C84" s="8" t="s">
        <v>642</v>
      </c>
      <c r="D84" s="10" t="s">
        <v>633</v>
      </c>
      <c r="E84" s="8">
        <v>500</v>
      </c>
      <c r="F84" s="8" t="s">
        <v>485</v>
      </c>
      <c r="G84" s="8" t="s">
        <v>1386</v>
      </c>
    </row>
    <row r="85" spans="2:7" x14ac:dyDescent="0.2">
      <c r="B85" s="8" t="s">
        <v>1303</v>
      </c>
      <c r="C85" s="8" t="s">
        <v>642</v>
      </c>
      <c r="D85" s="10" t="s">
        <v>633</v>
      </c>
      <c r="E85" s="8">
        <v>500</v>
      </c>
      <c r="F85" s="8" t="s">
        <v>456</v>
      </c>
      <c r="G85" s="8" t="s">
        <v>1302</v>
      </c>
    </row>
    <row r="86" spans="2:7" x14ac:dyDescent="0.2">
      <c r="B86" s="8" t="s">
        <v>1234</v>
      </c>
      <c r="C86" s="8" t="s">
        <v>642</v>
      </c>
      <c r="D86" s="10" t="s">
        <v>633</v>
      </c>
      <c r="E86" s="8">
        <v>700</v>
      </c>
      <c r="F86" s="8" t="s">
        <v>241</v>
      </c>
      <c r="G86" s="8" t="s">
        <v>1233</v>
      </c>
    </row>
    <row r="87" spans="2:7" x14ac:dyDescent="0.2">
      <c r="B87" s="8" t="s">
        <v>1207</v>
      </c>
      <c r="C87" s="8" t="s">
        <v>642</v>
      </c>
      <c r="D87" s="10" t="s">
        <v>633</v>
      </c>
      <c r="E87" s="8">
        <v>500</v>
      </c>
      <c r="F87" s="8" t="s">
        <v>1206</v>
      </c>
      <c r="G87" s="8" t="s">
        <v>1205</v>
      </c>
    </row>
    <row r="88" spans="2:7" x14ac:dyDescent="0.2">
      <c r="B88" s="8" t="s">
        <v>1176</v>
      </c>
      <c r="C88" s="8" t="s">
        <v>642</v>
      </c>
      <c r="D88" s="10" t="s">
        <v>633</v>
      </c>
      <c r="E88" s="8">
        <v>700</v>
      </c>
      <c r="F88" s="8" t="s">
        <v>488</v>
      </c>
      <c r="G88" s="8" t="s">
        <v>1175</v>
      </c>
    </row>
    <row r="89" spans="2:7" x14ac:dyDescent="0.2">
      <c r="B89" s="8" t="s">
        <v>1056</v>
      </c>
      <c r="C89" s="8" t="s">
        <v>642</v>
      </c>
      <c r="D89" s="10" t="s">
        <v>633</v>
      </c>
      <c r="E89" s="8">
        <v>600</v>
      </c>
      <c r="F89" s="8" t="s">
        <v>45</v>
      </c>
      <c r="G89" s="8" t="s">
        <v>1055</v>
      </c>
    </row>
    <row r="90" spans="2:7" x14ac:dyDescent="0.2">
      <c r="B90" s="8" t="s">
        <v>1029</v>
      </c>
      <c r="C90" s="8" t="s">
        <v>642</v>
      </c>
      <c r="D90" s="10" t="s">
        <v>633</v>
      </c>
      <c r="E90" s="8">
        <v>600</v>
      </c>
      <c r="F90" s="8" t="s">
        <v>563</v>
      </c>
      <c r="G90" s="8" t="s">
        <v>1028</v>
      </c>
    </row>
    <row r="91" spans="2:7" x14ac:dyDescent="0.2">
      <c r="B91" s="8" t="s">
        <v>1017</v>
      </c>
      <c r="C91" s="8" t="s">
        <v>642</v>
      </c>
      <c r="D91" s="10" t="s">
        <v>633</v>
      </c>
      <c r="E91" s="8">
        <v>700</v>
      </c>
      <c r="F91" s="8" t="s">
        <v>208</v>
      </c>
      <c r="G91" s="8" t="s">
        <v>1016</v>
      </c>
    </row>
    <row r="92" spans="2:7" x14ac:dyDescent="0.2">
      <c r="B92" s="8" t="s">
        <v>947</v>
      </c>
      <c r="C92" s="8" t="s">
        <v>642</v>
      </c>
      <c r="D92" s="10" t="s">
        <v>633</v>
      </c>
      <c r="E92" s="8">
        <v>600</v>
      </c>
      <c r="F92" s="8" t="s">
        <v>149</v>
      </c>
      <c r="G92" s="8" t="s">
        <v>946</v>
      </c>
    </row>
    <row r="93" spans="2:7" x14ac:dyDescent="0.2">
      <c r="B93" s="8" t="s">
        <v>778</v>
      </c>
      <c r="C93" s="8" t="s">
        <v>642</v>
      </c>
      <c r="D93" s="10" t="s">
        <v>633</v>
      </c>
      <c r="E93" s="8">
        <v>700</v>
      </c>
      <c r="F93" s="8" t="s">
        <v>535</v>
      </c>
      <c r="G93" s="8" t="s">
        <v>777</v>
      </c>
    </row>
    <row r="94" spans="2:7" x14ac:dyDescent="0.2">
      <c r="B94" s="8" t="s">
        <v>757</v>
      </c>
      <c r="C94" s="8" t="s">
        <v>642</v>
      </c>
      <c r="D94" s="10" t="s">
        <v>633</v>
      </c>
      <c r="E94" s="8">
        <v>700</v>
      </c>
      <c r="F94" s="8" t="s">
        <v>48</v>
      </c>
      <c r="G94" s="8" t="s">
        <v>756</v>
      </c>
    </row>
    <row r="95" spans="2:7" x14ac:dyDescent="0.2">
      <c r="B95" s="8" t="s">
        <v>730</v>
      </c>
      <c r="C95" s="8" t="s">
        <v>642</v>
      </c>
      <c r="D95" s="10" t="s">
        <v>633</v>
      </c>
      <c r="E95" s="8">
        <v>500</v>
      </c>
      <c r="F95" s="8" t="s">
        <v>327</v>
      </c>
      <c r="G95" s="8" t="s">
        <v>729</v>
      </c>
    </row>
    <row r="96" spans="2:7" x14ac:dyDescent="0.2">
      <c r="B96" s="8" t="s">
        <v>1694</v>
      </c>
      <c r="C96" s="8" t="s">
        <v>643</v>
      </c>
      <c r="D96" s="10" t="s">
        <v>633</v>
      </c>
      <c r="E96" s="8">
        <v>500</v>
      </c>
      <c r="F96" s="8" t="s">
        <v>149</v>
      </c>
      <c r="G96" s="8" t="s">
        <v>1693</v>
      </c>
    </row>
    <row r="97" spans="2:7" x14ac:dyDescent="0.2">
      <c r="B97" s="8" t="s">
        <v>1638</v>
      </c>
      <c r="C97" s="8" t="s">
        <v>643</v>
      </c>
      <c r="D97" s="10" t="s">
        <v>633</v>
      </c>
      <c r="E97" s="8">
        <v>600</v>
      </c>
      <c r="F97" s="8" t="s">
        <v>48</v>
      </c>
      <c r="G97" s="8" t="s">
        <v>1637</v>
      </c>
    </row>
    <row r="98" spans="2:7" x14ac:dyDescent="0.2">
      <c r="B98" s="8" t="s">
        <v>1636</v>
      </c>
      <c r="C98" s="8" t="s">
        <v>643</v>
      </c>
      <c r="D98" s="10" t="s">
        <v>633</v>
      </c>
      <c r="E98" s="8">
        <v>500</v>
      </c>
      <c r="F98" s="8" t="s">
        <v>36</v>
      </c>
      <c r="G98" s="8" t="s">
        <v>1635</v>
      </c>
    </row>
    <row r="99" spans="2:7" x14ac:dyDescent="0.2">
      <c r="B99" s="8" t="s">
        <v>1548</v>
      </c>
      <c r="C99" s="8" t="s">
        <v>643</v>
      </c>
      <c r="D99" s="10" t="s">
        <v>633</v>
      </c>
      <c r="E99" s="8">
        <v>600</v>
      </c>
      <c r="F99" s="8" t="s">
        <v>1547</v>
      </c>
      <c r="G99" s="8" t="s">
        <v>1545</v>
      </c>
    </row>
    <row r="100" spans="2:7" x14ac:dyDescent="0.2">
      <c r="B100" s="8" t="s">
        <v>1500</v>
      </c>
      <c r="C100" s="8" t="s">
        <v>643</v>
      </c>
      <c r="D100" s="10" t="s">
        <v>633</v>
      </c>
      <c r="E100" s="8">
        <v>500</v>
      </c>
      <c r="F100" s="8" t="s">
        <v>797</v>
      </c>
      <c r="G100" s="8" t="s">
        <v>1499</v>
      </c>
    </row>
    <row r="101" spans="2:7" x14ac:dyDescent="0.2">
      <c r="B101" s="8" t="s">
        <v>1498</v>
      </c>
      <c r="C101" s="8" t="s">
        <v>643</v>
      </c>
      <c r="D101" s="10" t="s">
        <v>633</v>
      </c>
      <c r="E101" s="8">
        <v>500</v>
      </c>
      <c r="F101" s="8" t="s">
        <v>810</v>
      </c>
      <c r="G101" s="8" t="s">
        <v>1497</v>
      </c>
    </row>
    <row r="102" spans="2:7" x14ac:dyDescent="0.2">
      <c r="B102" s="8" t="s">
        <v>1430</v>
      </c>
      <c r="C102" s="8" t="s">
        <v>643</v>
      </c>
      <c r="D102" s="10" t="s">
        <v>633</v>
      </c>
      <c r="E102" s="8">
        <v>700</v>
      </c>
      <c r="F102" s="8" t="s">
        <v>876</v>
      </c>
      <c r="G102" s="8" t="s">
        <v>1429</v>
      </c>
    </row>
    <row r="103" spans="2:7" x14ac:dyDescent="0.2">
      <c r="B103" s="8" t="s">
        <v>1382</v>
      </c>
      <c r="C103" s="8" t="s">
        <v>643</v>
      </c>
      <c r="D103" s="10" t="s">
        <v>633</v>
      </c>
      <c r="E103" s="8">
        <v>500</v>
      </c>
      <c r="F103" s="8" t="s">
        <v>284</v>
      </c>
      <c r="G103" s="8" t="s">
        <v>1381</v>
      </c>
    </row>
    <row r="104" spans="2:7" x14ac:dyDescent="0.2">
      <c r="B104" s="8" t="s">
        <v>1336</v>
      </c>
      <c r="C104" s="8" t="s">
        <v>643</v>
      </c>
      <c r="D104" s="10" t="s">
        <v>633</v>
      </c>
      <c r="E104" s="8">
        <v>600</v>
      </c>
      <c r="F104" s="8" t="s">
        <v>420</v>
      </c>
      <c r="G104" s="8" t="s">
        <v>1335</v>
      </c>
    </row>
    <row r="105" spans="2:7" x14ac:dyDescent="0.2">
      <c r="B105" s="8" t="s">
        <v>1312</v>
      </c>
      <c r="C105" s="8" t="s">
        <v>643</v>
      </c>
      <c r="D105" s="10" t="s">
        <v>633</v>
      </c>
      <c r="E105" s="8">
        <v>500</v>
      </c>
      <c r="F105" s="8" t="s">
        <v>106</v>
      </c>
      <c r="G105" s="8" t="s">
        <v>1311</v>
      </c>
    </row>
    <row r="106" spans="2:7" x14ac:dyDescent="0.2">
      <c r="B106" s="8" t="s">
        <v>1252</v>
      </c>
      <c r="C106" s="8" t="s">
        <v>643</v>
      </c>
      <c r="D106" s="10" t="s">
        <v>633</v>
      </c>
      <c r="E106" s="8">
        <v>600</v>
      </c>
      <c r="F106" s="8" t="s">
        <v>98</v>
      </c>
      <c r="G106" s="8" t="s">
        <v>1251</v>
      </c>
    </row>
    <row r="107" spans="2:7" x14ac:dyDescent="0.2">
      <c r="B107" s="8" t="s">
        <v>1232</v>
      </c>
      <c r="C107" s="8" t="s">
        <v>643</v>
      </c>
      <c r="D107" s="10" t="s">
        <v>633</v>
      </c>
      <c r="E107" s="8">
        <v>600</v>
      </c>
      <c r="F107" s="8" t="s">
        <v>146</v>
      </c>
      <c r="G107" s="8" t="s">
        <v>1231</v>
      </c>
    </row>
    <row r="108" spans="2:7" x14ac:dyDescent="0.2">
      <c r="B108" s="8" t="s">
        <v>1195</v>
      </c>
      <c r="C108" s="8" t="s">
        <v>643</v>
      </c>
      <c r="D108" s="10" t="s">
        <v>633</v>
      </c>
      <c r="E108" s="8">
        <v>500</v>
      </c>
      <c r="F108" s="8" t="s">
        <v>488</v>
      </c>
      <c r="G108" s="8" t="s">
        <v>1194</v>
      </c>
    </row>
    <row r="109" spans="2:7" x14ac:dyDescent="0.2">
      <c r="B109" s="8" t="s">
        <v>1103</v>
      </c>
      <c r="C109" s="8" t="s">
        <v>643</v>
      </c>
      <c r="D109" s="10" t="s">
        <v>633</v>
      </c>
      <c r="E109" s="8">
        <v>500</v>
      </c>
      <c r="F109" s="8" t="s">
        <v>991</v>
      </c>
      <c r="G109" s="8" t="s">
        <v>339</v>
      </c>
    </row>
    <row r="110" spans="2:7" x14ac:dyDescent="0.2">
      <c r="B110" s="8" t="s">
        <v>1070</v>
      </c>
      <c r="C110" s="8" t="s">
        <v>643</v>
      </c>
      <c r="D110" s="10" t="s">
        <v>633</v>
      </c>
      <c r="E110" s="8">
        <v>600</v>
      </c>
      <c r="F110" s="8" t="s">
        <v>668</v>
      </c>
      <c r="G110" s="8" t="s">
        <v>1069</v>
      </c>
    </row>
    <row r="111" spans="2:7" x14ac:dyDescent="0.2">
      <c r="B111" s="8" t="s">
        <v>1051</v>
      </c>
      <c r="C111" s="8" t="s">
        <v>643</v>
      </c>
      <c r="D111" s="10" t="s">
        <v>633</v>
      </c>
      <c r="E111" s="8">
        <v>600</v>
      </c>
      <c r="F111" s="8" t="s">
        <v>66</v>
      </c>
      <c r="G111" s="8" t="s">
        <v>1050</v>
      </c>
    </row>
    <row r="112" spans="2:7" x14ac:dyDescent="0.2">
      <c r="B112" s="8" t="s">
        <v>972</v>
      </c>
      <c r="C112" s="8" t="s">
        <v>643</v>
      </c>
      <c r="D112" s="10" t="s">
        <v>633</v>
      </c>
      <c r="E112" s="8">
        <v>700</v>
      </c>
      <c r="F112" s="8" t="s">
        <v>140</v>
      </c>
      <c r="G112" s="8" t="s">
        <v>971</v>
      </c>
    </row>
    <row r="113" spans="2:7" x14ac:dyDescent="0.2">
      <c r="B113" s="8" t="s">
        <v>958</v>
      </c>
      <c r="C113" s="8" t="s">
        <v>643</v>
      </c>
      <c r="D113" s="10" t="s">
        <v>633</v>
      </c>
      <c r="E113" s="8">
        <v>500</v>
      </c>
      <c r="F113" s="8" t="s">
        <v>146</v>
      </c>
      <c r="G113" s="8" t="s">
        <v>957</v>
      </c>
    </row>
    <row r="114" spans="2:7" x14ac:dyDescent="0.2">
      <c r="B114" s="8" t="s">
        <v>841</v>
      </c>
      <c r="C114" s="8" t="s">
        <v>643</v>
      </c>
      <c r="D114" s="10" t="s">
        <v>633</v>
      </c>
      <c r="E114" s="8">
        <v>600</v>
      </c>
      <c r="F114" s="8" t="s">
        <v>18</v>
      </c>
      <c r="G114" s="8" t="s">
        <v>840</v>
      </c>
    </row>
    <row r="115" spans="2:7" x14ac:dyDescent="0.2">
      <c r="B115" s="8" t="s">
        <v>752</v>
      </c>
      <c r="C115" s="8" t="s">
        <v>643</v>
      </c>
      <c r="D115" s="10" t="s">
        <v>633</v>
      </c>
      <c r="E115" s="8">
        <v>600</v>
      </c>
      <c r="F115" s="8" t="s">
        <v>751</v>
      </c>
      <c r="G115" s="8" t="s">
        <v>750</v>
      </c>
    </row>
    <row r="116" spans="2:7" x14ac:dyDescent="0.2">
      <c r="B116" s="8" t="s">
        <v>1452</v>
      </c>
      <c r="C116" s="8" t="s">
        <v>644</v>
      </c>
      <c r="D116" s="10" t="s">
        <v>633</v>
      </c>
      <c r="E116" s="8">
        <v>600</v>
      </c>
      <c r="F116" s="8" t="s">
        <v>754</v>
      </c>
      <c r="G116" s="8" t="s">
        <v>1451</v>
      </c>
    </row>
    <row r="117" spans="2:7" x14ac:dyDescent="0.2">
      <c r="B117" s="8" t="s">
        <v>1242</v>
      </c>
      <c r="C117" s="8" t="s">
        <v>644</v>
      </c>
      <c r="D117" s="10" t="s">
        <v>633</v>
      </c>
      <c r="E117" s="8">
        <v>700</v>
      </c>
      <c r="F117" s="8" t="s">
        <v>1241</v>
      </c>
      <c r="G117" s="8" t="s">
        <v>1240</v>
      </c>
    </row>
    <row r="118" spans="2:7" x14ac:dyDescent="0.2">
      <c r="B118" s="8" t="s">
        <v>1679</v>
      </c>
      <c r="C118" s="8" t="s">
        <v>645</v>
      </c>
      <c r="D118" s="10" t="s">
        <v>633</v>
      </c>
      <c r="E118" s="8">
        <v>500</v>
      </c>
      <c r="F118" s="8" t="s">
        <v>417</v>
      </c>
      <c r="G118" s="8" t="s">
        <v>1678</v>
      </c>
    </row>
    <row r="119" spans="2:7" x14ac:dyDescent="0.2">
      <c r="B119" s="8" t="s">
        <v>1677</v>
      </c>
      <c r="C119" s="8" t="s">
        <v>645</v>
      </c>
      <c r="D119" s="10" t="s">
        <v>633</v>
      </c>
      <c r="E119" s="8">
        <v>600</v>
      </c>
      <c r="F119" s="8" t="s">
        <v>901</v>
      </c>
      <c r="G119" s="8" t="s">
        <v>1676</v>
      </c>
    </row>
    <row r="120" spans="2:7" x14ac:dyDescent="0.2">
      <c r="B120" s="8" t="s">
        <v>1660</v>
      </c>
      <c r="C120" s="8" t="s">
        <v>645</v>
      </c>
      <c r="D120" s="10" t="s">
        <v>633</v>
      </c>
      <c r="E120" s="8">
        <v>600</v>
      </c>
      <c r="F120" s="8" t="s">
        <v>341</v>
      </c>
      <c r="G120" s="8" t="s">
        <v>1659</v>
      </c>
    </row>
    <row r="121" spans="2:7" x14ac:dyDescent="0.2">
      <c r="B121" s="8" t="s">
        <v>1628</v>
      </c>
      <c r="C121" s="8" t="s">
        <v>645</v>
      </c>
      <c r="D121" s="10" t="s">
        <v>633</v>
      </c>
      <c r="E121" s="8">
        <v>700</v>
      </c>
      <c r="F121" s="8" t="s">
        <v>73</v>
      </c>
      <c r="G121" s="8" t="s">
        <v>1627</v>
      </c>
    </row>
    <row r="122" spans="2:7" x14ac:dyDescent="0.2">
      <c r="B122" s="8" t="s">
        <v>1520</v>
      </c>
      <c r="C122" s="8" t="s">
        <v>645</v>
      </c>
      <c r="D122" s="10" t="s">
        <v>633</v>
      </c>
      <c r="E122" s="8">
        <v>700</v>
      </c>
      <c r="F122" s="8" t="s">
        <v>15</v>
      </c>
      <c r="G122" s="8" t="s">
        <v>1519</v>
      </c>
    </row>
    <row r="123" spans="2:7" x14ac:dyDescent="0.2">
      <c r="B123" s="8" t="s">
        <v>1503</v>
      </c>
      <c r="C123" s="8" t="s">
        <v>645</v>
      </c>
      <c r="D123" s="10" t="s">
        <v>633</v>
      </c>
      <c r="E123" s="8">
        <v>700</v>
      </c>
      <c r="F123" s="8" t="s">
        <v>1502</v>
      </c>
      <c r="G123" s="8" t="s">
        <v>1501</v>
      </c>
    </row>
    <row r="124" spans="2:7" x14ac:dyDescent="0.2">
      <c r="B124" s="8" t="s">
        <v>1432</v>
      </c>
      <c r="C124" s="8" t="s">
        <v>645</v>
      </c>
      <c r="D124" s="10" t="s">
        <v>633</v>
      </c>
      <c r="E124" s="8">
        <v>600</v>
      </c>
      <c r="F124" s="8" t="s">
        <v>659</v>
      </c>
      <c r="G124" s="8" t="s">
        <v>1431</v>
      </c>
    </row>
    <row r="125" spans="2:7" x14ac:dyDescent="0.2">
      <c r="B125" s="8" t="s">
        <v>1304</v>
      </c>
      <c r="C125" s="8" t="s">
        <v>645</v>
      </c>
      <c r="D125" s="10" t="s">
        <v>633</v>
      </c>
      <c r="E125" s="8">
        <v>600</v>
      </c>
      <c r="F125" s="8" t="s">
        <v>678</v>
      </c>
      <c r="G125" s="8" t="s">
        <v>201</v>
      </c>
    </row>
    <row r="126" spans="2:7" x14ac:dyDescent="0.2">
      <c r="B126" s="8" t="s">
        <v>1246</v>
      </c>
      <c r="C126" s="8" t="s">
        <v>645</v>
      </c>
      <c r="D126" s="10" t="s">
        <v>633</v>
      </c>
      <c r="E126" s="8">
        <v>600</v>
      </c>
      <c r="F126" s="8" t="s">
        <v>978</v>
      </c>
      <c r="G126" s="8" t="s">
        <v>1245</v>
      </c>
    </row>
    <row r="127" spans="2:7" x14ac:dyDescent="0.2">
      <c r="B127" s="8" t="s">
        <v>1244</v>
      </c>
      <c r="C127" s="8" t="s">
        <v>645</v>
      </c>
      <c r="D127" s="10" t="s">
        <v>633</v>
      </c>
      <c r="E127" s="8">
        <v>600</v>
      </c>
      <c r="F127" s="8" t="s">
        <v>984</v>
      </c>
      <c r="G127" s="8" t="s">
        <v>1243</v>
      </c>
    </row>
    <row r="128" spans="2:7" x14ac:dyDescent="0.2">
      <c r="B128" s="8" t="s">
        <v>1230</v>
      </c>
      <c r="C128" s="8" t="s">
        <v>645</v>
      </c>
      <c r="D128" s="10" t="s">
        <v>633</v>
      </c>
      <c r="E128" s="8">
        <v>600</v>
      </c>
      <c r="F128" s="8" t="s">
        <v>33</v>
      </c>
      <c r="G128" s="8" t="s">
        <v>1229</v>
      </c>
    </row>
    <row r="129" spans="2:7" x14ac:dyDescent="0.2">
      <c r="B129" s="8" t="s">
        <v>1202</v>
      </c>
      <c r="C129" s="8" t="s">
        <v>645</v>
      </c>
      <c r="D129" s="10" t="s">
        <v>633</v>
      </c>
      <c r="E129" s="8">
        <v>600</v>
      </c>
      <c r="F129" s="8" t="s">
        <v>296</v>
      </c>
      <c r="G129" s="8" t="s">
        <v>1201</v>
      </c>
    </row>
    <row r="130" spans="2:7" x14ac:dyDescent="0.2">
      <c r="B130" s="8" t="s">
        <v>1166</v>
      </c>
      <c r="C130" s="8" t="s">
        <v>645</v>
      </c>
      <c r="D130" s="10" t="s">
        <v>633</v>
      </c>
      <c r="E130" s="8">
        <v>500</v>
      </c>
      <c r="F130" s="8" t="s">
        <v>721</v>
      </c>
      <c r="G130" s="8" t="s">
        <v>1165</v>
      </c>
    </row>
    <row r="131" spans="2:7" x14ac:dyDescent="0.2">
      <c r="B131" s="8" t="s">
        <v>1119</v>
      </c>
      <c r="C131" s="8" t="s">
        <v>645</v>
      </c>
      <c r="D131" s="10" t="s">
        <v>633</v>
      </c>
      <c r="E131" s="8">
        <v>600</v>
      </c>
      <c r="F131" s="8" t="s">
        <v>149</v>
      </c>
      <c r="G131" s="8" t="s">
        <v>1118</v>
      </c>
    </row>
    <row r="132" spans="2:7" x14ac:dyDescent="0.2">
      <c r="B132" s="8" t="s">
        <v>1096</v>
      </c>
      <c r="C132" s="8" t="s">
        <v>645</v>
      </c>
      <c r="D132" s="10" t="s">
        <v>633</v>
      </c>
      <c r="E132" s="8">
        <v>600</v>
      </c>
      <c r="F132" s="8" t="s">
        <v>574</v>
      </c>
      <c r="G132" s="8" t="s">
        <v>1095</v>
      </c>
    </row>
    <row r="133" spans="2:7" x14ac:dyDescent="0.2">
      <c r="B133" s="8" t="s">
        <v>945</v>
      </c>
      <c r="C133" s="8" t="s">
        <v>645</v>
      </c>
      <c r="D133" s="10" t="s">
        <v>633</v>
      </c>
      <c r="E133" s="8">
        <v>500</v>
      </c>
      <c r="F133" s="8" t="s">
        <v>54</v>
      </c>
      <c r="G133" s="8" t="s">
        <v>944</v>
      </c>
    </row>
    <row r="134" spans="2:7" x14ac:dyDescent="0.2">
      <c r="B134" s="8" t="s">
        <v>936</v>
      </c>
      <c r="C134" s="8" t="s">
        <v>645</v>
      </c>
      <c r="D134" s="10" t="s">
        <v>633</v>
      </c>
      <c r="E134" s="8">
        <v>600</v>
      </c>
      <c r="F134" s="8" t="s">
        <v>368</v>
      </c>
      <c r="G134" s="8" t="s">
        <v>935</v>
      </c>
    </row>
    <row r="135" spans="2:7" x14ac:dyDescent="0.2">
      <c r="B135" s="8" t="s">
        <v>815</v>
      </c>
      <c r="C135" s="8" t="s">
        <v>645</v>
      </c>
      <c r="D135" s="10" t="s">
        <v>633</v>
      </c>
      <c r="E135" s="8">
        <v>500</v>
      </c>
      <c r="F135" s="8" t="s">
        <v>27</v>
      </c>
      <c r="G135" s="8" t="s">
        <v>814</v>
      </c>
    </row>
    <row r="136" spans="2:7" x14ac:dyDescent="0.2">
      <c r="B136" s="8" t="s">
        <v>808</v>
      </c>
      <c r="C136" s="8" t="s">
        <v>645</v>
      </c>
      <c r="D136" s="10" t="s">
        <v>633</v>
      </c>
      <c r="E136" s="8">
        <v>700</v>
      </c>
      <c r="F136" s="8" t="s">
        <v>807</v>
      </c>
      <c r="G136" s="8" t="s">
        <v>806</v>
      </c>
    </row>
    <row r="137" spans="2:7" x14ac:dyDescent="0.2">
      <c r="B137" s="8" t="s">
        <v>682</v>
      </c>
      <c r="C137" s="8" t="s">
        <v>645</v>
      </c>
      <c r="D137" s="10" t="s">
        <v>633</v>
      </c>
      <c r="E137" s="8">
        <v>600</v>
      </c>
      <c r="F137" s="8" t="s">
        <v>681</v>
      </c>
      <c r="G137" s="8" t="s">
        <v>680</v>
      </c>
    </row>
    <row r="138" spans="2:7" x14ac:dyDescent="0.2">
      <c r="B138" s="8" t="s">
        <v>1143</v>
      </c>
      <c r="C138" s="8" t="s">
        <v>646</v>
      </c>
      <c r="D138" s="10" t="s">
        <v>633</v>
      </c>
      <c r="E138" s="8">
        <v>500</v>
      </c>
      <c r="F138" s="8" t="s">
        <v>296</v>
      </c>
      <c r="G138" s="8" t="s">
        <v>1142</v>
      </c>
    </row>
    <row r="139" spans="2:7" x14ac:dyDescent="0.2">
      <c r="B139" s="8" t="s">
        <v>1054</v>
      </c>
      <c r="C139" s="8" t="s">
        <v>646</v>
      </c>
      <c r="D139" s="10" t="s">
        <v>633</v>
      </c>
      <c r="E139" s="8">
        <v>500</v>
      </c>
      <c r="F139" s="8" t="s">
        <v>279</v>
      </c>
      <c r="G139" s="8" t="s">
        <v>1053</v>
      </c>
    </row>
    <row r="140" spans="2:7" x14ac:dyDescent="0.2">
      <c r="B140" s="8" t="s">
        <v>884</v>
      </c>
      <c r="C140" s="8" t="s">
        <v>646</v>
      </c>
      <c r="D140" s="10" t="s">
        <v>633</v>
      </c>
      <c r="E140" s="8">
        <v>500</v>
      </c>
      <c r="F140" s="8" t="s">
        <v>521</v>
      </c>
      <c r="G140" s="8" t="s">
        <v>883</v>
      </c>
    </row>
    <row r="141" spans="2:7" x14ac:dyDescent="0.2">
      <c r="B141" s="8" t="s">
        <v>782</v>
      </c>
      <c r="C141" s="8" t="s">
        <v>646</v>
      </c>
      <c r="D141" s="10" t="s">
        <v>633</v>
      </c>
      <c r="E141" s="8">
        <v>500</v>
      </c>
      <c r="F141" s="8" t="s">
        <v>569</v>
      </c>
      <c r="G141" s="8" t="s">
        <v>781</v>
      </c>
    </row>
    <row r="142" spans="2:7" x14ac:dyDescent="0.2">
      <c r="B142" s="8" t="s">
        <v>733</v>
      </c>
      <c r="C142" s="8" t="s">
        <v>646</v>
      </c>
      <c r="D142" s="10" t="s">
        <v>633</v>
      </c>
      <c r="E142" s="8">
        <v>700</v>
      </c>
      <c r="F142" s="8" t="s">
        <v>18</v>
      </c>
      <c r="G142" s="8" t="s">
        <v>731</v>
      </c>
    </row>
    <row r="143" spans="2:7" x14ac:dyDescent="0.2">
      <c r="B143" s="8" t="s">
        <v>1005</v>
      </c>
      <c r="C143" s="8" t="s">
        <v>647</v>
      </c>
      <c r="D143" s="10" t="s">
        <v>633</v>
      </c>
      <c r="E143" s="8">
        <v>600</v>
      </c>
      <c r="F143" s="8" t="s">
        <v>341</v>
      </c>
      <c r="G143" s="8" t="s">
        <v>1004</v>
      </c>
    </row>
    <row r="144" spans="2:7" x14ac:dyDescent="0.2">
      <c r="B144" s="8" t="s">
        <v>943</v>
      </c>
      <c r="C144" s="8" t="s">
        <v>647</v>
      </c>
      <c r="D144" s="10" t="s">
        <v>633</v>
      </c>
      <c r="E144" s="8">
        <v>600</v>
      </c>
      <c r="F144" s="8" t="s">
        <v>89</v>
      </c>
      <c r="G144" s="8" t="s">
        <v>942</v>
      </c>
    </row>
    <row r="145" spans="2:7" x14ac:dyDescent="0.2">
      <c r="B145" s="8" t="s">
        <v>928</v>
      </c>
      <c r="C145" s="8" t="s">
        <v>647</v>
      </c>
      <c r="D145" s="10" t="s">
        <v>633</v>
      </c>
      <c r="E145" s="8">
        <v>500</v>
      </c>
      <c r="F145" s="8" t="s">
        <v>859</v>
      </c>
      <c r="G145" s="8" t="s">
        <v>927</v>
      </c>
    </row>
    <row r="146" spans="2:7" x14ac:dyDescent="0.2">
      <c r="B146" s="8" t="s">
        <v>824</v>
      </c>
      <c r="C146" s="8" t="s">
        <v>647</v>
      </c>
      <c r="D146" s="10" t="s">
        <v>633</v>
      </c>
      <c r="E146" s="8">
        <v>600</v>
      </c>
      <c r="F146" s="8" t="s">
        <v>373</v>
      </c>
      <c r="G146" s="8" t="s">
        <v>823</v>
      </c>
    </row>
    <row r="147" spans="2:7" x14ac:dyDescent="0.2">
      <c r="B147" s="8" t="s">
        <v>759</v>
      </c>
      <c r="C147" s="8" t="s">
        <v>647</v>
      </c>
      <c r="D147" s="10" t="s">
        <v>633</v>
      </c>
      <c r="E147" s="8">
        <v>700</v>
      </c>
      <c r="F147" s="8" t="s">
        <v>491</v>
      </c>
      <c r="G147" s="8" t="s">
        <v>758</v>
      </c>
    </row>
    <row r="148" spans="2:7" x14ac:dyDescent="0.2">
      <c r="B148" s="8" t="s">
        <v>705</v>
      </c>
      <c r="C148" s="8" t="s">
        <v>647</v>
      </c>
      <c r="D148" s="10" t="s">
        <v>633</v>
      </c>
      <c r="E148" s="8">
        <v>600</v>
      </c>
      <c r="F148" s="8" t="s">
        <v>563</v>
      </c>
      <c r="G148" s="8" t="s">
        <v>704</v>
      </c>
    </row>
    <row r="149" spans="2:7" x14ac:dyDescent="0.2">
      <c r="B149" s="8" t="s">
        <v>1696</v>
      </c>
      <c r="C149" s="8" t="s">
        <v>648</v>
      </c>
      <c r="D149" s="10" t="s">
        <v>633</v>
      </c>
      <c r="E149" s="8">
        <v>600</v>
      </c>
      <c r="F149" s="8" t="s">
        <v>535</v>
      </c>
      <c r="G149" s="8" t="s">
        <v>1695</v>
      </c>
    </row>
    <row r="150" spans="2:7" x14ac:dyDescent="0.2">
      <c r="B150" s="8" t="s">
        <v>1597</v>
      </c>
      <c r="C150" s="8" t="s">
        <v>648</v>
      </c>
      <c r="D150" s="10" t="s">
        <v>633</v>
      </c>
      <c r="E150" s="8">
        <v>700</v>
      </c>
      <c r="F150" s="8" t="s">
        <v>261</v>
      </c>
      <c r="G150" s="8" t="s">
        <v>1596</v>
      </c>
    </row>
    <row r="151" spans="2:7" x14ac:dyDescent="0.2">
      <c r="B151" s="8" t="s">
        <v>1526</v>
      </c>
      <c r="C151" s="8" t="s">
        <v>648</v>
      </c>
      <c r="D151" s="10" t="s">
        <v>633</v>
      </c>
      <c r="E151" s="8">
        <v>500</v>
      </c>
      <c r="F151" s="8" t="s">
        <v>1515</v>
      </c>
      <c r="G151" s="8" t="s">
        <v>1525</v>
      </c>
    </row>
    <row r="152" spans="2:7" x14ac:dyDescent="0.2">
      <c r="B152" s="8" t="s">
        <v>1496</v>
      </c>
      <c r="C152" s="8" t="s">
        <v>648</v>
      </c>
      <c r="D152" s="10" t="s">
        <v>633</v>
      </c>
      <c r="E152" s="8">
        <v>700</v>
      </c>
      <c r="F152" s="8" t="s">
        <v>1495</v>
      </c>
      <c r="G152" s="8" t="s">
        <v>1494</v>
      </c>
    </row>
    <row r="153" spans="2:7" x14ac:dyDescent="0.2">
      <c r="B153" s="8" t="s">
        <v>1468</v>
      </c>
      <c r="C153" s="8" t="s">
        <v>648</v>
      </c>
      <c r="D153" s="10" t="s">
        <v>633</v>
      </c>
      <c r="E153" s="8">
        <v>600</v>
      </c>
      <c r="F153" s="8" t="s">
        <v>540</v>
      </c>
      <c r="G153" s="8" t="s">
        <v>1467</v>
      </c>
    </row>
    <row r="154" spans="2:7" x14ac:dyDescent="0.2">
      <c r="B154" s="8" t="s">
        <v>1442</v>
      </c>
      <c r="C154" s="8" t="s">
        <v>648</v>
      </c>
      <c r="D154" s="10" t="s">
        <v>633</v>
      </c>
      <c r="E154" s="8">
        <v>500</v>
      </c>
      <c r="F154" s="8" t="s">
        <v>668</v>
      </c>
      <c r="G154" s="8" t="s">
        <v>1441</v>
      </c>
    </row>
    <row r="155" spans="2:7" x14ac:dyDescent="0.2">
      <c r="B155" s="8" t="s">
        <v>1400</v>
      </c>
      <c r="C155" s="8" t="s">
        <v>648</v>
      </c>
      <c r="D155" s="10" t="s">
        <v>633</v>
      </c>
      <c r="E155" s="8">
        <v>700</v>
      </c>
      <c r="F155" s="8" t="s">
        <v>109</v>
      </c>
      <c r="G155" s="8" t="s">
        <v>1399</v>
      </c>
    </row>
    <row r="156" spans="2:7" x14ac:dyDescent="0.2">
      <c r="B156" s="8" t="s">
        <v>1221</v>
      </c>
      <c r="C156" s="8" t="s">
        <v>648</v>
      </c>
      <c r="D156" s="10" t="s">
        <v>633</v>
      </c>
      <c r="E156" s="8">
        <v>500</v>
      </c>
      <c r="F156" s="8" t="s">
        <v>1220</v>
      </c>
      <c r="G156" s="8" t="s">
        <v>1219</v>
      </c>
    </row>
    <row r="157" spans="2:7" x14ac:dyDescent="0.2">
      <c r="B157" s="8" t="s">
        <v>1078</v>
      </c>
      <c r="C157" s="8" t="s">
        <v>648</v>
      </c>
      <c r="D157" s="10" t="s">
        <v>633</v>
      </c>
      <c r="E157" s="8">
        <v>500</v>
      </c>
      <c r="F157" s="8" t="s">
        <v>401</v>
      </c>
      <c r="G157" s="8" t="s">
        <v>1077</v>
      </c>
    </row>
    <row r="158" spans="2:7" x14ac:dyDescent="0.2">
      <c r="B158" s="8" t="s">
        <v>1049</v>
      </c>
      <c r="C158" s="8" t="s">
        <v>648</v>
      </c>
      <c r="D158" s="10" t="s">
        <v>633</v>
      </c>
      <c r="E158" s="8">
        <v>500</v>
      </c>
      <c r="F158" s="8" t="s">
        <v>1048</v>
      </c>
      <c r="G158" s="8" t="s">
        <v>1047</v>
      </c>
    </row>
    <row r="159" spans="2:7" x14ac:dyDescent="0.2">
      <c r="B159" s="8" t="s">
        <v>987</v>
      </c>
      <c r="C159" s="8" t="s">
        <v>648</v>
      </c>
      <c r="D159" s="10" t="s">
        <v>633</v>
      </c>
      <c r="E159" s="8">
        <v>500</v>
      </c>
      <c r="F159" s="8" t="s">
        <v>678</v>
      </c>
      <c r="G159" s="8" t="s">
        <v>986</v>
      </c>
    </row>
    <row r="160" spans="2:7" x14ac:dyDescent="0.2">
      <c r="B160" s="8" t="s">
        <v>934</v>
      </c>
      <c r="C160" s="8" t="s">
        <v>648</v>
      </c>
      <c r="D160" s="10" t="s">
        <v>633</v>
      </c>
      <c r="E160" s="8">
        <v>600</v>
      </c>
      <c r="F160" s="8" t="s">
        <v>540</v>
      </c>
      <c r="G160" s="8" t="s">
        <v>933</v>
      </c>
    </row>
    <row r="161" spans="2:7" x14ac:dyDescent="0.2">
      <c r="B161" s="8" t="s">
        <v>857</v>
      </c>
      <c r="C161" s="8" t="s">
        <v>648</v>
      </c>
      <c r="D161" s="10" t="s">
        <v>633</v>
      </c>
      <c r="E161" s="8">
        <v>500</v>
      </c>
      <c r="F161" s="8" t="s">
        <v>689</v>
      </c>
      <c r="G161" s="8" t="s">
        <v>856</v>
      </c>
    </row>
    <row r="162" spans="2:7" x14ac:dyDescent="0.2">
      <c r="B162" s="8" t="s">
        <v>855</v>
      </c>
      <c r="C162" s="8" t="s">
        <v>648</v>
      </c>
      <c r="D162" s="10" t="s">
        <v>633</v>
      </c>
      <c r="E162" s="8">
        <v>700</v>
      </c>
      <c r="F162" s="8" t="s">
        <v>584</v>
      </c>
      <c r="G162" s="8" t="s">
        <v>854</v>
      </c>
    </row>
    <row r="163" spans="2:7" x14ac:dyDescent="0.2">
      <c r="B163" s="8" t="s">
        <v>795</v>
      </c>
      <c r="C163" s="8" t="s">
        <v>648</v>
      </c>
      <c r="D163" s="10" t="s">
        <v>633</v>
      </c>
      <c r="E163" s="8">
        <v>600</v>
      </c>
      <c r="F163" s="8" t="s">
        <v>341</v>
      </c>
      <c r="G163" s="8" t="s">
        <v>794</v>
      </c>
    </row>
    <row r="164" spans="2:7" x14ac:dyDescent="0.2">
      <c r="B164" s="8" t="s">
        <v>1653</v>
      </c>
      <c r="C164" s="8" t="s">
        <v>649</v>
      </c>
      <c r="D164" s="10" t="s">
        <v>633</v>
      </c>
      <c r="E164" s="8">
        <v>500</v>
      </c>
      <c r="F164" s="8" t="s">
        <v>1460</v>
      </c>
      <c r="G164" s="8" t="s">
        <v>1652</v>
      </c>
    </row>
    <row r="165" spans="2:7" x14ac:dyDescent="0.2">
      <c r="B165" s="8" t="s">
        <v>1607</v>
      </c>
      <c r="C165" s="8" t="s">
        <v>649</v>
      </c>
      <c r="D165" s="10" t="s">
        <v>633</v>
      </c>
      <c r="E165" s="8">
        <v>500</v>
      </c>
      <c r="F165" s="8" t="s">
        <v>543</v>
      </c>
      <c r="G165" s="8" t="s">
        <v>1606</v>
      </c>
    </row>
    <row r="166" spans="2:7" x14ac:dyDescent="0.2">
      <c r="B166" s="8" t="s">
        <v>1438</v>
      </c>
      <c r="C166" s="8" t="s">
        <v>649</v>
      </c>
      <c r="D166" s="10" t="s">
        <v>633</v>
      </c>
      <c r="E166" s="8">
        <v>700</v>
      </c>
      <c r="F166" s="8" t="s">
        <v>112</v>
      </c>
      <c r="G166" s="8" t="s">
        <v>1437</v>
      </c>
    </row>
    <row r="167" spans="2:7" x14ac:dyDescent="0.2">
      <c r="B167" s="8" t="s">
        <v>1370</v>
      </c>
      <c r="C167" s="8" t="s">
        <v>649</v>
      </c>
      <c r="D167" s="10" t="s">
        <v>633</v>
      </c>
      <c r="E167" s="8">
        <v>700</v>
      </c>
      <c r="F167" s="8" t="s">
        <v>253</v>
      </c>
      <c r="G167" s="8" t="s">
        <v>1369</v>
      </c>
    </row>
    <row r="168" spans="2:7" x14ac:dyDescent="0.2">
      <c r="B168" s="8" t="s">
        <v>1359</v>
      </c>
      <c r="C168" s="8" t="s">
        <v>649</v>
      </c>
      <c r="D168" s="10" t="s">
        <v>633</v>
      </c>
      <c r="E168" s="8">
        <v>700</v>
      </c>
      <c r="F168" s="8" t="s">
        <v>231</v>
      </c>
      <c r="G168" s="8" t="s">
        <v>1358</v>
      </c>
    </row>
    <row r="169" spans="2:7" x14ac:dyDescent="0.2">
      <c r="B169" s="8" t="s">
        <v>1185</v>
      </c>
      <c r="C169" s="8" t="s">
        <v>649</v>
      </c>
      <c r="D169" s="10" t="s">
        <v>633</v>
      </c>
      <c r="E169" s="8">
        <v>500</v>
      </c>
      <c r="F169" s="8" t="s">
        <v>98</v>
      </c>
      <c r="G169" s="8" t="s">
        <v>1184</v>
      </c>
    </row>
    <row r="170" spans="2:7" x14ac:dyDescent="0.2">
      <c r="B170" s="8" t="s">
        <v>1037</v>
      </c>
      <c r="C170" s="8" t="s">
        <v>649</v>
      </c>
      <c r="D170" s="10" t="s">
        <v>633</v>
      </c>
      <c r="E170" s="8">
        <v>500</v>
      </c>
      <c r="F170" s="8" t="s">
        <v>409</v>
      </c>
      <c r="G170" s="8" t="s">
        <v>1036</v>
      </c>
    </row>
    <row r="171" spans="2:7" x14ac:dyDescent="0.2">
      <c r="B171" s="8" t="s">
        <v>976</v>
      </c>
      <c r="C171" s="8" t="s">
        <v>649</v>
      </c>
      <c r="D171" s="10" t="s">
        <v>633</v>
      </c>
      <c r="E171" s="8">
        <v>700</v>
      </c>
      <c r="F171" s="8" t="s">
        <v>261</v>
      </c>
      <c r="G171" s="8" t="s">
        <v>975</v>
      </c>
    </row>
    <row r="172" spans="2:7" x14ac:dyDescent="0.2">
      <c r="B172" s="8" t="s">
        <v>1658</v>
      </c>
      <c r="C172" s="8" t="s">
        <v>650</v>
      </c>
      <c r="D172" s="10" t="s">
        <v>633</v>
      </c>
      <c r="E172" s="8">
        <v>500</v>
      </c>
      <c r="F172" s="8" t="s">
        <v>344</v>
      </c>
      <c r="G172" s="8" t="s">
        <v>1657</v>
      </c>
    </row>
    <row r="173" spans="2:7" x14ac:dyDescent="0.2">
      <c r="B173" s="8" t="s">
        <v>1611</v>
      </c>
      <c r="C173" s="8" t="s">
        <v>650</v>
      </c>
      <c r="D173" s="10" t="s">
        <v>633</v>
      </c>
      <c r="E173" s="8">
        <v>500</v>
      </c>
      <c r="F173" s="8" t="s">
        <v>859</v>
      </c>
      <c r="G173" s="8" t="s">
        <v>1610</v>
      </c>
    </row>
    <row r="174" spans="2:7" x14ac:dyDescent="0.2">
      <c r="B174" s="8" t="s">
        <v>1385</v>
      </c>
      <c r="C174" s="8" t="s">
        <v>650</v>
      </c>
      <c r="D174" s="10" t="s">
        <v>633</v>
      </c>
      <c r="E174" s="8">
        <v>500</v>
      </c>
      <c r="F174" s="8" t="s">
        <v>197</v>
      </c>
      <c r="G174" s="8" t="s">
        <v>1384</v>
      </c>
    </row>
    <row r="175" spans="2:7" x14ac:dyDescent="0.2">
      <c r="B175" s="8" t="s">
        <v>1362</v>
      </c>
      <c r="C175" s="8" t="s">
        <v>650</v>
      </c>
      <c r="D175" s="10" t="s">
        <v>633</v>
      </c>
      <c r="E175" s="8">
        <v>500</v>
      </c>
      <c r="F175" s="8" t="s">
        <v>24</v>
      </c>
      <c r="G175" s="8" t="s">
        <v>1361</v>
      </c>
    </row>
    <row r="176" spans="2:7" x14ac:dyDescent="0.2">
      <c r="B176" s="8" t="s">
        <v>1316</v>
      </c>
      <c r="C176" s="8" t="s">
        <v>650</v>
      </c>
      <c r="D176" s="10" t="s">
        <v>633</v>
      </c>
      <c r="E176" s="8">
        <v>500</v>
      </c>
      <c r="F176" s="8" t="s">
        <v>304</v>
      </c>
      <c r="G176" s="8" t="s">
        <v>1315</v>
      </c>
    </row>
    <row r="177" spans="2:7" x14ac:dyDescent="0.2">
      <c r="B177" s="8" t="s">
        <v>1250</v>
      </c>
      <c r="C177" s="8" t="s">
        <v>650</v>
      </c>
      <c r="D177" s="10" t="s">
        <v>633</v>
      </c>
      <c r="E177" s="8">
        <v>500</v>
      </c>
      <c r="F177" s="8" t="s">
        <v>284</v>
      </c>
      <c r="G177" s="8" t="s">
        <v>1249</v>
      </c>
    </row>
    <row r="178" spans="2:7" x14ac:dyDescent="0.2">
      <c r="B178" s="8" t="s">
        <v>1228</v>
      </c>
      <c r="C178" s="8" t="s">
        <v>650</v>
      </c>
      <c r="D178" s="10" t="s">
        <v>633</v>
      </c>
      <c r="E178" s="8">
        <v>500</v>
      </c>
      <c r="F178" s="8" t="s">
        <v>261</v>
      </c>
      <c r="G178" s="8" t="s">
        <v>1227</v>
      </c>
    </row>
    <row r="179" spans="2:7" x14ac:dyDescent="0.2">
      <c r="B179" s="8" t="s">
        <v>1222</v>
      </c>
      <c r="C179" s="8" t="s">
        <v>650</v>
      </c>
      <c r="D179" s="10" t="s">
        <v>633</v>
      </c>
      <c r="E179" s="8">
        <v>500</v>
      </c>
      <c r="F179" s="8" t="s">
        <v>491</v>
      </c>
      <c r="G179" s="8" t="s">
        <v>1219</v>
      </c>
    </row>
    <row r="180" spans="2:7" x14ac:dyDescent="0.2">
      <c r="B180" s="8" t="s">
        <v>1178</v>
      </c>
      <c r="C180" s="8" t="s">
        <v>650</v>
      </c>
      <c r="D180" s="10" t="s">
        <v>633</v>
      </c>
      <c r="E180" s="8">
        <v>500</v>
      </c>
      <c r="F180" s="8" t="s">
        <v>599</v>
      </c>
      <c r="G180" s="8" t="s">
        <v>1177</v>
      </c>
    </row>
    <row r="181" spans="2:7" x14ac:dyDescent="0.2">
      <c r="B181" s="8" t="s">
        <v>1125</v>
      </c>
      <c r="C181" s="8" t="s">
        <v>650</v>
      </c>
      <c r="D181" s="10" t="s">
        <v>633</v>
      </c>
      <c r="E181" s="8">
        <v>500</v>
      </c>
      <c r="F181" s="8" t="s">
        <v>81</v>
      </c>
      <c r="G181" s="8" t="s">
        <v>1124</v>
      </c>
    </row>
    <row r="182" spans="2:7" x14ac:dyDescent="0.2">
      <c r="B182" s="8" t="s">
        <v>1116</v>
      </c>
      <c r="C182" s="8" t="s">
        <v>650</v>
      </c>
      <c r="D182" s="10" t="s">
        <v>633</v>
      </c>
      <c r="E182" s="8">
        <v>500</v>
      </c>
      <c r="F182" s="8" t="s">
        <v>284</v>
      </c>
      <c r="G182" s="8" t="s">
        <v>1115</v>
      </c>
    </row>
    <row r="183" spans="2:7" x14ac:dyDescent="0.2">
      <c r="B183" s="8" t="s">
        <v>1107</v>
      </c>
      <c r="C183" s="8" t="s">
        <v>650</v>
      </c>
      <c r="D183" s="10" t="s">
        <v>633</v>
      </c>
      <c r="E183" s="8">
        <v>500</v>
      </c>
      <c r="F183" s="8" t="s">
        <v>695</v>
      </c>
      <c r="G183" s="8" t="s">
        <v>1106</v>
      </c>
    </row>
    <row r="184" spans="2:7" x14ac:dyDescent="0.2">
      <c r="B184" s="8" t="s">
        <v>1080</v>
      </c>
      <c r="C184" s="8" t="s">
        <v>650</v>
      </c>
      <c r="D184" s="10" t="s">
        <v>633</v>
      </c>
      <c r="E184" s="8">
        <v>500</v>
      </c>
      <c r="F184" s="8" t="s">
        <v>420</v>
      </c>
      <c r="G184" s="8" t="s">
        <v>366</v>
      </c>
    </row>
    <row r="185" spans="2:7" x14ac:dyDescent="0.2">
      <c r="B185" s="8" t="s">
        <v>985</v>
      </c>
      <c r="C185" s="8" t="s">
        <v>650</v>
      </c>
      <c r="D185" s="10" t="s">
        <v>633</v>
      </c>
      <c r="E185" s="8">
        <v>600</v>
      </c>
      <c r="F185" s="8" t="s">
        <v>984</v>
      </c>
      <c r="G185" s="8" t="s">
        <v>983</v>
      </c>
    </row>
    <row r="186" spans="2:7" x14ac:dyDescent="0.2">
      <c r="B186" s="8" t="s">
        <v>864</v>
      </c>
      <c r="C186" s="8" t="s">
        <v>650</v>
      </c>
      <c r="D186" s="10" t="s">
        <v>633</v>
      </c>
      <c r="E186" s="8">
        <v>600</v>
      </c>
      <c r="F186" s="8" t="s">
        <v>859</v>
      </c>
      <c r="G186" s="8" t="s">
        <v>863</v>
      </c>
    </row>
    <row r="187" spans="2:7" x14ac:dyDescent="0.2">
      <c r="B187" s="8" t="s">
        <v>768</v>
      </c>
      <c r="C187" s="8" t="s">
        <v>650</v>
      </c>
      <c r="D187" s="10" t="s">
        <v>633</v>
      </c>
      <c r="E187" s="8">
        <v>500</v>
      </c>
      <c r="F187" s="8" t="s">
        <v>253</v>
      </c>
      <c r="G187" s="8" t="s">
        <v>767</v>
      </c>
    </row>
    <row r="188" spans="2:7" x14ac:dyDescent="0.2">
      <c r="B188" s="8" t="s">
        <v>747</v>
      </c>
      <c r="C188" s="8" t="s">
        <v>650</v>
      </c>
      <c r="D188" s="10" t="s">
        <v>633</v>
      </c>
      <c r="E188" s="8">
        <v>500</v>
      </c>
      <c r="F188" s="8" t="s">
        <v>217</v>
      </c>
      <c r="G188" s="8" t="s">
        <v>746</v>
      </c>
    </row>
    <row r="189" spans="2:7" x14ac:dyDescent="0.2">
      <c r="B189" s="8" t="s">
        <v>736</v>
      </c>
      <c r="C189" s="8" t="s">
        <v>650</v>
      </c>
      <c r="D189" s="10" t="s">
        <v>633</v>
      </c>
      <c r="E189" s="8">
        <v>700</v>
      </c>
      <c r="F189" s="8" t="s">
        <v>735</v>
      </c>
      <c r="G189" s="8" t="s">
        <v>734</v>
      </c>
    </row>
    <row r="190" spans="2:7" x14ac:dyDescent="0.2">
      <c r="B190" s="8" t="s">
        <v>674</v>
      </c>
      <c r="C190" s="8" t="s">
        <v>650</v>
      </c>
      <c r="D190" s="10" t="s">
        <v>633</v>
      </c>
      <c r="E190" s="8">
        <v>700</v>
      </c>
      <c r="F190" s="8" t="s">
        <v>579</v>
      </c>
      <c r="G190" s="8" t="s">
        <v>673</v>
      </c>
    </row>
    <row r="191" spans="2:7" x14ac:dyDescent="0.2">
      <c r="B191" s="8" t="s">
        <v>664</v>
      </c>
      <c r="C191" s="8" t="s">
        <v>650</v>
      </c>
      <c r="D191" s="10" t="s">
        <v>633</v>
      </c>
      <c r="E191" s="8">
        <v>600</v>
      </c>
      <c r="F191" s="8" t="s">
        <v>535</v>
      </c>
      <c r="G191" s="8" t="s">
        <v>663</v>
      </c>
    </row>
    <row r="192" spans="2:7" x14ac:dyDescent="0.2">
      <c r="B192" s="8" t="s">
        <v>1524</v>
      </c>
      <c r="C192" s="8" t="s">
        <v>651</v>
      </c>
      <c r="D192" s="10" t="s">
        <v>633</v>
      </c>
      <c r="E192" s="8">
        <v>700</v>
      </c>
      <c r="F192" s="8" t="s">
        <v>314</v>
      </c>
      <c r="G192" s="8" t="s">
        <v>1523</v>
      </c>
    </row>
    <row r="193" spans="2:7" x14ac:dyDescent="0.2">
      <c r="B193" s="8" t="s">
        <v>1181</v>
      </c>
      <c r="C193" s="8" t="s">
        <v>651</v>
      </c>
      <c r="D193" s="10" t="s">
        <v>633</v>
      </c>
      <c r="E193" s="8">
        <v>500</v>
      </c>
      <c r="F193" s="8" t="s">
        <v>1180</v>
      </c>
      <c r="G193" s="8" t="s">
        <v>1179</v>
      </c>
    </row>
    <row r="194" spans="2:7" x14ac:dyDescent="0.2">
      <c r="B194" s="8" t="s">
        <v>1162</v>
      </c>
      <c r="C194" s="8" t="s">
        <v>651</v>
      </c>
      <c r="D194" s="10" t="s">
        <v>633</v>
      </c>
      <c r="E194" s="8">
        <v>700</v>
      </c>
      <c r="F194" s="8" t="s">
        <v>1093</v>
      </c>
      <c r="G194" s="8" t="s">
        <v>1161</v>
      </c>
    </row>
    <row r="195" spans="2:7" x14ac:dyDescent="0.2">
      <c r="B195" s="8" t="s">
        <v>1040</v>
      </c>
      <c r="C195" s="8" t="s">
        <v>651</v>
      </c>
      <c r="D195" s="10" t="s">
        <v>633</v>
      </c>
      <c r="E195" s="8">
        <v>700</v>
      </c>
      <c r="F195" s="8" t="s">
        <v>1039</v>
      </c>
      <c r="G195" s="8" t="s">
        <v>1038</v>
      </c>
    </row>
    <row r="196" spans="2:7" x14ac:dyDescent="0.2">
      <c r="B196" s="8" t="s">
        <v>994</v>
      </c>
      <c r="C196" s="8" t="s">
        <v>651</v>
      </c>
      <c r="D196" s="10" t="s">
        <v>633</v>
      </c>
      <c r="E196" s="8">
        <v>500</v>
      </c>
      <c r="F196" s="8" t="s">
        <v>789</v>
      </c>
      <c r="G196" s="8" t="s">
        <v>993</v>
      </c>
    </row>
    <row r="197" spans="2:7" x14ac:dyDescent="0.2">
      <c r="B197" s="8" t="s">
        <v>1357</v>
      </c>
      <c r="C197" s="8" t="s">
        <v>635</v>
      </c>
      <c r="D197" s="10" t="s">
        <v>634</v>
      </c>
      <c r="E197" s="8">
        <v>500</v>
      </c>
      <c r="F197" s="8" t="s">
        <v>420</v>
      </c>
      <c r="G197" s="8" t="s">
        <v>1356</v>
      </c>
    </row>
    <row r="198" spans="2:7" x14ac:dyDescent="0.2">
      <c r="B198" s="8" t="s">
        <v>1270</v>
      </c>
      <c r="C198" s="8" t="s">
        <v>635</v>
      </c>
      <c r="D198" s="10" t="s">
        <v>634</v>
      </c>
      <c r="E198" s="8">
        <v>500</v>
      </c>
      <c r="F198" s="8" t="s">
        <v>689</v>
      </c>
      <c r="G198" s="8" t="s">
        <v>1269</v>
      </c>
    </row>
    <row r="199" spans="2:7" x14ac:dyDescent="0.2">
      <c r="B199" s="8" t="s">
        <v>1218</v>
      </c>
      <c r="C199" s="8" t="s">
        <v>635</v>
      </c>
      <c r="D199" s="10" t="s">
        <v>634</v>
      </c>
      <c r="E199" s="8">
        <v>500</v>
      </c>
      <c r="F199" s="8" t="s">
        <v>264</v>
      </c>
      <c r="G199" s="8" t="s">
        <v>1217</v>
      </c>
    </row>
    <row r="200" spans="2:7" x14ac:dyDescent="0.2">
      <c r="B200" s="8" t="s">
        <v>1052</v>
      </c>
      <c r="C200" s="8" t="s">
        <v>635</v>
      </c>
      <c r="D200" s="10" t="s">
        <v>634</v>
      </c>
      <c r="E200" s="8">
        <v>600</v>
      </c>
      <c r="F200" s="8" t="s">
        <v>401</v>
      </c>
      <c r="G200" s="8" t="s">
        <v>396</v>
      </c>
    </row>
    <row r="201" spans="2:7" x14ac:dyDescent="0.2">
      <c r="B201" s="8" t="s">
        <v>949</v>
      </c>
      <c r="C201" s="8" t="s">
        <v>635</v>
      </c>
      <c r="D201" s="10" t="s">
        <v>634</v>
      </c>
      <c r="E201" s="8">
        <v>700</v>
      </c>
      <c r="F201" s="8" t="s">
        <v>341</v>
      </c>
      <c r="G201" s="8" t="s">
        <v>948</v>
      </c>
    </row>
    <row r="202" spans="2:7" x14ac:dyDescent="0.2">
      <c r="B202" s="8" t="s">
        <v>828</v>
      </c>
      <c r="C202" s="8" t="s">
        <v>635</v>
      </c>
      <c r="D202" s="10" t="s">
        <v>634</v>
      </c>
      <c r="E202" s="8">
        <v>700</v>
      </c>
      <c r="F202" s="8" t="s">
        <v>228</v>
      </c>
      <c r="G202" s="8" t="s">
        <v>827</v>
      </c>
    </row>
    <row r="203" spans="2:7" x14ac:dyDescent="0.2">
      <c r="B203" s="8" t="s">
        <v>1552</v>
      </c>
      <c r="C203" s="8" t="s">
        <v>636</v>
      </c>
      <c r="D203" s="10" t="s">
        <v>634</v>
      </c>
      <c r="E203" s="8">
        <v>600</v>
      </c>
      <c r="F203" s="8" t="s">
        <v>112</v>
      </c>
      <c r="G203" s="8" t="s">
        <v>1551</v>
      </c>
    </row>
    <row r="204" spans="2:7" x14ac:dyDescent="0.2">
      <c r="B204" s="8" t="s">
        <v>1542</v>
      </c>
      <c r="C204" s="8" t="s">
        <v>636</v>
      </c>
      <c r="D204" s="10" t="s">
        <v>634</v>
      </c>
      <c r="E204" s="8">
        <v>700</v>
      </c>
      <c r="F204" s="8" t="s">
        <v>171</v>
      </c>
      <c r="G204" s="8" t="s">
        <v>1541</v>
      </c>
    </row>
    <row r="205" spans="2:7" x14ac:dyDescent="0.2">
      <c r="B205" s="8" t="s">
        <v>1444</v>
      </c>
      <c r="C205" s="8" t="s">
        <v>636</v>
      </c>
      <c r="D205" s="10" t="s">
        <v>634</v>
      </c>
      <c r="E205" s="8">
        <v>500</v>
      </c>
      <c r="F205" s="8" t="s">
        <v>1414</v>
      </c>
      <c r="G205" s="8" t="s">
        <v>1443</v>
      </c>
    </row>
    <row r="206" spans="2:7" x14ac:dyDescent="0.2">
      <c r="B206" s="8" t="s">
        <v>1378</v>
      </c>
      <c r="C206" s="8" t="s">
        <v>636</v>
      </c>
      <c r="D206" s="10" t="s">
        <v>634</v>
      </c>
      <c r="E206" s="8">
        <v>500</v>
      </c>
      <c r="F206" s="8" t="s">
        <v>859</v>
      </c>
      <c r="G206" s="8" t="s">
        <v>1377</v>
      </c>
    </row>
    <row r="207" spans="2:7" x14ac:dyDescent="0.2">
      <c r="B207" s="8" t="s">
        <v>1376</v>
      </c>
      <c r="C207" s="8" t="s">
        <v>636</v>
      </c>
      <c r="D207" s="10" t="s">
        <v>634</v>
      </c>
      <c r="E207" s="8">
        <v>600</v>
      </c>
      <c r="F207" s="8" t="s">
        <v>494</v>
      </c>
      <c r="G207" s="8" t="s">
        <v>1375</v>
      </c>
    </row>
    <row r="208" spans="2:7" x14ac:dyDescent="0.2">
      <c r="B208" s="8" t="s">
        <v>1374</v>
      </c>
      <c r="C208" s="8" t="s">
        <v>636</v>
      </c>
      <c r="D208" s="10" t="s">
        <v>634</v>
      </c>
      <c r="E208" s="8">
        <v>500</v>
      </c>
      <c r="F208" s="8" t="s">
        <v>261</v>
      </c>
      <c r="G208" s="8" t="s">
        <v>1373</v>
      </c>
    </row>
    <row r="209" spans="2:7" x14ac:dyDescent="0.2">
      <c r="B209" s="8" t="s">
        <v>1360</v>
      </c>
      <c r="C209" s="8" t="s">
        <v>636</v>
      </c>
      <c r="D209" s="10" t="s">
        <v>634</v>
      </c>
      <c r="E209" s="8">
        <v>500</v>
      </c>
      <c r="F209" s="8" t="s">
        <v>287</v>
      </c>
      <c r="G209" s="8" t="s">
        <v>163</v>
      </c>
    </row>
    <row r="210" spans="2:7" x14ac:dyDescent="0.2">
      <c r="B210" s="8" t="s">
        <v>1293</v>
      </c>
      <c r="C210" s="8" t="s">
        <v>636</v>
      </c>
      <c r="D210" s="10" t="s">
        <v>634</v>
      </c>
      <c r="E210" s="8">
        <v>600</v>
      </c>
      <c r="F210" s="8" t="s">
        <v>540</v>
      </c>
      <c r="G210" s="8" t="s">
        <v>1292</v>
      </c>
    </row>
    <row r="211" spans="2:7" x14ac:dyDescent="0.2">
      <c r="B211" s="8" t="s">
        <v>1268</v>
      </c>
      <c r="C211" s="8" t="s">
        <v>636</v>
      </c>
      <c r="D211" s="10" t="s">
        <v>634</v>
      </c>
      <c r="E211" s="8">
        <v>500</v>
      </c>
      <c r="F211" s="8" t="s">
        <v>329</v>
      </c>
      <c r="G211" s="8" t="s">
        <v>212</v>
      </c>
    </row>
    <row r="212" spans="2:7" x14ac:dyDescent="0.2">
      <c r="B212" s="8" t="s">
        <v>1170</v>
      </c>
      <c r="C212" s="8" t="s">
        <v>636</v>
      </c>
      <c r="D212" s="10" t="s">
        <v>634</v>
      </c>
      <c r="E212" s="8">
        <v>500</v>
      </c>
      <c r="F212" s="8" t="s">
        <v>420</v>
      </c>
      <c r="G212" s="8" t="s">
        <v>1169</v>
      </c>
    </row>
    <row r="213" spans="2:7" x14ac:dyDescent="0.2">
      <c r="B213" s="8" t="s">
        <v>1131</v>
      </c>
      <c r="C213" s="8" t="s">
        <v>636</v>
      </c>
      <c r="D213" s="10" t="s">
        <v>634</v>
      </c>
      <c r="E213" s="8">
        <v>500</v>
      </c>
      <c r="F213" s="8" t="s">
        <v>335</v>
      </c>
      <c r="G213" s="8" t="s">
        <v>1130</v>
      </c>
    </row>
    <row r="214" spans="2:7" x14ac:dyDescent="0.2">
      <c r="B214" s="8" t="s">
        <v>1099</v>
      </c>
      <c r="C214" s="8" t="s">
        <v>636</v>
      </c>
      <c r="D214" s="10" t="s">
        <v>634</v>
      </c>
      <c r="E214" s="8">
        <v>500</v>
      </c>
      <c r="F214" s="8" t="s">
        <v>681</v>
      </c>
      <c r="G214" s="8" t="s">
        <v>345</v>
      </c>
    </row>
    <row r="215" spans="2:7" x14ac:dyDescent="0.2">
      <c r="B215" s="8" t="s">
        <v>1098</v>
      </c>
      <c r="C215" s="8" t="s">
        <v>636</v>
      </c>
      <c r="D215" s="10" t="s">
        <v>634</v>
      </c>
      <c r="E215" s="8">
        <v>500</v>
      </c>
      <c r="F215" s="8" t="s">
        <v>810</v>
      </c>
      <c r="G215" s="8" t="s">
        <v>1097</v>
      </c>
    </row>
    <row r="216" spans="2:7" x14ac:dyDescent="0.2">
      <c r="B216" s="8" t="s">
        <v>1007</v>
      </c>
      <c r="C216" s="8" t="s">
        <v>636</v>
      </c>
      <c r="D216" s="10" t="s">
        <v>634</v>
      </c>
      <c r="E216" s="8">
        <v>700</v>
      </c>
      <c r="F216" s="8" t="s">
        <v>876</v>
      </c>
      <c r="G216" s="8" t="s">
        <v>1006</v>
      </c>
    </row>
    <row r="217" spans="2:7" x14ac:dyDescent="0.2">
      <c r="B217" s="8" t="s">
        <v>870</v>
      </c>
      <c r="C217" s="8" t="s">
        <v>636</v>
      </c>
      <c r="D217" s="10" t="s">
        <v>634</v>
      </c>
      <c r="E217" s="8">
        <v>700</v>
      </c>
      <c r="F217" s="8" t="s">
        <v>869</v>
      </c>
      <c r="G217" s="8" t="s">
        <v>868</v>
      </c>
    </row>
    <row r="218" spans="2:7" x14ac:dyDescent="0.2">
      <c r="B218" s="8" t="s">
        <v>813</v>
      </c>
      <c r="C218" s="8" t="s">
        <v>636</v>
      </c>
      <c r="D218" s="10" t="s">
        <v>634</v>
      </c>
      <c r="E218" s="8">
        <v>500</v>
      </c>
      <c r="F218" s="8" t="s">
        <v>692</v>
      </c>
      <c r="G218" s="8" t="s">
        <v>812</v>
      </c>
    </row>
    <row r="219" spans="2:7" x14ac:dyDescent="0.2">
      <c r="B219" s="8" t="s">
        <v>811</v>
      </c>
      <c r="C219" s="8" t="s">
        <v>636</v>
      </c>
      <c r="D219" s="10" t="s">
        <v>634</v>
      </c>
      <c r="E219" s="8">
        <v>600</v>
      </c>
      <c r="F219" s="8" t="s">
        <v>810</v>
      </c>
      <c r="G219" s="8" t="s">
        <v>809</v>
      </c>
    </row>
    <row r="220" spans="2:7" x14ac:dyDescent="0.2">
      <c r="B220" s="8" t="s">
        <v>732</v>
      </c>
      <c r="C220" s="8" t="s">
        <v>636</v>
      </c>
      <c r="D220" s="10" t="s">
        <v>634</v>
      </c>
      <c r="E220" s="8">
        <v>500</v>
      </c>
      <c r="F220" s="8" t="s">
        <v>485</v>
      </c>
      <c r="G220" s="8" t="s">
        <v>731</v>
      </c>
    </row>
    <row r="221" spans="2:7" x14ac:dyDescent="0.2">
      <c r="B221" s="8" t="s">
        <v>685</v>
      </c>
      <c r="C221" s="8" t="s">
        <v>636</v>
      </c>
      <c r="D221" s="10" t="s">
        <v>634</v>
      </c>
      <c r="E221" s="8">
        <v>500</v>
      </c>
      <c r="F221" s="8" t="s">
        <v>261</v>
      </c>
      <c r="G221" s="8" t="s">
        <v>684</v>
      </c>
    </row>
    <row r="222" spans="2:7" x14ac:dyDescent="0.2">
      <c r="B222" s="8" t="s">
        <v>657</v>
      </c>
      <c r="C222" s="8" t="s">
        <v>636</v>
      </c>
      <c r="D222" s="10" t="s">
        <v>634</v>
      </c>
      <c r="E222" s="8">
        <v>500</v>
      </c>
      <c r="F222" s="8" t="s">
        <v>103</v>
      </c>
      <c r="G222" s="8" t="s">
        <v>656</v>
      </c>
    </row>
    <row r="223" spans="2:7" x14ac:dyDescent="0.2">
      <c r="B223" s="8" t="s">
        <v>1662</v>
      </c>
      <c r="C223" s="8" t="s">
        <v>652</v>
      </c>
      <c r="D223" s="10" t="s">
        <v>634</v>
      </c>
      <c r="E223" s="8">
        <v>500</v>
      </c>
      <c r="F223" s="8" t="s">
        <v>9</v>
      </c>
      <c r="G223" s="8" t="s">
        <v>1661</v>
      </c>
    </row>
    <row r="224" spans="2:7" x14ac:dyDescent="0.2">
      <c r="B224" s="8" t="s">
        <v>1616</v>
      </c>
      <c r="C224" s="8" t="s">
        <v>652</v>
      </c>
      <c r="D224" s="10" t="s">
        <v>634</v>
      </c>
      <c r="E224" s="8">
        <v>600</v>
      </c>
      <c r="F224" s="8" t="s">
        <v>714</v>
      </c>
      <c r="G224" s="8" t="s">
        <v>1615</v>
      </c>
    </row>
    <row r="225" spans="2:7" x14ac:dyDescent="0.2">
      <c r="B225" s="8" t="s">
        <v>1584</v>
      </c>
      <c r="C225" s="8" t="s">
        <v>652</v>
      </c>
      <c r="D225" s="10" t="s">
        <v>634</v>
      </c>
      <c r="E225" s="8">
        <v>500</v>
      </c>
      <c r="F225" s="8" t="s">
        <v>73</v>
      </c>
      <c r="G225" s="8" t="s">
        <v>1583</v>
      </c>
    </row>
    <row r="226" spans="2:7" x14ac:dyDescent="0.2">
      <c r="B226" s="8" t="s">
        <v>1564</v>
      </c>
      <c r="C226" s="8" t="s">
        <v>652</v>
      </c>
      <c r="D226" s="10" t="s">
        <v>634</v>
      </c>
      <c r="E226" s="8">
        <v>500</v>
      </c>
      <c r="F226" s="8" t="s">
        <v>244</v>
      </c>
      <c r="G226" s="8" t="s">
        <v>1563</v>
      </c>
    </row>
    <row r="227" spans="2:7" x14ac:dyDescent="0.2">
      <c r="B227" s="8" t="s">
        <v>1516</v>
      </c>
      <c r="C227" s="8" t="s">
        <v>652</v>
      </c>
      <c r="D227" s="10" t="s">
        <v>634</v>
      </c>
      <c r="E227" s="8">
        <v>600</v>
      </c>
      <c r="F227" s="8" t="s">
        <v>1515</v>
      </c>
      <c r="G227" s="8" t="s">
        <v>1514</v>
      </c>
    </row>
    <row r="228" spans="2:7" x14ac:dyDescent="0.2">
      <c r="B228" s="8" t="s">
        <v>1493</v>
      </c>
      <c r="C228" s="8" t="s">
        <v>652</v>
      </c>
      <c r="D228" s="10" t="s">
        <v>634</v>
      </c>
      <c r="E228" s="8">
        <v>700</v>
      </c>
      <c r="F228" s="8" t="s">
        <v>1492</v>
      </c>
      <c r="G228" s="8" t="s">
        <v>1491</v>
      </c>
    </row>
    <row r="229" spans="2:7" x14ac:dyDescent="0.2">
      <c r="B229" s="8" t="s">
        <v>1478</v>
      </c>
      <c r="C229" s="8" t="s">
        <v>652</v>
      </c>
      <c r="D229" s="10" t="s">
        <v>634</v>
      </c>
      <c r="E229" s="8">
        <v>500</v>
      </c>
      <c r="F229" s="8" t="s">
        <v>335</v>
      </c>
      <c r="G229" s="8" t="s">
        <v>1477</v>
      </c>
    </row>
    <row r="230" spans="2:7" x14ac:dyDescent="0.2">
      <c r="B230" s="8" t="s">
        <v>1404</v>
      </c>
      <c r="C230" s="8" t="s">
        <v>652</v>
      </c>
      <c r="D230" s="10" t="s">
        <v>634</v>
      </c>
      <c r="E230" s="8">
        <v>600</v>
      </c>
      <c r="F230" s="8" t="s">
        <v>619</v>
      </c>
      <c r="G230" s="8" t="s">
        <v>1403</v>
      </c>
    </row>
    <row r="231" spans="2:7" x14ac:dyDescent="0.2">
      <c r="B231" s="8" t="s">
        <v>1372</v>
      </c>
      <c r="C231" s="8" t="s">
        <v>652</v>
      </c>
      <c r="D231" s="10" t="s">
        <v>634</v>
      </c>
      <c r="E231" s="8">
        <v>500</v>
      </c>
      <c r="F231" s="8" t="s">
        <v>807</v>
      </c>
      <c r="G231" s="8" t="s">
        <v>1371</v>
      </c>
    </row>
    <row r="232" spans="2:7" x14ac:dyDescent="0.2">
      <c r="B232" s="8" t="s">
        <v>1286</v>
      </c>
      <c r="C232" s="8" t="s">
        <v>652</v>
      </c>
      <c r="D232" s="10" t="s">
        <v>634</v>
      </c>
      <c r="E232" s="8">
        <v>500</v>
      </c>
      <c r="F232" s="8" t="s">
        <v>1147</v>
      </c>
      <c r="G232" s="8" t="s">
        <v>1285</v>
      </c>
    </row>
    <row r="233" spans="2:7" x14ac:dyDescent="0.2">
      <c r="B233" s="8" t="s">
        <v>1265</v>
      </c>
      <c r="C233" s="8" t="s">
        <v>652</v>
      </c>
      <c r="D233" s="10" t="s">
        <v>634</v>
      </c>
      <c r="E233" s="8">
        <v>600</v>
      </c>
      <c r="F233" s="8" t="s">
        <v>344</v>
      </c>
      <c r="G233" s="8" t="s">
        <v>215</v>
      </c>
    </row>
    <row r="234" spans="2:7" x14ac:dyDescent="0.2">
      <c r="B234" s="8" t="s">
        <v>1214</v>
      </c>
      <c r="C234" s="8" t="s">
        <v>652</v>
      </c>
      <c r="D234" s="10" t="s">
        <v>634</v>
      </c>
      <c r="E234" s="8">
        <v>500</v>
      </c>
      <c r="F234" s="8" t="s">
        <v>1213</v>
      </c>
      <c r="G234" s="8" t="s">
        <v>1212</v>
      </c>
    </row>
    <row r="235" spans="2:7" x14ac:dyDescent="0.2">
      <c r="B235" s="8" t="s">
        <v>1145</v>
      </c>
      <c r="C235" s="8" t="s">
        <v>652</v>
      </c>
      <c r="D235" s="10" t="s">
        <v>634</v>
      </c>
      <c r="E235" s="8">
        <v>700</v>
      </c>
      <c r="F235" s="8" t="s">
        <v>208</v>
      </c>
      <c r="G235" s="8" t="s">
        <v>1144</v>
      </c>
    </row>
    <row r="236" spans="2:7" x14ac:dyDescent="0.2">
      <c r="B236" s="8" t="s">
        <v>1114</v>
      </c>
      <c r="C236" s="8" t="s">
        <v>652</v>
      </c>
      <c r="D236" s="10" t="s">
        <v>634</v>
      </c>
      <c r="E236" s="8">
        <v>600</v>
      </c>
      <c r="F236" s="8" t="s">
        <v>89</v>
      </c>
      <c r="G236" s="8" t="s">
        <v>1113</v>
      </c>
    </row>
    <row r="237" spans="2:7" x14ac:dyDescent="0.2">
      <c r="B237" s="8" t="s">
        <v>974</v>
      </c>
      <c r="C237" s="8" t="s">
        <v>652</v>
      </c>
      <c r="D237" s="10" t="s">
        <v>634</v>
      </c>
      <c r="E237" s="8">
        <v>700</v>
      </c>
      <c r="F237" s="8" t="s">
        <v>554</v>
      </c>
      <c r="G237" s="8" t="s">
        <v>973</v>
      </c>
    </row>
    <row r="238" spans="2:7" x14ac:dyDescent="0.2">
      <c r="B238" s="8" t="s">
        <v>951</v>
      </c>
      <c r="C238" s="8" t="s">
        <v>652</v>
      </c>
      <c r="D238" s="10" t="s">
        <v>634</v>
      </c>
      <c r="E238" s="8">
        <v>600</v>
      </c>
      <c r="F238" s="8" t="s">
        <v>143</v>
      </c>
      <c r="G238" s="8" t="s">
        <v>950</v>
      </c>
    </row>
    <row r="239" spans="2:7" x14ac:dyDescent="0.2">
      <c r="B239" s="8" t="s">
        <v>926</v>
      </c>
      <c r="C239" s="8" t="s">
        <v>652</v>
      </c>
      <c r="D239" s="10" t="s">
        <v>634</v>
      </c>
      <c r="E239" s="8">
        <v>700</v>
      </c>
      <c r="F239" s="8" t="s">
        <v>76</v>
      </c>
      <c r="G239" s="8" t="s">
        <v>925</v>
      </c>
    </row>
    <row r="240" spans="2:7" x14ac:dyDescent="0.2">
      <c r="B240" s="8" t="s">
        <v>882</v>
      </c>
      <c r="C240" s="8" t="s">
        <v>652</v>
      </c>
      <c r="D240" s="10" t="s">
        <v>634</v>
      </c>
      <c r="E240" s="8">
        <v>600</v>
      </c>
      <c r="F240" s="8" t="s">
        <v>352</v>
      </c>
      <c r="G240" s="8" t="s">
        <v>881</v>
      </c>
    </row>
    <row r="241" spans="2:7" x14ac:dyDescent="0.2">
      <c r="B241" s="8" t="s">
        <v>872</v>
      </c>
      <c r="C241" s="8" t="s">
        <v>652</v>
      </c>
      <c r="D241" s="10" t="s">
        <v>634</v>
      </c>
      <c r="E241" s="8">
        <v>500</v>
      </c>
      <c r="F241" s="8" t="s">
        <v>256</v>
      </c>
      <c r="G241" s="8" t="s">
        <v>871</v>
      </c>
    </row>
    <row r="242" spans="2:7" x14ac:dyDescent="0.2">
      <c r="B242" s="8" t="s">
        <v>690</v>
      </c>
      <c r="C242" s="8" t="s">
        <v>652</v>
      </c>
      <c r="D242" s="10" t="s">
        <v>634</v>
      </c>
      <c r="E242" s="8">
        <v>500</v>
      </c>
      <c r="F242" s="8" t="s">
        <v>689</v>
      </c>
      <c r="G242" s="8" t="s">
        <v>688</v>
      </c>
    </row>
    <row r="243" spans="2:7" x14ac:dyDescent="0.2">
      <c r="B243" s="8" t="s">
        <v>1683</v>
      </c>
      <c r="C243" s="8" t="s">
        <v>637</v>
      </c>
      <c r="D243" s="10" t="s">
        <v>634</v>
      </c>
      <c r="E243" s="8">
        <v>600</v>
      </c>
      <c r="F243" s="8" t="s">
        <v>63</v>
      </c>
      <c r="G243" s="8" t="s">
        <v>1682</v>
      </c>
    </row>
    <row r="244" spans="2:7" x14ac:dyDescent="0.2">
      <c r="B244" s="8" t="s">
        <v>1681</v>
      </c>
      <c r="C244" s="8" t="s">
        <v>637</v>
      </c>
      <c r="D244" s="10" t="s">
        <v>634</v>
      </c>
      <c r="E244" s="8">
        <v>500</v>
      </c>
      <c r="F244" s="8" t="s">
        <v>852</v>
      </c>
      <c r="G244" s="8" t="s">
        <v>1680</v>
      </c>
    </row>
    <row r="245" spans="2:7" x14ac:dyDescent="0.2">
      <c r="B245" s="8" t="s">
        <v>1671</v>
      </c>
      <c r="C245" s="8" t="s">
        <v>637</v>
      </c>
      <c r="D245" s="10" t="s">
        <v>634</v>
      </c>
      <c r="E245" s="8">
        <v>700</v>
      </c>
      <c r="F245" s="8" t="s">
        <v>42</v>
      </c>
      <c r="G245" s="8" t="s">
        <v>1670</v>
      </c>
    </row>
    <row r="246" spans="2:7" x14ac:dyDescent="0.2">
      <c r="B246" s="8" t="s">
        <v>1593</v>
      </c>
      <c r="C246" s="8" t="s">
        <v>637</v>
      </c>
      <c r="D246" s="10" t="s">
        <v>634</v>
      </c>
      <c r="E246" s="8">
        <v>600</v>
      </c>
      <c r="F246" s="8" t="s">
        <v>376</v>
      </c>
      <c r="G246" s="8" t="s">
        <v>1592</v>
      </c>
    </row>
    <row r="247" spans="2:7" x14ac:dyDescent="0.2">
      <c r="B247" s="8" t="s">
        <v>1567</v>
      </c>
      <c r="C247" s="8" t="s">
        <v>637</v>
      </c>
      <c r="D247" s="10" t="s">
        <v>634</v>
      </c>
      <c r="E247" s="8">
        <v>700</v>
      </c>
      <c r="F247" s="8" t="s">
        <v>1566</v>
      </c>
      <c r="G247" s="8" t="s">
        <v>1565</v>
      </c>
    </row>
    <row r="248" spans="2:7" x14ac:dyDescent="0.2">
      <c r="B248" s="8" t="s">
        <v>1550</v>
      </c>
      <c r="C248" s="8" t="s">
        <v>637</v>
      </c>
      <c r="D248" s="10" t="s">
        <v>634</v>
      </c>
      <c r="E248" s="8">
        <v>700</v>
      </c>
      <c r="F248" s="8" t="s">
        <v>33</v>
      </c>
      <c r="G248" s="8" t="s">
        <v>1549</v>
      </c>
    </row>
    <row r="249" spans="2:7" x14ac:dyDescent="0.2">
      <c r="B249" s="8" t="s">
        <v>1506</v>
      </c>
      <c r="C249" s="8" t="s">
        <v>637</v>
      </c>
      <c r="D249" s="10" t="s">
        <v>634</v>
      </c>
      <c r="E249" s="8">
        <v>700</v>
      </c>
      <c r="F249" s="8" t="s">
        <v>1505</v>
      </c>
      <c r="G249" s="8" t="s">
        <v>1504</v>
      </c>
    </row>
    <row r="250" spans="2:7" x14ac:dyDescent="0.2">
      <c r="B250" s="8" t="s">
        <v>1488</v>
      </c>
      <c r="C250" s="8" t="s">
        <v>637</v>
      </c>
      <c r="D250" s="10" t="s">
        <v>634</v>
      </c>
      <c r="E250" s="8">
        <v>600</v>
      </c>
      <c r="F250" s="8" t="s">
        <v>497</v>
      </c>
      <c r="G250" s="8" t="s">
        <v>1487</v>
      </c>
    </row>
    <row r="251" spans="2:7" x14ac:dyDescent="0.2">
      <c r="B251" s="8" t="s">
        <v>1448</v>
      </c>
      <c r="C251" s="8" t="s">
        <v>637</v>
      </c>
      <c r="D251" s="10" t="s">
        <v>634</v>
      </c>
      <c r="E251" s="8">
        <v>600</v>
      </c>
      <c r="F251" s="8" t="s">
        <v>30</v>
      </c>
      <c r="G251" s="8" t="s">
        <v>1447</v>
      </c>
    </row>
    <row r="252" spans="2:7" x14ac:dyDescent="0.2">
      <c r="B252" s="8" t="s">
        <v>1428</v>
      </c>
      <c r="C252" s="8" t="s">
        <v>637</v>
      </c>
      <c r="D252" s="10" t="s">
        <v>634</v>
      </c>
      <c r="E252" s="8">
        <v>500</v>
      </c>
      <c r="F252" s="8" t="s">
        <v>479</v>
      </c>
      <c r="G252" s="8" t="s">
        <v>126</v>
      </c>
    </row>
    <row r="253" spans="2:7" x14ac:dyDescent="0.2">
      <c r="B253" s="8" t="s">
        <v>1383</v>
      </c>
      <c r="C253" s="8" t="s">
        <v>637</v>
      </c>
      <c r="D253" s="10" t="s">
        <v>634</v>
      </c>
      <c r="E253" s="8">
        <v>500</v>
      </c>
      <c r="F253" s="8" t="s">
        <v>1120</v>
      </c>
      <c r="G253" s="8" t="s">
        <v>147</v>
      </c>
    </row>
    <row r="254" spans="2:7" x14ac:dyDescent="0.2">
      <c r="B254" s="8" t="s">
        <v>1301</v>
      </c>
      <c r="C254" s="8" t="s">
        <v>637</v>
      </c>
      <c r="D254" s="10" t="s">
        <v>634</v>
      </c>
      <c r="E254" s="8">
        <v>700</v>
      </c>
      <c r="F254" s="8" t="s">
        <v>197</v>
      </c>
      <c r="G254" s="8" t="s">
        <v>1300</v>
      </c>
    </row>
    <row r="255" spans="2:7" x14ac:dyDescent="0.2">
      <c r="B255" s="8" t="s">
        <v>1274</v>
      </c>
      <c r="C255" s="8" t="s">
        <v>637</v>
      </c>
      <c r="D255" s="10" t="s">
        <v>634</v>
      </c>
      <c r="E255" s="8">
        <v>600</v>
      </c>
      <c r="F255" s="8" t="s">
        <v>66</v>
      </c>
      <c r="G255" s="8" t="s">
        <v>1273</v>
      </c>
    </row>
    <row r="256" spans="2:7" x14ac:dyDescent="0.2">
      <c r="B256" s="8" t="s">
        <v>1237</v>
      </c>
      <c r="C256" s="8" t="s">
        <v>637</v>
      </c>
      <c r="D256" s="10" t="s">
        <v>634</v>
      </c>
      <c r="E256" s="8">
        <v>700</v>
      </c>
      <c r="F256" s="8" t="s">
        <v>1236</v>
      </c>
      <c r="G256" s="8" t="s">
        <v>1235</v>
      </c>
    </row>
    <row r="257" spans="2:7" x14ac:dyDescent="0.2">
      <c r="B257" s="8" t="s">
        <v>1198</v>
      </c>
      <c r="C257" s="8" t="s">
        <v>637</v>
      </c>
      <c r="D257" s="10" t="s">
        <v>634</v>
      </c>
      <c r="E257" s="8">
        <v>700</v>
      </c>
      <c r="F257" s="8" t="s">
        <v>1197</v>
      </c>
      <c r="G257" s="8" t="s">
        <v>1196</v>
      </c>
    </row>
    <row r="258" spans="2:7" x14ac:dyDescent="0.2">
      <c r="B258" s="8" t="s">
        <v>1191</v>
      </c>
      <c r="C258" s="8" t="s">
        <v>637</v>
      </c>
      <c r="D258" s="10" t="s">
        <v>634</v>
      </c>
      <c r="E258" s="8">
        <v>600</v>
      </c>
      <c r="F258" s="8" t="s">
        <v>140</v>
      </c>
      <c r="G258" s="8" t="s">
        <v>1190</v>
      </c>
    </row>
    <row r="259" spans="2:7" x14ac:dyDescent="0.2">
      <c r="B259" s="8" t="s">
        <v>1156</v>
      </c>
      <c r="C259" s="8" t="s">
        <v>637</v>
      </c>
      <c r="D259" s="10" t="s">
        <v>634</v>
      </c>
      <c r="E259" s="8">
        <v>600</v>
      </c>
      <c r="F259" s="8" t="s">
        <v>106</v>
      </c>
      <c r="G259" s="8" t="s">
        <v>1155</v>
      </c>
    </row>
    <row r="260" spans="2:7" x14ac:dyDescent="0.2">
      <c r="B260" s="8" t="s">
        <v>1123</v>
      </c>
      <c r="C260" s="8" t="s">
        <v>637</v>
      </c>
      <c r="D260" s="10" t="s">
        <v>634</v>
      </c>
      <c r="E260" s="8">
        <v>700</v>
      </c>
      <c r="F260" s="8" t="s">
        <v>368</v>
      </c>
      <c r="G260" s="8" t="s">
        <v>1122</v>
      </c>
    </row>
    <row r="261" spans="2:7" x14ac:dyDescent="0.2">
      <c r="B261" s="8" t="s">
        <v>1117</v>
      </c>
      <c r="C261" s="8" t="s">
        <v>637</v>
      </c>
      <c r="D261" s="10" t="s">
        <v>634</v>
      </c>
      <c r="E261" s="8">
        <v>600</v>
      </c>
      <c r="F261" s="8" t="s">
        <v>401</v>
      </c>
      <c r="G261" s="8" t="s">
        <v>315</v>
      </c>
    </row>
    <row r="262" spans="2:7" x14ac:dyDescent="0.2">
      <c r="B262" s="8" t="s">
        <v>1102</v>
      </c>
      <c r="C262" s="8" t="s">
        <v>637</v>
      </c>
      <c r="D262" s="10" t="s">
        <v>634</v>
      </c>
      <c r="E262" s="8">
        <v>500</v>
      </c>
      <c r="F262" s="8" t="s">
        <v>382</v>
      </c>
      <c r="G262" s="8" t="s">
        <v>342</v>
      </c>
    </row>
    <row r="263" spans="2:7" x14ac:dyDescent="0.2">
      <c r="B263" s="8" t="s">
        <v>1091</v>
      </c>
      <c r="C263" s="8" t="s">
        <v>637</v>
      </c>
      <c r="D263" s="10" t="s">
        <v>634</v>
      </c>
      <c r="E263" s="8">
        <v>700</v>
      </c>
      <c r="F263" s="8" t="s">
        <v>117</v>
      </c>
      <c r="G263" s="8" t="s">
        <v>1090</v>
      </c>
    </row>
    <row r="264" spans="2:7" x14ac:dyDescent="0.2">
      <c r="B264" s="8" t="s">
        <v>1058</v>
      </c>
      <c r="C264" s="8" t="s">
        <v>637</v>
      </c>
      <c r="D264" s="10" t="s">
        <v>634</v>
      </c>
      <c r="E264" s="8">
        <v>700</v>
      </c>
      <c r="F264" s="8" t="s">
        <v>39</v>
      </c>
      <c r="G264" s="8" t="s">
        <v>1057</v>
      </c>
    </row>
    <row r="265" spans="2:7" x14ac:dyDescent="0.2">
      <c r="B265" s="8" t="s">
        <v>1027</v>
      </c>
      <c r="C265" s="8" t="s">
        <v>637</v>
      </c>
      <c r="D265" s="10" t="s">
        <v>634</v>
      </c>
      <c r="E265" s="8">
        <v>700</v>
      </c>
      <c r="F265" s="8" t="s">
        <v>464</v>
      </c>
      <c r="G265" s="8" t="s">
        <v>1026</v>
      </c>
    </row>
    <row r="266" spans="2:7" x14ac:dyDescent="0.2">
      <c r="B266" s="8" t="s">
        <v>1025</v>
      </c>
      <c r="C266" s="8" t="s">
        <v>637</v>
      </c>
      <c r="D266" s="10" t="s">
        <v>634</v>
      </c>
      <c r="E266" s="8">
        <v>500</v>
      </c>
      <c r="F266" s="8" t="s">
        <v>261</v>
      </c>
      <c r="G266" s="8" t="s">
        <v>1024</v>
      </c>
    </row>
    <row r="267" spans="2:7" x14ac:dyDescent="0.2">
      <c r="B267" s="8" t="s">
        <v>1021</v>
      </c>
      <c r="C267" s="8" t="s">
        <v>637</v>
      </c>
      <c r="D267" s="10" t="s">
        <v>634</v>
      </c>
      <c r="E267" s="8">
        <v>700</v>
      </c>
      <c r="F267" s="8" t="s">
        <v>269</v>
      </c>
      <c r="G267" s="8" t="s">
        <v>1020</v>
      </c>
    </row>
    <row r="268" spans="2:7" x14ac:dyDescent="0.2">
      <c r="B268" s="8" t="s">
        <v>970</v>
      </c>
      <c r="C268" s="8" t="s">
        <v>637</v>
      </c>
      <c r="D268" s="10" t="s">
        <v>634</v>
      </c>
      <c r="E268" s="8">
        <v>700</v>
      </c>
      <c r="F268" s="8" t="s">
        <v>619</v>
      </c>
      <c r="G268" s="8" t="s">
        <v>969</v>
      </c>
    </row>
    <row r="269" spans="2:7" x14ac:dyDescent="0.2">
      <c r="B269" s="8" t="s">
        <v>932</v>
      </c>
      <c r="C269" s="8" t="s">
        <v>637</v>
      </c>
      <c r="D269" s="10" t="s">
        <v>634</v>
      </c>
      <c r="E269" s="8">
        <v>600</v>
      </c>
      <c r="F269" s="8" t="s">
        <v>157</v>
      </c>
      <c r="G269" s="8" t="s">
        <v>931</v>
      </c>
    </row>
    <row r="270" spans="2:7" x14ac:dyDescent="0.2">
      <c r="B270" s="8" t="s">
        <v>836</v>
      </c>
      <c r="C270" s="8" t="s">
        <v>637</v>
      </c>
      <c r="D270" s="10" t="s">
        <v>634</v>
      </c>
      <c r="E270" s="8">
        <v>700</v>
      </c>
      <c r="F270" s="8" t="s">
        <v>66</v>
      </c>
      <c r="G270" s="8" t="s">
        <v>835</v>
      </c>
    </row>
    <row r="271" spans="2:7" x14ac:dyDescent="0.2">
      <c r="B271" s="8" t="s">
        <v>798</v>
      </c>
      <c r="C271" s="8" t="s">
        <v>637</v>
      </c>
      <c r="D271" s="10" t="s">
        <v>634</v>
      </c>
      <c r="E271" s="8">
        <v>600</v>
      </c>
      <c r="F271" s="8" t="s">
        <v>797</v>
      </c>
      <c r="G271" s="8" t="s">
        <v>796</v>
      </c>
    </row>
    <row r="272" spans="2:7" x14ac:dyDescent="0.2">
      <c r="B272" s="8" t="s">
        <v>710</v>
      </c>
      <c r="C272" s="8" t="s">
        <v>637</v>
      </c>
      <c r="D272" s="10" t="s">
        <v>634</v>
      </c>
      <c r="E272" s="8">
        <v>500</v>
      </c>
      <c r="F272" s="8" t="s">
        <v>261</v>
      </c>
      <c r="G272" s="8" t="s">
        <v>709</v>
      </c>
    </row>
    <row r="273" spans="2:7" x14ac:dyDescent="0.2">
      <c r="B273" s="8" t="s">
        <v>683</v>
      </c>
      <c r="C273" s="8" t="s">
        <v>637</v>
      </c>
      <c r="D273" s="10" t="s">
        <v>634</v>
      </c>
      <c r="E273" s="8">
        <v>600</v>
      </c>
      <c r="F273" s="8" t="s">
        <v>574</v>
      </c>
      <c r="G273" s="8" t="s">
        <v>680</v>
      </c>
    </row>
    <row r="274" spans="2:7" x14ac:dyDescent="0.2">
      <c r="B274" s="8" t="s">
        <v>1647</v>
      </c>
      <c r="C274" s="8" t="s">
        <v>638</v>
      </c>
      <c r="D274" s="10" t="s">
        <v>634</v>
      </c>
      <c r="E274" s="8">
        <v>500</v>
      </c>
      <c r="F274" s="8" t="s">
        <v>81</v>
      </c>
      <c r="G274" s="8" t="s">
        <v>1646</v>
      </c>
    </row>
    <row r="275" spans="2:7" x14ac:dyDescent="0.2">
      <c r="B275" s="8" t="s">
        <v>1605</v>
      </c>
      <c r="C275" s="8" t="s">
        <v>638</v>
      </c>
      <c r="D275" s="10" t="s">
        <v>634</v>
      </c>
      <c r="E275" s="8">
        <v>600</v>
      </c>
      <c r="F275" s="8" t="s">
        <v>524</v>
      </c>
      <c r="G275" s="8" t="s">
        <v>1604</v>
      </c>
    </row>
    <row r="276" spans="2:7" x14ac:dyDescent="0.2">
      <c r="B276" s="8" t="s">
        <v>1532</v>
      </c>
      <c r="C276" s="8" t="s">
        <v>638</v>
      </c>
      <c r="D276" s="10" t="s">
        <v>634</v>
      </c>
      <c r="E276" s="8">
        <v>700</v>
      </c>
      <c r="F276" s="8" t="s">
        <v>1527</v>
      </c>
      <c r="G276" s="8" t="s">
        <v>1531</v>
      </c>
    </row>
    <row r="277" spans="2:7" x14ac:dyDescent="0.2">
      <c r="B277" s="8" t="s">
        <v>877</v>
      </c>
      <c r="C277" s="8" t="s">
        <v>638</v>
      </c>
      <c r="D277" s="10" t="s">
        <v>634</v>
      </c>
      <c r="E277" s="8">
        <v>600</v>
      </c>
      <c r="F277" s="8" t="s">
        <v>876</v>
      </c>
      <c r="G277" s="8" t="s">
        <v>875</v>
      </c>
    </row>
    <row r="278" spans="2:7" x14ac:dyDescent="0.2">
      <c r="B278" s="8" t="s">
        <v>1556</v>
      </c>
      <c r="C278" s="8" t="s">
        <v>639</v>
      </c>
      <c r="D278" s="10" t="s">
        <v>634</v>
      </c>
      <c r="E278" s="8">
        <v>600</v>
      </c>
      <c r="F278" s="8" t="s">
        <v>754</v>
      </c>
      <c r="G278" s="8" t="s">
        <v>1555</v>
      </c>
    </row>
    <row r="279" spans="2:7" x14ac:dyDescent="0.2">
      <c r="B279" s="8" t="s">
        <v>1484</v>
      </c>
      <c r="C279" s="8" t="s">
        <v>639</v>
      </c>
      <c r="D279" s="10" t="s">
        <v>634</v>
      </c>
      <c r="E279" s="8">
        <v>500</v>
      </c>
      <c r="F279" s="8" t="s">
        <v>991</v>
      </c>
      <c r="G279" s="8" t="s">
        <v>1483</v>
      </c>
    </row>
    <row r="280" spans="2:7" x14ac:dyDescent="0.2">
      <c r="B280" s="8" t="s">
        <v>1425</v>
      </c>
      <c r="C280" s="8" t="s">
        <v>639</v>
      </c>
      <c r="D280" s="10" t="s">
        <v>634</v>
      </c>
      <c r="E280" s="8">
        <v>500</v>
      </c>
      <c r="F280" s="8" t="s">
        <v>503</v>
      </c>
      <c r="G280" s="8" t="s">
        <v>1424</v>
      </c>
    </row>
    <row r="281" spans="2:7" x14ac:dyDescent="0.2">
      <c r="B281" s="8" t="s">
        <v>1408</v>
      </c>
      <c r="C281" s="8" t="s">
        <v>639</v>
      </c>
      <c r="D281" s="10" t="s">
        <v>634</v>
      </c>
      <c r="E281" s="8">
        <v>500</v>
      </c>
      <c r="F281" s="8" t="s">
        <v>797</v>
      </c>
      <c r="G281" s="8" t="s">
        <v>1407</v>
      </c>
    </row>
    <row r="282" spans="2:7" x14ac:dyDescent="0.2">
      <c r="B282" s="8" t="s">
        <v>1389</v>
      </c>
      <c r="C282" s="8" t="s">
        <v>639</v>
      </c>
      <c r="D282" s="10" t="s">
        <v>634</v>
      </c>
      <c r="E282" s="8">
        <v>500</v>
      </c>
      <c r="F282" s="8" t="s">
        <v>401</v>
      </c>
      <c r="G282" s="8" t="s">
        <v>1388</v>
      </c>
    </row>
    <row r="283" spans="2:7" x14ac:dyDescent="0.2">
      <c r="B283" s="8" t="s">
        <v>1209</v>
      </c>
      <c r="C283" s="8" t="s">
        <v>639</v>
      </c>
      <c r="D283" s="10" t="s">
        <v>634</v>
      </c>
      <c r="E283" s="8">
        <v>600</v>
      </c>
      <c r="F283" s="8" t="s">
        <v>253</v>
      </c>
      <c r="G283" s="8" t="s">
        <v>1208</v>
      </c>
    </row>
    <row r="284" spans="2:7" x14ac:dyDescent="0.2">
      <c r="B284" s="8" t="s">
        <v>1152</v>
      </c>
      <c r="C284" s="8" t="s">
        <v>639</v>
      </c>
      <c r="D284" s="10" t="s">
        <v>634</v>
      </c>
      <c r="E284" s="8">
        <v>600</v>
      </c>
      <c r="F284" s="8" t="s">
        <v>417</v>
      </c>
      <c r="G284" s="8" t="s">
        <v>1151</v>
      </c>
    </row>
    <row r="285" spans="2:7" x14ac:dyDescent="0.2">
      <c r="B285" s="8" t="s">
        <v>1121</v>
      </c>
      <c r="C285" s="8" t="s">
        <v>639</v>
      </c>
      <c r="D285" s="10" t="s">
        <v>634</v>
      </c>
      <c r="E285" s="8">
        <v>500</v>
      </c>
      <c r="F285" s="8" t="s">
        <v>1120</v>
      </c>
      <c r="G285" s="8" t="s">
        <v>297</v>
      </c>
    </row>
    <row r="286" spans="2:7" x14ac:dyDescent="0.2">
      <c r="B286" s="8" t="s">
        <v>1068</v>
      </c>
      <c r="C286" s="8" t="s">
        <v>639</v>
      </c>
      <c r="D286" s="10" t="s">
        <v>634</v>
      </c>
      <c r="E286" s="8">
        <v>600</v>
      </c>
      <c r="F286" s="8" t="s">
        <v>692</v>
      </c>
      <c r="G286" s="8" t="s">
        <v>1067</v>
      </c>
    </row>
    <row r="287" spans="2:7" x14ac:dyDescent="0.2">
      <c r="B287" s="8" t="s">
        <v>1031</v>
      </c>
      <c r="C287" s="8" t="s">
        <v>639</v>
      </c>
      <c r="D287" s="10" t="s">
        <v>634</v>
      </c>
      <c r="E287" s="8">
        <v>600</v>
      </c>
      <c r="F287" s="8" t="s">
        <v>244</v>
      </c>
      <c r="G287" s="8" t="s">
        <v>1030</v>
      </c>
    </row>
    <row r="288" spans="2:7" x14ac:dyDescent="0.2">
      <c r="B288" s="8" t="s">
        <v>1023</v>
      </c>
      <c r="C288" s="8" t="s">
        <v>639</v>
      </c>
      <c r="D288" s="10" t="s">
        <v>634</v>
      </c>
      <c r="E288" s="8">
        <v>700</v>
      </c>
      <c r="F288" s="8" t="s">
        <v>304</v>
      </c>
      <c r="G288" s="8" t="s">
        <v>1022</v>
      </c>
    </row>
    <row r="289" spans="2:7" x14ac:dyDescent="0.2">
      <c r="B289" s="8" t="s">
        <v>774</v>
      </c>
      <c r="C289" s="8" t="s">
        <v>639</v>
      </c>
      <c r="D289" s="10" t="s">
        <v>634</v>
      </c>
      <c r="E289" s="8">
        <v>500</v>
      </c>
      <c r="F289" s="8" t="s">
        <v>420</v>
      </c>
      <c r="G289" s="8" t="s">
        <v>771</v>
      </c>
    </row>
    <row r="290" spans="2:7" x14ac:dyDescent="0.2">
      <c r="B290" s="8" t="s">
        <v>773</v>
      </c>
      <c r="C290" s="8" t="s">
        <v>639</v>
      </c>
      <c r="D290" s="10" t="s">
        <v>634</v>
      </c>
      <c r="E290" s="8">
        <v>500</v>
      </c>
      <c r="F290" s="8" t="s">
        <v>772</v>
      </c>
      <c r="G290" s="8" t="s">
        <v>771</v>
      </c>
    </row>
    <row r="291" spans="2:7" x14ac:dyDescent="0.2">
      <c r="B291" s="8" t="s">
        <v>666</v>
      </c>
      <c r="C291" s="8" t="s">
        <v>639</v>
      </c>
      <c r="D291" s="10" t="s">
        <v>634</v>
      </c>
      <c r="E291" s="8">
        <v>700</v>
      </c>
      <c r="F291" s="8" t="s">
        <v>241</v>
      </c>
      <c r="G291" s="8" t="s">
        <v>665</v>
      </c>
    </row>
    <row r="292" spans="2:7" x14ac:dyDescent="0.2">
      <c r="B292" s="8" t="s">
        <v>1651</v>
      </c>
      <c r="C292" s="8" t="s">
        <v>640</v>
      </c>
      <c r="D292" s="10" t="s">
        <v>634</v>
      </c>
      <c r="E292" s="8">
        <v>500</v>
      </c>
      <c r="F292" s="8" t="s">
        <v>1147</v>
      </c>
      <c r="G292" s="8" t="s">
        <v>1650</v>
      </c>
    </row>
    <row r="293" spans="2:7" x14ac:dyDescent="0.2">
      <c r="B293" s="8" t="s">
        <v>1562</v>
      </c>
      <c r="C293" s="8" t="s">
        <v>640</v>
      </c>
      <c r="D293" s="10" t="s">
        <v>634</v>
      </c>
      <c r="E293" s="8">
        <v>500</v>
      </c>
      <c r="F293" s="8" t="s">
        <v>991</v>
      </c>
      <c r="G293" s="8" t="s">
        <v>1561</v>
      </c>
    </row>
    <row r="294" spans="2:7" x14ac:dyDescent="0.2">
      <c r="B294" s="8" t="s">
        <v>1486</v>
      </c>
      <c r="C294" s="8" t="s">
        <v>640</v>
      </c>
      <c r="D294" s="10" t="s">
        <v>634</v>
      </c>
      <c r="E294" s="8">
        <v>600</v>
      </c>
      <c r="F294" s="8" t="s">
        <v>137</v>
      </c>
      <c r="G294" s="8" t="s">
        <v>1485</v>
      </c>
    </row>
    <row r="295" spans="2:7" x14ac:dyDescent="0.2">
      <c r="B295" s="8" t="s">
        <v>1396</v>
      </c>
      <c r="C295" s="8" t="s">
        <v>640</v>
      </c>
      <c r="D295" s="10" t="s">
        <v>634</v>
      </c>
      <c r="E295" s="8">
        <v>700</v>
      </c>
      <c r="F295" s="8" t="s">
        <v>953</v>
      </c>
      <c r="G295" s="8" t="s">
        <v>1395</v>
      </c>
    </row>
    <row r="296" spans="2:7" x14ac:dyDescent="0.2">
      <c r="B296" s="8" t="s">
        <v>1137</v>
      </c>
      <c r="C296" s="8" t="s">
        <v>640</v>
      </c>
      <c r="D296" s="10" t="s">
        <v>634</v>
      </c>
      <c r="E296" s="8">
        <v>600</v>
      </c>
      <c r="F296" s="8" t="s">
        <v>540</v>
      </c>
      <c r="G296" s="8" t="s">
        <v>1136</v>
      </c>
    </row>
    <row r="297" spans="2:7" x14ac:dyDescent="0.2">
      <c r="B297" s="8" t="s">
        <v>908</v>
      </c>
      <c r="C297" s="8" t="s">
        <v>640</v>
      </c>
      <c r="D297" s="10" t="s">
        <v>634</v>
      </c>
      <c r="E297" s="8">
        <v>700</v>
      </c>
      <c r="F297" s="8" t="s">
        <v>879</v>
      </c>
      <c r="G297" s="8" t="s">
        <v>907</v>
      </c>
    </row>
    <row r="298" spans="2:7" x14ac:dyDescent="0.2">
      <c r="B298" s="8" t="s">
        <v>800</v>
      </c>
      <c r="C298" s="8" t="s">
        <v>640</v>
      </c>
      <c r="D298" s="10" t="s">
        <v>634</v>
      </c>
      <c r="E298" s="8">
        <v>600</v>
      </c>
      <c r="F298" s="8" t="s">
        <v>60</v>
      </c>
      <c r="G298" s="8" t="s">
        <v>799</v>
      </c>
    </row>
    <row r="299" spans="2:7" x14ac:dyDescent="0.2">
      <c r="B299" s="8" t="s">
        <v>770</v>
      </c>
      <c r="C299" s="8" t="s">
        <v>640</v>
      </c>
      <c r="D299" s="10" t="s">
        <v>634</v>
      </c>
      <c r="E299" s="8">
        <v>700</v>
      </c>
      <c r="F299" s="8" t="s">
        <v>560</v>
      </c>
      <c r="G299" s="8" t="s">
        <v>769</v>
      </c>
    </row>
    <row r="300" spans="2:7" x14ac:dyDescent="0.2">
      <c r="B300" s="8" t="s">
        <v>1609</v>
      </c>
      <c r="C300" s="8" t="s">
        <v>641</v>
      </c>
      <c r="D300" s="10" t="s">
        <v>634</v>
      </c>
      <c r="E300" s="8">
        <v>500</v>
      </c>
      <c r="F300" s="8" t="s">
        <v>417</v>
      </c>
      <c r="G300" s="8" t="s">
        <v>1608</v>
      </c>
    </row>
    <row r="301" spans="2:7" x14ac:dyDescent="0.2">
      <c r="B301" s="8" t="s">
        <v>1267</v>
      </c>
      <c r="C301" s="8" t="s">
        <v>641</v>
      </c>
      <c r="D301" s="10" t="s">
        <v>634</v>
      </c>
      <c r="E301" s="8">
        <v>500</v>
      </c>
      <c r="F301" s="8" t="s">
        <v>217</v>
      </c>
      <c r="G301" s="8" t="s">
        <v>1266</v>
      </c>
    </row>
    <row r="302" spans="2:7" x14ac:dyDescent="0.2">
      <c r="B302" s="8" t="s">
        <v>1224</v>
      </c>
      <c r="C302" s="8" t="s">
        <v>641</v>
      </c>
      <c r="D302" s="10" t="s">
        <v>634</v>
      </c>
      <c r="E302" s="8">
        <v>500</v>
      </c>
      <c r="F302" s="8" t="s">
        <v>143</v>
      </c>
      <c r="G302" s="8" t="s">
        <v>1223</v>
      </c>
    </row>
    <row r="303" spans="2:7" x14ac:dyDescent="0.2">
      <c r="B303" s="8" t="s">
        <v>834</v>
      </c>
      <c r="C303" s="8" t="s">
        <v>641</v>
      </c>
      <c r="D303" s="10" t="s">
        <v>634</v>
      </c>
      <c r="E303" s="8">
        <v>600</v>
      </c>
      <c r="F303" s="8" t="s">
        <v>833</v>
      </c>
      <c r="G303" s="8" t="s">
        <v>832</v>
      </c>
    </row>
    <row r="304" spans="2:7" x14ac:dyDescent="0.2">
      <c r="B304" s="8" t="s">
        <v>696</v>
      </c>
      <c r="C304" s="8" t="s">
        <v>641</v>
      </c>
      <c r="D304" s="10" t="s">
        <v>634</v>
      </c>
      <c r="E304" s="8">
        <v>600</v>
      </c>
      <c r="F304" s="8" t="s">
        <v>695</v>
      </c>
      <c r="G304" s="8" t="s">
        <v>694</v>
      </c>
    </row>
    <row r="305" spans="2:7" x14ac:dyDescent="0.2">
      <c r="B305" s="8" t="s">
        <v>1688</v>
      </c>
      <c r="C305" s="8" t="s">
        <v>642</v>
      </c>
      <c r="D305" s="10" t="s">
        <v>634</v>
      </c>
      <c r="E305" s="8">
        <v>500</v>
      </c>
      <c r="F305" s="8" t="s">
        <v>89</v>
      </c>
      <c r="G305" s="8" t="s">
        <v>1686</v>
      </c>
    </row>
    <row r="306" spans="2:7" x14ac:dyDescent="0.2">
      <c r="B306" s="8" t="s">
        <v>1675</v>
      </c>
      <c r="C306" s="8" t="s">
        <v>642</v>
      </c>
      <c r="D306" s="10" t="s">
        <v>634</v>
      </c>
      <c r="E306" s="8">
        <v>500</v>
      </c>
      <c r="F306" s="8" t="s">
        <v>1588</v>
      </c>
      <c r="G306" s="8" t="s">
        <v>1674</v>
      </c>
    </row>
    <row r="307" spans="2:7" x14ac:dyDescent="0.2">
      <c r="B307" s="8" t="s">
        <v>1630</v>
      </c>
      <c r="C307" s="8" t="s">
        <v>642</v>
      </c>
      <c r="D307" s="10" t="s">
        <v>634</v>
      </c>
      <c r="E307" s="8">
        <v>500</v>
      </c>
      <c r="F307" s="8" t="s">
        <v>464</v>
      </c>
      <c r="G307" s="8" t="s">
        <v>1629</v>
      </c>
    </row>
    <row r="308" spans="2:7" x14ac:dyDescent="0.2">
      <c r="B308" s="8" t="s">
        <v>1614</v>
      </c>
      <c r="C308" s="8" t="s">
        <v>642</v>
      </c>
      <c r="D308" s="10" t="s">
        <v>634</v>
      </c>
      <c r="E308" s="8">
        <v>600</v>
      </c>
      <c r="F308" s="8" t="s">
        <v>1613</v>
      </c>
      <c r="G308" s="8" t="s">
        <v>1612</v>
      </c>
    </row>
    <row r="309" spans="2:7" x14ac:dyDescent="0.2">
      <c r="B309" s="8" t="s">
        <v>1582</v>
      </c>
      <c r="C309" s="8" t="s">
        <v>642</v>
      </c>
      <c r="D309" s="10" t="s">
        <v>634</v>
      </c>
      <c r="E309" s="8">
        <v>500</v>
      </c>
      <c r="F309" s="8" t="s">
        <v>122</v>
      </c>
      <c r="G309" s="8" t="s">
        <v>1581</v>
      </c>
    </row>
    <row r="310" spans="2:7" x14ac:dyDescent="0.2">
      <c r="B310" s="8" t="s">
        <v>1571</v>
      </c>
      <c r="C310" s="8" t="s">
        <v>642</v>
      </c>
      <c r="D310" s="10" t="s">
        <v>634</v>
      </c>
      <c r="E310" s="8">
        <v>500</v>
      </c>
      <c r="F310" s="8" t="s">
        <v>217</v>
      </c>
      <c r="G310" s="8" t="s">
        <v>1570</v>
      </c>
    </row>
    <row r="311" spans="2:7" x14ac:dyDescent="0.2">
      <c r="B311" s="8" t="s">
        <v>1508</v>
      </c>
      <c r="C311" s="8" t="s">
        <v>642</v>
      </c>
      <c r="D311" s="10" t="s">
        <v>634</v>
      </c>
      <c r="E311" s="8">
        <v>700</v>
      </c>
      <c r="F311" s="8" t="s">
        <v>284</v>
      </c>
      <c r="G311" s="8" t="s">
        <v>1507</v>
      </c>
    </row>
    <row r="312" spans="2:7" x14ac:dyDescent="0.2">
      <c r="B312" s="8" t="s">
        <v>1466</v>
      </c>
      <c r="C312" s="8" t="s">
        <v>642</v>
      </c>
      <c r="D312" s="10" t="s">
        <v>634</v>
      </c>
      <c r="E312" s="8">
        <v>500</v>
      </c>
      <c r="F312" s="8" t="s">
        <v>702</v>
      </c>
      <c r="G312" s="8" t="s">
        <v>101</v>
      </c>
    </row>
    <row r="313" spans="2:7" x14ac:dyDescent="0.2">
      <c r="B313" s="8" t="s">
        <v>1465</v>
      </c>
      <c r="C313" s="8" t="s">
        <v>642</v>
      </c>
      <c r="D313" s="10" t="s">
        <v>634</v>
      </c>
      <c r="E313" s="8">
        <v>500</v>
      </c>
      <c r="F313" s="8" t="s">
        <v>689</v>
      </c>
      <c r="G313" s="8" t="s">
        <v>1464</v>
      </c>
    </row>
    <row r="314" spans="2:7" x14ac:dyDescent="0.2">
      <c r="B314" s="8" t="s">
        <v>1458</v>
      </c>
      <c r="C314" s="8" t="s">
        <v>642</v>
      </c>
      <c r="D314" s="10" t="s">
        <v>634</v>
      </c>
      <c r="E314" s="8">
        <v>500</v>
      </c>
      <c r="F314" s="8" t="s">
        <v>109</v>
      </c>
      <c r="G314" s="8" t="s">
        <v>1457</v>
      </c>
    </row>
    <row r="315" spans="2:7" x14ac:dyDescent="0.2">
      <c r="B315" s="8" t="s">
        <v>1423</v>
      </c>
      <c r="C315" s="8" t="s">
        <v>642</v>
      </c>
      <c r="D315" s="10" t="s">
        <v>634</v>
      </c>
      <c r="E315" s="8">
        <v>500</v>
      </c>
      <c r="F315" s="8" t="s">
        <v>456</v>
      </c>
      <c r="G315" s="8" t="s">
        <v>1422</v>
      </c>
    </row>
    <row r="316" spans="2:7" x14ac:dyDescent="0.2">
      <c r="B316" s="8" t="s">
        <v>1421</v>
      </c>
      <c r="C316" s="8" t="s">
        <v>642</v>
      </c>
      <c r="D316" s="10" t="s">
        <v>634</v>
      </c>
      <c r="E316" s="8">
        <v>600</v>
      </c>
      <c r="F316" s="8" t="s">
        <v>256</v>
      </c>
      <c r="G316" s="8" t="s">
        <v>1420</v>
      </c>
    </row>
    <row r="317" spans="2:7" x14ac:dyDescent="0.2">
      <c r="B317" s="8" t="s">
        <v>1417</v>
      </c>
      <c r="C317" s="8" t="s">
        <v>642</v>
      </c>
      <c r="D317" s="10" t="s">
        <v>634</v>
      </c>
      <c r="E317" s="8">
        <v>500</v>
      </c>
      <c r="F317" s="8" t="s">
        <v>584</v>
      </c>
      <c r="G317" s="8" t="s">
        <v>1416</v>
      </c>
    </row>
    <row r="318" spans="2:7" x14ac:dyDescent="0.2">
      <c r="B318" s="8" t="s">
        <v>1394</v>
      </c>
      <c r="C318" s="8" t="s">
        <v>642</v>
      </c>
      <c r="D318" s="10" t="s">
        <v>634</v>
      </c>
      <c r="E318" s="8">
        <v>700</v>
      </c>
      <c r="F318" s="8" t="s">
        <v>332</v>
      </c>
      <c r="G318" s="8" t="s">
        <v>1393</v>
      </c>
    </row>
    <row r="319" spans="2:7" x14ac:dyDescent="0.2">
      <c r="B319" s="8" t="s">
        <v>1291</v>
      </c>
      <c r="C319" s="8" t="s">
        <v>642</v>
      </c>
      <c r="D319" s="10" t="s">
        <v>634</v>
      </c>
      <c r="E319" s="8">
        <v>700</v>
      </c>
      <c r="F319" s="8" t="s">
        <v>1290</v>
      </c>
      <c r="G319" s="8" t="s">
        <v>1289</v>
      </c>
    </row>
    <row r="320" spans="2:7" x14ac:dyDescent="0.2">
      <c r="B320" s="8" t="s">
        <v>1288</v>
      </c>
      <c r="C320" s="8" t="s">
        <v>642</v>
      </c>
      <c r="D320" s="10" t="s">
        <v>634</v>
      </c>
      <c r="E320" s="8">
        <v>600</v>
      </c>
      <c r="F320" s="8" t="s">
        <v>261</v>
      </c>
      <c r="G320" s="8" t="s">
        <v>1287</v>
      </c>
    </row>
    <row r="321" spans="2:7" x14ac:dyDescent="0.2">
      <c r="B321" s="8" t="s">
        <v>1272</v>
      </c>
      <c r="C321" s="8" t="s">
        <v>642</v>
      </c>
      <c r="D321" s="10" t="s">
        <v>634</v>
      </c>
      <c r="E321" s="8">
        <v>600</v>
      </c>
      <c r="F321" s="8" t="s">
        <v>619</v>
      </c>
      <c r="G321" s="8" t="s">
        <v>1271</v>
      </c>
    </row>
    <row r="322" spans="2:7" x14ac:dyDescent="0.2">
      <c r="B322" s="8" t="s">
        <v>1248</v>
      </c>
      <c r="C322" s="8" t="s">
        <v>642</v>
      </c>
      <c r="D322" s="10" t="s">
        <v>634</v>
      </c>
      <c r="E322" s="8">
        <v>500</v>
      </c>
      <c r="F322" s="8" t="s">
        <v>797</v>
      </c>
      <c r="G322" s="8" t="s">
        <v>1247</v>
      </c>
    </row>
    <row r="323" spans="2:7" x14ac:dyDescent="0.2">
      <c r="B323" s="8" t="s">
        <v>1200</v>
      </c>
      <c r="C323" s="8" t="s">
        <v>642</v>
      </c>
      <c r="D323" s="10" t="s">
        <v>634</v>
      </c>
      <c r="E323" s="8">
        <v>700</v>
      </c>
      <c r="F323" s="8" t="s">
        <v>843</v>
      </c>
      <c r="G323" s="8" t="s">
        <v>1199</v>
      </c>
    </row>
    <row r="324" spans="2:7" x14ac:dyDescent="0.2">
      <c r="B324" s="8" t="s">
        <v>1183</v>
      </c>
      <c r="C324" s="8" t="s">
        <v>642</v>
      </c>
      <c r="D324" s="10" t="s">
        <v>634</v>
      </c>
      <c r="E324" s="8">
        <v>600</v>
      </c>
      <c r="F324" s="8" t="s">
        <v>42</v>
      </c>
      <c r="G324" s="8" t="s">
        <v>1182</v>
      </c>
    </row>
    <row r="325" spans="2:7" x14ac:dyDescent="0.2">
      <c r="B325" s="8" t="s">
        <v>1158</v>
      </c>
      <c r="C325" s="8" t="s">
        <v>642</v>
      </c>
      <c r="D325" s="10" t="s">
        <v>634</v>
      </c>
      <c r="E325" s="8">
        <v>500</v>
      </c>
      <c r="F325" s="8" t="s">
        <v>9</v>
      </c>
      <c r="G325" s="8" t="s">
        <v>1157</v>
      </c>
    </row>
    <row r="326" spans="2:7" x14ac:dyDescent="0.2">
      <c r="B326" s="8" t="s">
        <v>1139</v>
      </c>
      <c r="C326" s="8" t="s">
        <v>642</v>
      </c>
      <c r="D326" s="10" t="s">
        <v>634</v>
      </c>
      <c r="E326" s="8">
        <v>700</v>
      </c>
      <c r="F326" s="8" t="s">
        <v>409</v>
      </c>
      <c r="G326" s="8" t="s">
        <v>1138</v>
      </c>
    </row>
    <row r="327" spans="2:7" x14ac:dyDescent="0.2">
      <c r="B327" s="8" t="s">
        <v>1101</v>
      </c>
      <c r="C327" s="8" t="s">
        <v>642</v>
      </c>
      <c r="D327" s="10" t="s">
        <v>634</v>
      </c>
      <c r="E327" s="8">
        <v>600</v>
      </c>
      <c r="F327" s="8" t="s">
        <v>122</v>
      </c>
      <c r="G327" s="8" t="s">
        <v>1100</v>
      </c>
    </row>
    <row r="328" spans="2:7" x14ac:dyDescent="0.2">
      <c r="B328" s="8" t="s">
        <v>1086</v>
      </c>
      <c r="C328" s="8" t="s">
        <v>642</v>
      </c>
      <c r="D328" s="10" t="s">
        <v>634</v>
      </c>
      <c r="E328" s="8">
        <v>600</v>
      </c>
      <c r="F328" s="8" t="s">
        <v>852</v>
      </c>
      <c r="G328" s="8" t="s">
        <v>1085</v>
      </c>
    </row>
    <row r="329" spans="2:7" x14ac:dyDescent="0.2">
      <c r="B329" s="8" t="s">
        <v>1076</v>
      </c>
      <c r="C329" s="8" t="s">
        <v>642</v>
      </c>
      <c r="D329" s="10" t="s">
        <v>634</v>
      </c>
      <c r="E329" s="8">
        <v>500</v>
      </c>
      <c r="F329" s="8" t="s">
        <v>721</v>
      </c>
      <c r="G329" s="8" t="s">
        <v>1075</v>
      </c>
    </row>
    <row r="330" spans="2:7" x14ac:dyDescent="0.2">
      <c r="B330" s="8" t="s">
        <v>1044</v>
      </c>
      <c r="C330" s="8" t="s">
        <v>642</v>
      </c>
      <c r="D330" s="10" t="s">
        <v>634</v>
      </c>
      <c r="E330" s="8">
        <v>500</v>
      </c>
      <c r="F330" s="8" t="s">
        <v>66</v>
      </c>
      <c r="G330" s="8" t="s">
        <v>1043</v>
      </c>
    </row>
    <row r="331" spans="2:7" x14ac:dyDescent="0.2">
      <c r="B331" s="8" t="s">
        <v>982</v>
      </c>
      <c r="C331" s="8" t="s">
        <v>642</v>
      </c>
      <c r="D331" s="10" t="s">
        <v>634</v>
      </c>
      <c r="E331" s="8">
        <v>700</v>
      </c>
      <c r="F331" s="8" t="s">
        <v>727</v>
      </c>
      <c r="G331" s="8" t="s">
        <v>980</v>
      </c>
    </row>
    <row r="332" spans="2:7" x14ac:dyDescent="0.2">
      <c r="B332" s="8" t="s">
        <v>981</v>
      </c>
      <c r="C332" s="8" t="s">
        <v>642</v>
      </c>
      <c r="D332" s="10" t="s">
        <v>634</v>
      </c>
      <c r="E332" s="8">
        <v>500</v>
      </c>
      <c r="F332" s="8" t="s">
        <v>338</v>
      </c>
      <c r="G332" s="8" t="s">
        <v>980</v>
      </c>
    </row>
    <row r="333" spans="2:7" x14ac:dyDescent="0.2">
      <c r="B333" s="8" t="s">
        <v>966</v>
      </c>
      <c r="C333" s="8" t="s">
        <v>642</v>
      </c>
      <c r="D333" s="10" t="s">
        <v>634</v>
      </c>
      <c r="E333" s="8">
        <v>700</v>
      </c>
      <c r="F333" s="8" t="s">
        <v>217</v>
      </c>
      <c r="G333" s="8" t="s">
        <v>965</v>
      </c>
    </row>
    <row r="334" spans="2:7" x14ac:dyDescent="0.2">
      <c r="B334" s="8" t="s">
        <v>941</v>
      </c>
      <c r="C334" s="8" t="s">
        <v>642</v>
      </c>
      <c r="D334" s="10" t="s">
        <v>634</v>
      </c>
      <c r="E334" s="8">
        <v>500</v>
      </c>
      <c r="F334" s="8" t="s">
        <v>714</v>
      </c>
      <c r="G334" s="8" t="s">
        <v>940</v>
      </c>
    </row>
    <row r="335" spans="2:7" x14ac:dyDescent="0.2">
      <c r="B335" s="8" t="s">
        <v>930</v>
      </c>
      <c r="C335" s="8" t="s">
        <v>642</v>
      </c>
      <c r="D335" s="10" t="s">
        <v>634</v>
      </c>
      <c r="E335" s="8">
        <v>600</v>
      </c>
      <c r="F335" s="8" t="s">
        <v>417</v>
      </c>
      <c r="G335" s="8" t="s">
        <v>929</v>
      </c>
    </row>
    <row r="336" spans="2:7" x14ac:dyDescent="0.2">
      <c r="B336" s="8" t="s">
        <v>913</v>
      </c>
      <c r="C336" s="8" t="s">
        <v>642</v>
      </c>
      <c r="D336" s="10" t="s">
        <v>634</v>
      </c>
      <c r="E336" s="8">
        <v>700</v>
      </c>
      <c r="F336" s="8" t="s">
        <v>754</v>
      </c>
      <c r="G336" s="8" t="s">
        <v>912</v>
      </c>
    </row>
    <row r="337" spans="2:7" x14ac:dyDescent="0.2">
      <c r="B337" s="8" t="s">
        <v>896</v>
      </c>
      <c r="C337" s="8" t="s">
        <v>642</v>
      </c>
      <c r="D337" s="10" t="s">
        <v>634</v>
      </c>
      <c r="E337" s="8">
        <v>700</v>
      </c>
      <c r="F337" s="8" t="s">
        <v>895</v>
      </c>
      <c r="G337" s="8" t="s">
        <v>894</v>
      </c>
    </row>
    <row r="338" spans="2:7" x14ac:dyDescent="0.2">
      <c r="B338" s="8" t="s">
        <v>893</v>
      </c>
      <c r="C338" s="8" t="s">
        <v>642</v>
      </c>
      <c r="D338" s="10" t="s">
        <v>634</v>
      </c>
      <c r="E338" s="8">
        <v>700</v>
      </c>
      <c r="F338" s="8" t="s">
        <v>892</v>
      </c>
      <c r="G338" s="8" t="s">
        <v>891</v>
      </c>
    </row>
    <row r="339" spans="2:7" x14ac:dyDescent="0.2">
      <c r="B339" s="8" t="s">
        <v>848</v>
      </c>
      <c r="C339" s="8" t="s">
        <v>642</v>
      </c>
      <c r="D339" s="10" t="s">
        <v>634</v>
      </c>
      <c r="E339" s="8">
        <v>700</v>
      </c>
      <c r="F339" s="8" t="s">
        <v>296</v>
      </c>
      <c r="G339" s="8" t="s">
        <v>847</v>
      </c>
    </row>
    <row r="340" spans="2:7" x14ac:dyDescent="0.2">
      <c r="B340" s="8" t="s">
        <v>846</v>
      </c>
      <c r="C340" s="8" t="s">
        <v>642</v>
      </c>
      <c r="D340" s="10" t="s">
        <v>634</v>
      </c>
      <c r="E340" s="8">
        <v>600</v>
      </c>
      <c r="F340" s="8" t="s">
        <v>228</v>
      </c>
      <c r="G340" s="8" t="s">
        <v>845</v>
      </c>
    </row>
    <row r="341" spans="2:7" x14ac:dyDescent="0.2">
      <c r="B341" s="8" t="s">
        <v>818</v>
      </c>
      <c r="C341" s="8" t="s">
        <v>642</v>
      </c>
      <c r="D341" s="10" t="s">
        <v>634</v>
      </c>
      <c r="E341" s="8">
        <v>500</v>
      </c>
      <c r="F341" s="8" t="s">
        <v>817</v>
      </c>
      <c r="G341" s="8" t="s">
        <v>816</v>
      </c>
    </row>
    <row r="342" spans="2:7" x14ac:dyDescent="0.2">
      <c r="B342" s="8" t="s">
        <v>793</v>
      </c>
      <c r="C342" s="8" t="s">
        <v>642</v>
      </c>
      <c r="D342" s="10" t="s">
        <v>634</v>
      </c>
      <c r="E342" s="8">
        <v>700</v>
      </c>
      <c r="F342" s="8" t="s">
        <v>792</v>
      </c>
      <c r="G342" s="8" t="s">
        <v>791</v>
      </c>
    </row>
    <row r="343" spans="2:7" x14ac:dyDescent="0.2">
      <c r="B343" s="8" t="s">
        <v>726</v>
      </c>
      <c r="C343" s="8" t="s">
        <v>642</v>
      </c>
      <c r="D343" s="10" t="s">
        <v>634</v>
      </c>
      <c r="E343" s="8">
        <v>500</v>
      </c>
      <c r="F343" s="8" t="s">
        <v>327</v>
      </c>
      <c r="G343" s="8" t="s">
        <v>725</v>
      </c>
    </row>
    <row r="344" spans="2:7" x14ac:dyDescent="0.2">
      <c r="B344" s="8" t="s">
        <v>676</v>
      </c>
      <c r="C344" s="8" t="s">
        <v>642</v>
      </c>
      <c r="D344" s="10" t="s">
        <v>634</v>
      </c>
      <c r="E344" s="8">
        <v>700</v>
      </c>
      <c r="F344" s="8" t="s">
        <v>42</v>
      </c>
      <c r="G344" s="8" t="s">
        <v>675</v>
      </c>
    </row>
    <row r="345" spans="2:7" x14ac:dyDescent="0.2">
      <c r="B345" s="8" t="s">
        <v>672</v>
      </c>
      <c r="C345" s="8" t="s">
        <v>642</v>
      </c>
      <c r="D345" s="10" t="s">
        <v>634</v>
      </c>
      <c r="E345" s="8">
        <v>600</v>
      </c>
      <c r="F345" s="8" t="s">
        <v>671</v>
      </c>
      <c r="G345" s="8" t="s">
        <v>670</v>
      </c>
    </row>
    <row r="346" spans="2:7" x14ac:dyDescent="0.2">
      <c r="B346" s="8" t="s">
        <v>1042</v>
      </c>
      <c r="C346" s="8" t="s">
        <v>643</v>
      </c>
      <c r="D346" s="10" t="s">
        <v>634</v>
      </c>
      <c r="E346" s="8">
        <v>500</v>
      </c>
      <c r="F346" s="8" t="s">
        <v>89</v>
      </c>
      <c r="G346" s="8" t="s">
        <v>1041</v>
      </c>
    </row>
    <row r="347" spans="2:7" x14ac:dyDescent="0.2">
      <c r="B347" s="8" t="s">
        <v>1003</v>
      </c>
      <c r="C347" s="8" t="s">
        <v>643</v>
      </c>
      <c r="D347" s="10" t="s">
        <v>634</v>
      </c>
      <c r="E347" s="8">
        <v>500</v>
      </c>
      <c r="F347" s="8" t="s">
        <v>122</v>
      </c>
      <c r="G347" s="8" t="s">
        <v>1002</v>
      </c>
    </row>
    <row r="348" spans="2:7" x14ac:dyDescent="0.2">
      <c r="B348" s="8" t="s">
        <v>822</v>
      </c>
      <c r="C348" s="8" t="s">
        <v>643</v>
      </c>
      <c r="D348" s="10" t="s">
        <v>634</v>
      </c>
      <c r="E348" s="8">
        <v>600</v>
      </c>
      <c r="F348" s="8" t="s">
        <v>678</v>
      </c>
      <c r="G348" s="8" t="s">
        <v>821</v>
      </c>
    </row>
    <row r="349" spans="2:7" x14ac:dyDescent="0.2">
      <c r="B349" s="8" t="s">
        <v>728</v>
      </c>
      <c r="C349" s="8" t="s">
        <v>643</v>
      </c>
      <c r="D349" s="10" t="s">
        <v>634</v>
      </c>
      <c r="E349" s="8">
        <v>700</v>
      </c>
      <c r="F349" s="8" t="s">
        <v>727</v>
      </c>
      <c r="G349" s="8" t="s">
        <v>725</v>
      </c>
    </row>
    <row r="350" spans="2:7" x14ac:dyDescent="0.2">
      <c r="B350" s="8" t="s">
        <v>715</v>
      </c>
      <c r="C350" s="8" t="s">
        <v>643</v>
      </c>
      <c r="D350" s="10" t="s">
        <v>634</v>
      </c>
      <c r="E350" s="8">
        <v>600</v>
      </c>
      <c r="F350" s="8" t="s">
        <v>714</v>
      </c>
      <c r="G350" s="8" t="s">
        <v>713</v>
      </c>
    </row>
    <row r="351" spans="2:7" x14ac:dyDescent="0.2">
      <c r="B351" s="8" t="s">
        <v>1665</v>
      </c>
      <c r="C351" s="8" t="s">
        <v>653</v>
      </c>
      <c r="D351" s="10" t="s">
        <v>634</v>
      </c>
      <c r="E351" s="8">
        <v>600</v>
      </c>
      <c r="F351" s="8" t="s">
        <v>1664</v>
      </c>
      <c r="G351" s="8" t="s">
        <v>1663</v>
      </c>
    </row>
    <row r="352" spans="2:7" x14ac:dyDescent="0.2">
      <c r="B352" s="8" t="s">
        <v>1575</v>
      </c>
      <c r="C352" s="8" t="s">
        <v>653</v>
      </c>
      <c r="D352" s="10" t="s">
        <v>634</v>
      </c>
      <c r="E352" s="8">
        <v>600</v>
      </c>
      <c r="F352" s="8" t="s">
        <v>671</v>
      </c>
      <c r="G352" s="8" t="s">
        <v>1574</v>
      </c>
    </row>
    <row r="353" spans="2:7" x14ac:dyDescent="0.2">
      <c r="B353" s="8" t="s">
        <v>1476</v>
      </c>
      <c r="C353" s="8" t="s">
        <v>653</v>
      </c>
      <c r="D353" s="10" t="s">
        <v>634</v>
      </c>
      <c r="E353" s="8">
        <v>600</v>
      </c>
      <c r="F353" s="8" t="s">
        <v>797</v>
      </c>
      <c r="G353" s="8" t="s">
        <v>1475</v>
      </c>
    </row>
    <row r="354" spans="2:7" x14ac:dyDescent="0.2">
      <c r="B354" s="8" t="s">
        <v>1350</v>
      </c>
      <c r="C354" s="8" t="s">
        <v>653</v>
      </c>
      <c r="D354" s="10" t="s">
        <v>634</v>
      </c>
      <c r="E354" s="8">
        <v>500</v>
      </c>
      <c r="F354" s="8" t="s">
        <v>327</v>
      </c>
      <c r="G354" s="8" t="s">
        <v>1349</v>
      </c>
    </row>
    <row r="355" spans="2:7" x14ac:dyDescent="0.2">
      <c r="B355" s="8" t="s">
        <v>1211</v>
      </c>
      <c r="C355" s="8" t="s">
        <v>653</v>
      </c>
      <c r="D355" s="10" t="s">
        <v>634</v>
      </c>
      <c r="E355" s="8">
        <v>500</v>
      </c>
      <c r="F355" s="8" t="s">
        <v>176</v>
      </c>
      <c r="G355" s="8" t="s">
        <v>1210</v>
      </c>
    </row>
    <row r="356" spans="2:7" x14ac:dyDescent="0.2">
      <c r="B356" s="8" t="s">
        <v>780</v>
      </c>
      <c r="C356" s="8" t="s">
        <v>653</v>
      </c>
      <c r="D356" s="10" t="s">
        <v>634</v>
      </c>
      <c r="E356" s="8">
        <v>700</v>
      </c>
      <c r="F356" s="8" t="s">
        <v>574</v>
      </c>
      <c r="G356" s="8" t="s">
        <v>779</v>
      </c>
    </row>
    <row r="357" spans="2:7" x14ac:dyDescent="0.2">
      <c r="B357" s="8" t="s">
        <v>1353</v>
      </c>
      <c r="C357" s="8" t="s">
        <v>644</v>
      </c>
      <c r="D357" s="10" t="s">
        <v>634</v>
      </c>
      <c r="E357" s="8">
        <v>700</v>
      </c>
      <c r="F357" s="8" t="s">
        <v>1352</v>
      </c>
      <c r="G357" s="8" t="s">
        <v>1351</v>
      </c>
    </row>
    <row r="358" spans="2:7" x14ac:dyDescent="0.2">
      <c r="B358" s="8" t="s">
        <v>954</v>
      </c>
      <c r="C358" s="8" t="s">
        <v>644</v>
      </c>
      <c r="D358" s="10" t="s">
        <v>634</v>
      </c>
      <c r="E358" s="8">
        <v>700</v>
      </c>
      <c r="F358" s="8" t="s">
        <v>953</v>
      </c>
      <c r="G358" s="8" t="s">
        <v>952</v>
      </c>
    </row>
    <row r="359" spans="2:7" x14ac:dyDescent="0.2">
      <c r="B359" s="8" t="s">
        <v>1702</v>
      </c>
      <c r="C359" s="8" t="s">
        <v>654</v>
      </c>
      <c r="D359" s="10" t="s">
        <v>634</v>
      </c>
      <c r="E359" s="8">
        <v>500</v>
      </c>
      <c r="F359" s="8" t="s">
        <v>420</v>
      </c>
      <c r="G359" s="8" t="s">
        <v>1701</v>
      </c>
    </row>
    <row r="360" spans="2:7" x14ac:dyDescent="0.2">
      <c r="B360" s="8" t="s">
        <v>1618</v>
      </c>
      <c r="C360" s="8" t="s">
        <v>654</v>
      </c>
      <c r="D360" s="10" t="s">
        <v>634</v>
      </c>
      <c r="E360" s="8">
        <v>500</v>
      </c>
      <c r="F360" s="8" t="s">
        <v>692</v>
      </c>
      <c r="G360" s="8" t="s">
        <v>1617</v>
      </c>
    </row>
    <row r="361" spans="2:7" x14ac:dyDescent="0.2">
      <c r="B361" s="8" t="s">
        <v>1599</v>
      </c>
      <c r="C361" s="8" t="s">
        <v>654</v>
      </c>
      <c r="D361" s="10" t="s">
        <v>634</v>
      </c>
      <c r="E361" s="8">
        <v>500</v>
      </c>
      <c r="F361" s="8" t="s">
        <v>60</v>
      </c>
      <c r="G361" s="8" t="s">
        <v>1598</v>
      </c>
    </row>
    <row r="362" spans="2:7" x14ac:dyDescent="0.2">
      <c r="B362" s="8" t="s">
        <v>1522</v>
      </c>
      <c r="C362" s="8" t="s">
        <v>654</v>
      </c>
      <c r="D362" s="10" t="s">
        <v>634</v>
      </c>
      <c r="E362" s="8">
        <v>500</v>
      </c>
      <c r="F362" s="8" t="s">
        <v>244</v>
      </c>
      <c r="G362" s="8" t="s">
        <v>1521</v>
      </c>
    </row>
    <row r="363" spans="2:7" x14ac:dyDescent="0.2">
      <c r="B363" s="8" t="s">
        <v>1518</v>
      </c>
      <c r="C363" s="8" t="s">
        <v>654</v>
      </c>
      <c r="D363" s="10" t="s">
        <v>634</v>
      </c>
      <c r="E363" s="8">
        <v>600</v>
      </c>
      <c r="F363" s="8" t="s">
        <v>772</v>
      </c>
      <c r="G363" s="8" t="s">
        <v>1517</v>
      </c>
    </row>
    <row r="364" spans="2:7" x14ac:dyDescent="0.2">
      <c r="B364" s="8" t="s">
        <v>1482</v>
      </c>
      <c r="C364" s="8" t="s">
        <v>654</v>
      </c>
      <c r="D364" s="10" t="s">
        <v>634</v>
      </c>
      <c r="E364" s="8">
        <v>500</v>
      </c>
      <c r="F364" s="8" t="s">
        <v>797</v>
      </c>
      <c r="G364" s="8" t="s">
        <v>1481</v>
      </c>
    </row>
    <row r="365" spans="2:7" x14ac:dyDescent="0.2">
      <c r="B365" s="8" t="s">
        <v>1364</v>
      </c>
      <c r="C365" s="8" t="s">
        <v>654</v>
      </c>
      <c r="D365" s="10" t="s">
        <v>634</v>
      </c>
      <c r="E365" s="8">
        <v>600</v>
      </c>
      <c r="F365" s="8" t="s">
        <v>524</v>
      </c>
      <c r="G365" s="8" t="s">
        <v>1363</v>
      </c>
    </row>
    <row r="366" spans="2:7" x14ac:dyDescent="0.2">
      <c r="B366" s="8" t="s">
        <v>1355</v>
      </c>
      <c r="C366" s="8" t="s">
        <v>654</v>
      </c>
      <c r="D366" s="10" t="s">
        <v>634</v>
      </c>
      <c r="E366" s="8">
        <v>700</v>
      </c>
      <c r="F366" s="8" t="s">
        <v>81</v>
      </c>
      <c r="G366" s="8" t="s">
        <v>1354</v>
      </c>
    </row>
    <row r="367" spans="2:7" x14ac:dyDescent="0.2">
      <c r="B367" s="8" t="s">
        <v>1314</v>
      </c>
      <c r="C367" s="8" t="s">
        <v>654</v>
      </c>
      <c r="D367" s="10" t="s">
        <v>634</v>
      </c>
      <c r="E367" s="8">
        <v>500</v>
      </c>
      <c r="F367" s="8" t="s">
        <v>797</v>
      </c>
      <c r="G367" s="8" t="s">
        <v>1313</v>
      </c>
    </row>
    <row r="368" spans="2:7" x14ac:dyDescent="0.2">
      <c r="B368" s="8" t="s">
        <v>1239</v>
      </c>
      <c r="C368" s="8" t="s">
        <v>654</v>
      </c>
      <c r="D368" s="10" t="s">
        <v>634</v>
      </c>
      <c r="E368" s="8">
        <v>700</v>
      </c>
      <c r="F368" s="8" t="s">
        <v>901</v>
      </c>
      <c r="G368" s="8" t="s">
        <v>1238</v>
      </c>
    </row>
    <row r="369" spans="2:7" x14ac:dyDescent="0.2">
      <c r="B369" s="8" t="s">
        <v>1174</v>
      </c>
      <c r="C369" s="8" t="s">
        <v>654</v>
      </c>
      <c r="D369" s="10" t="s">
        <v>634</v>
      </c>
      <c r="E369" s="8">
        <v>700</v>
      </c>
      <c r="F369" s="8" t="s">
        <v>45</v>
      </c>
      <c r="G369" s="8" t="s">
        <v>1173</v>
      </c>
    </row>
    <row r="370" spans="2:7" x14ac:dyDescent="0.2">
      <c r="B370" s="8" t="s">
        <v>1013</v>
      </c>
      <c r="C370" s="8" t="s">
        <v>654</v>
      </c>
      <c r="D370" s="10" t="s">
        <v>634</v>
      </c>
      <c r="E370" s="8">
        <v>600</v>
      </c>
      <c r="F370" s="8" t="s">
        <v>569</v>
      </c>
      <c r="G370" s="8" t="s">
        <v>1012</v>
      </c>
    </row>
    <row r="371" spans="2:7" x14ac:dyDescent="0.2">
      <c r="B371" s="8" t="s">
        <v>1001</v>
      </c>
      <c r="C371" s="8" t="s">
        <v>654</v>
      </c>
      <c r="D371" s="10" t="s">
        <v>634</v>
      </c>
      <c r="E371" s="8">
        <v>500</v>
      </c>
      <c r="F371" s="8" t="s">
        <v>789</v>
      </c>
      <c r="G371" s="8" t="s">
        <v>1000</v>
      </c>
    </row>
    <row r="372" spans="2:7" x14ac:dyDescent="0.2">
      <c r="B372" s="8" t="s">
        <v>956</v>
      </c>
      <c r="C372" s="8" t="s">
        <v>654</v>
      </c>
      <c r="D372" s="10" t="s">
        <v>634</v>
      </c>
      <c r="E372" s="8">
        <v>600</v>
      </c>
      <c r="F372" s="8" t="s">
        <v>45</v>
      </c>
      <c r="G372" s="8" t="s">
        <v>955</v>
      </c>
    </row>
    <row r="373" spans="2:7" x14ac:dyDescent="0.2">
      <c r="B373" s="8" t="s">
        <v>826</v>
      </c>
      <c r="C373" s="8" t="s">
        <v>654</v>
      </c>
      <c r="D373" s="10" t="s">
        <v>634</v>
      </c>
      <c r="E373" s="8">
        <v>700</v>
      </c>
      <c r="F373" s="8" t="s">
        <v>376</v>
      </c>
      <c r="G373" s="8" t="s">
        <v>825</v>
      </c>
    </row>
    <row r="374" spans="2:7" x14ac:dyDescent="0.2">
      <c r="B374" s="8" t="s">
        <v>1480</v>
      </c>
      <c r="C374" s="8" t="s">
        <v>645</v>
      </c>
      <c r="D374" s="10" t="s">
        <v>634</v>
      </c>
      <c r="E374" s="8">
        <v>500</v>
      </c>
      <c r="F374" s="8" t="s">
        <v>54</v>
      </c>
      <c r="G374" s="8" t="s">
        <v>1479</v>
      </c>
    </row>
    <row r="375" spans="2:7" x14ac:dyDescent="0.2">
      <c r="B375" s="8" t="s">
        <v>1440</v>
      </c>
      <c r="C375" s="8" t="s">
        <v>645</v>
      </c>
      <c r="D375" s="10" t="s">
        <v>634</v>
      </c>
      <c r="E375" s="8">
        <v>500</v>
      </c>
      <c r="F375" s="8" t="s">
        <v>95</v>
      </c>
      <c r="G375" s="8" t="s">
        <v>1439</v>
      </c>
    </row>
    <row r="376" spans="2:7" x14ac:dyDescent="0.2">
      <c r="B376" s="8" t="s">
        <v>1402</v>
      </c>
      <c r="C376" s="8" t="s">
        <v>645</v>
      </c>
      <c r="D376" s="10" t="s">
        <v>634</v>
      </c>
      <c r="E376" s="8">
        <v>500</v>
      </c>
      <c r="F376" s="8" t="s">
        <v>165</v>
      </c>
      <c r="G376" s="8" t="s">
        <v>1401</v>
      </c>
    </row>
    <row r="377" spans="2:7" x14ac:dyDescent="0.2">
      <c r="B377" s="8" t="s">
        <v>1342</v>
      </c>
      <c r="C377" s="8" t="s">
        <v>645</v>
      </c>
      <c r="D377" s="10" t="s">
        <v>634</v>
      </c>
      <c r="E377" s="8">
        <v>500</v>
      </c>
      <c r="F377" s="8" t="s">
        <v>228</v>
      </c>
      <c r="G377" s="8" t="s">
        <v>1341</v>
      </c>
    </row>
    <row r="378" spans="2:7" x14ac:dyDescent="0.2">
      <c r="B378" s="8" t="s">
        <v>1326</v>
      </c>
      <c r="C378" s="8" t="s">
        <v>645</v>
      </c>
      <c r="D378" s="10" t="s">
        <v>634</v>
      </c>
      <c r="E378" s="8">
        <v>500</v>
      </c>
      <c r="F378" s="8" t="s">
        <v>30</v>
      </c>
      <c r="G378" s="8" t="s">
        <v>1325</v>
      </c>
    </row>
    <row r="379" spans="2:7" x14ac:dyDescent="0.2">
      <c r="B379" s="8" t="s">
        <v>1318</v>
      </c>
      <c r="C379" s="8" t="s">
        <v>645</v>
      </c>
      <c r="D379" s="10" t="s">
        <v>634</v>
      </c>
      <c r="E379" s="8">
        <v>500</v>
      </c>
      <c r="F379" s="8" t="s">
        <v>30</v>
      </c>
      <c r="G379" s="8" t="s">
        <v>1317</v>
      </c>
    </row>
    <row r="380" spans="2:7" x14ac:dyDescent="0.2">
      <c r="B380" s="8" t="s">
        <v>1226</v>
      </c>
      <c r="C380" s="8" t="s">
        <v>645</v>
      </c>
      <c r="D380" s="10" t="s">
        <v>634</v>
      </c>
      <c r="E380" s="8">
        <v>500</v>
      </c>
      <c r="F380" s="8" t="s">
        <v>859</v>
      </c>
      <c r="G380" s="8" t="s">
        <v>1225</v>
      </c>
    </row>
    <row r="381" spans="2:7" x14ac:dyDescent="0.2">
      <c r="B381" s="8" t="s">
        <v>1154</v>
      </c>
      <c r="C381" s="8" t="s">
        <v>645</v>
      </c>
      <c r="D381" s="10" t="s">
        <v>634</v>
      </c>
      <c r="E381" s="8">
        <v>500</v>
      </c>
      <c r="F381" s="8" t="s">
        <v>179</v>
      </c>
      <c r="G381" s="8" t="s">
        <v>1153</v>
      </c>
    </row>
    <row r="382" spans="2:7" x14ac:dyDescent="0.2">
      <c r="B382" s="8" t="s">
        <v>1141</v>
      </c>
      <c r="C382" s="8" t="s">
        <v>645</v>
      </c>
      <c r="D382" s="10" t="s">
        <v>634</v>
      </c>
      <c r="E382" s="8">
        <v>500</v>
      </c>
      <c r="F382" s="8" t="s">
        <v>304</v>
      </c>
      <c r="G382" s="8" t="s">
        <v>1140</v>
      </c>
    </row>
    <row r="383" spans="2:7" x14ac:dyDescent="0.2">
      <c r="B383" s="8" t="s">
        <v>1074</v>
      </c>
      <c r="C383" s="8" t="s">
        <v>645</v>
      </c>
      <c r="D383" s="10" t="s">
        <v>634</v>
      </c>
      <c r="E383" s="8">
        <v>500</v>
      </c>
      <c r="F383" s="8" t="s">
        <v>373</v>
      </c>
      <c r="G383" s="8" t="s">
        <v>1073</v>
      </c>
    </row>
    <row r="384" spans="2:7" x14ac:dyDescent="0.2">
      <c r="B384" s="8" t="s">
        <v>1035</v>
      </c>
      <c r="C384" s="8" t="s">
        <v>645</v>
      </c>
      <c r="D384" s="10" t="s">
        <v>634</v>
      </c>
      <c r="E384" s="8">
        <v>500</v>
      </c>
      <c r="F384" s="8" t="s">
        <v>707</v>
      </c>
      <c r="G384" s="8" t="s">
        <v>1034</v>
      </c>
    </row>
    <row r="385" spans="2:7" x14ac:dyDescent="0.2">
      <c r="B385" s="8" t="s">
        <v>992</v>
      </c>
      <c r="C385" s="8" t="s">
        <v>645</v>
      </c>
      <c r="D385" s="10" t="s">
        <v>634</v>
      </c>
      <c r="E385" s="8">
        <v>500</v>
      </c>
      <c r="F385" s="8" t="s">
        <v>991</v>
      </c>
      <c r="G385" s="8" t="s">
        <v>990</v>
      </c>
    </row>
    <row r="386" spans="2:7" x14ac:dyDescent="0.2">
      <c r="B386" s="8" t="s">
        <v>920</v>
      </c>
      <c r="C386" s="8" t="s">
        <v>645</v>
      </c>
      <c r="D386" s="10" t="s">
        <v>634</v>
      </c>
      <c r="E386" s="8">
        <v>600</v>
      </c>
      <c r="F386" s="8" t="s">
        <v>95</v>
      </c>
      <c r="G386" s="8" t="s">
        <v>486</v>
      </c>
    </row>
    <row r="387" spans="2:7" x14ac:dyDescent="0.2">
      <c r="B387" s="8" t="s">
        <v>853</v>
      </c>
      <c r="C387" s="8" t="s">
        <v>645</v>
      </c>
      <c r="D387" s="10" t="s">
        <v>634</v>
      </c>
      <c r="E387" s="8">
        <v>600</v>
      </c>
      <c r="F387" s="8" t="s">
        <v>852</v>
      </c>
      <c r="G387" s="8" t="s">
        <v>851</v>
      </c>
    </row>
    <row r="388" spans="2:7" x14ac:dyDescent="0.2">
      <c r="B388" s="8" t="s">
        <v>850</v>
      </c>
      <c r="C388" s="8" t="s">
        <v>645</v>
      </c>
      <c r="D388" s="10" t="s">
        <v>634</v>
      </c>
      <c r="E388" s="8">
        <v>600</v>
      </c>
      <c r="F388" s="8" t="s">
        <v>185</v>
      </c>
      <c r="G388" s="8" t="s">
        <v>849</v>
      </c>
    </row>
    <row r="389" spans="2:7" x14ac:dyDescent="0.2">
      <c r="B389" s="8" t="s">
        <v>839</v>
      </c>
      <c r="C389" s="8" t="s">
        <v>645</v>
      </c>
      <c r="D389" s="10" t="s">
        <v>634</v>
      </c>
      <c r="E389" s="8">
        <v>600</v>
      </c>
      <c r="F389" s="8" t="s">
        <v>838</v>
      </c>
      <c r="G389" s="8" t="s">
        <v>837</v>
      </c>
    </row>
    <row r="390" spans="2:7" x14ac:dyDescent="0.2">
      <c r="B390" s="8" t="s">
        <v>776</v>
      </c>
      <c r="C390" s="8" t="s">
        <v>645</v>
      </c>
      <c r="D390" s="10" t="s">
        <v>634</v>
      </c>
      <c r="E390" s="8">
        <v>500</v>
      </c>
      <c r="F390" s="8" t="s">
        <v>60</v>
      </c>
      <c r="G390" s="8" t="s">
        <v>775</v>
      </c>
    </row>
    <row r="391" spans="2:7" x14ac:dyDescent="0.2">
      <c r="B391" s="8" t="s">
        <v>749</v>
      </c>
      <c r="C391" s="8" t="s">
        <v>645</v>
      </c>
      <c r="D391" s="10" t="s">
        <v>634</v>
      </c>
      <c r="E391" s="8">
        <v>600</v>
      </c>
      <c r="F391" s="8" t="s">
        <v>392</v>
      </c>
      <c r="G391" s="8" t="s">
        <v>748</v>
      </c>
    </row>
    <row r="392" spans="2:7" x14ac:dyDescent="0.2">
      <c r="B392" s="8" t="s">
        <v>740</v>
      </c>
      <c r="C392" s="8" t="s">
        <v>645</v>
      </c>
      <c r="D392" s="10" t="s">
        <v>634</v>
      </c>
      <c r="E392" s="8">
        <v>700</v>
      </c>
      <c r="F392" s="8" t="s">
        <v>109</v>
      </c>
      <c r="G392" s="8" t="s">
        <v>739</v>
      </c>
    </row>
    <row r="393" spans="2:7" x14ac:dyDescent="0.2">
      <c r="B393" s="8" t="s">
        <v>1704</v>
      </c>
      <c r="C393" s="10" t="s">
        <v>646</v>
      </c>
      <c r="D393" s="10" t="s">
        <v>634</v>
      </c>
      <c r="E393" s="8">
        <v>600</v>
      </c>
      <c r="F393" s="8" t="s">
        <v>48</v>
      </c>
      <c r="G393" s="8" t="s">
        <v>1703</v>
      </c>
    </row>
    <row r="394" spans="2:7" x14ac:dyDescent="0.2">
      <c r="B394" s="8" t="s">
        <v>1656</v>
      </c>
      <c r="C394" s="8" t="s">
        <v>646</v>
      </c>
      <c r="D394" s="10" t="s">
        <v>634</v>
      </c>
      <c r="E394" s="8">
        <v>500</v>
      </c>
      <c r="F394" s="8" t="s">
        <v>1655</v>
      </c>
      <c r="G394" s="8" t="s">
        <v>1654</v>
      </c>
    </row>
    <row r="395" spans="2:7" x14ac:dyDescent="0.2">
      <c r="B395" s="8" t="s">
        <v>1569</v>
      </c>
      <c r="C395" s="8" t="s">
        <v>646</v>
      </c>
      <c r="D395" s="10" t="s">
        <v>634</v>
      </c>
      <c r="E395" s="8">
        <v>500</v>
      </c>
      <c r="F395" s="8" t="s">
        <v>420</v>
      </c>
      <c r="G395" s="8" t="s">
        <v>1568</v>
      </c>
    </row>
    <row r="396" spans="2:7" x14ac:dyDescent="0.2">
      <c r="B396" s="8" t="s">
        <v>1456</v>
      </c>
      <c r="C396" s="8" t="s">
        <v>646</v>
      </c>
      <c r="D396" s="10" t="s">
        <v>634</v>
      </c>
      <c r="E396" s="8">
        <v>600</v>
      </c>
      <c r="F396" s="8" t="s">
        <v>176</v>
      </c>
      <c r="G396" s="8" t="s">
        <v>1455</v>
      </c>
    </row>
    <row r="397" spans="2:7" x14ac:dyDescent="0.2">
      <c r="B397" s="8" t="s">
        <v>1436</v>
      </c>
      <c r="C397" s="8" t="s">
        <v>646</v>
      </c>
      <c r="D397" s="10" t="s">
        <v>634</v>
      </c>
      <c r="E397" s="8">
        <v>500</v>
      </c>
      <c r="F397" s="8" t="s">
        <v>833</v>
      </c>
      <c r="G397" s="8" t="s">
        <v>1435</v>
      </c>
    </row>
    <row r="398" spans="2:7" x14ac:dyDescent="0.2">
      <c r="B398" s="8" t="s">
        <v>1392</v>
      </c>
      <c r="C398" s="8" t="s">
        <v>646</v>
      </c>
      <c r="D398" s="10" t="s">
        <v>634</v>
      </c>
      <c r="E398" s="8">
        <v>500</v>
      </c>
      <c r="F398" s="8" t="s">
        <v>223</v>
      </c>
      <c r="G398" s="8" t="s">
        <v>1391</v>
      </c>
    </row>
    <row r="399" spans="2:7" x14ac:dyDescent="0.2">
      <c r="B399" s="8" t="s">
        <v>1328</v>
      </c>
      <c r="C399" s="8" t="s">
        <v>646</v>
      </c>
      <c r="D399" s="10" t="s">
        <v>634</v>
      </c>
      <c r="E399" s="8">
        <v>500</v>
      </c>
      <c r="F399" s="8" t="s">
        <v>48</v>
      </c>
      <c r="G399" s="8" t="s">
        <v>1327</v>
      </c>
    </row>
    <row r="400" spans="2:7" x14ac:dyDescent="0.2">
      <c r="B400" s="8" t="s">
        <v>1282</v>
      </c>
      <c r="C400" s="8" t="s">
        <v>646</v>
      </c>
      <c r="D400" s="10" t="s">
        <v>634</v>
      </c>
      <c r="E400" s="8">
        <v>500</v>
      </c>
      <c r="F400" s="8" t="s">
        <v>574</v>
      </c>
      <c r="G400" s="8" t="s">
        <v>1281</v>
      </c>
    </row>
    <row r="401" spans="2:7" x14ac:dyDescent="0.2">
      <c r="B401" s="8" t="s">
        <v>1264</v>
      </c>
      <c r="C401" s="8" t="s">
        <v>646</v>
      </c>
      <c r="D401" s="10" t="s">
        <v>634</v>
      </c>
      <c r="E401" s="8">
        <v>500</v>
      </c>
      <c r="F401" s="8" t="s">
        <v>695</v>
      </c>
      <c r="G401" s="8" t="s">
        <v>1263</v>
      </c>
    </row>
    <row r="402" spans="2:7" x14ac:dyDescent="0.2">
      <c r="B402" s="8" t="s">
        <v>1216</v>
      </c>
      <c r="C402" s="8" t="s">
        <v>646</v>
      </c>
      <c r="D402" s="10" t="s">
        <v>634</v>
      </c>
      <c r="E402" s="8">
        <v>600</v>
      </c>
      <c r="F402" s="8" t="s">
        <v>24</v>
      </c>
      <c r="G402" s="8" t="s">
        <v>1215</v>
      </c>
    </row>
    <row r="403" spans="2:7" x14ac:dyDescent="0.2">
      <c r="B403" s="8" t="s">
        <v>1133</v>
      </c>
      <c r="C403" s="8" t="s">
        <v>646</v>
      </c>
      <c r="D403" s="10" t="s">
        <v>634</v>
      </c>
      <c r="E403" s="8">
        <v>500</v>
      </c>
      <c r="F403" s="8" t="s">
        <v>810</v>
      </c>
      <c r="G403" s="8" t="s">
        <v>1132</v>
      </c>
    </row>
    <row r="404" spans="2:7" x14ac:dyDescent="0.2">
      <c r="B404" s="8" t="s">
        <v>1033</v>
      </c>
      <c r="C404" s="8" t="s">
        <v>646</v>
      </c>
      <c r="D404" s="10" t="s">
        <v>634</v>
      </c>
      <c r="E404" s="8">
        <v>500</v>
      </c>
      <c r="F404" s="8" t="s">
        <v>171</v>
      </c>
      <c r="G404" s="8" t="s">
        <v>1032</v>
      </c>
    </row>
    <row r="405" spans="2:7" x14ac:dyDescent="0.2">
      <c r="B405" s="8" t="s">
        <v>968</v>
      </c>
      <c r="C405" s="8" t="s">
        <v>646</v>
      </c>
      <c r="D405" s="10" t="s">
        <v>634</v>
      </c>
      <c r="E405" s="8">
        <v>600</v>
      </c>
      <c r="F405" s="8" t="s">
        <v>435</v>
      </c>
      <c r="G405" s="8" t="s">
        <v>967</v>
      </c>
    </row>
    <row r="406" spans="2:7" x14ac:dyDescent="0.2">
      <c r="B406" s="8" t="s">
        <v>962</v>
      </c>
      <c r="C406" s="8" t="s">
        <v>646</v>
      </c>
      <c r="D406" s="10" t="s">
        <v>634</v>
      </c>
      <c r="E406" s="8">
        <v>600</v>
      </c>
      <c r="F406" s="8" t="s">
        <v>42</v>
      </c>
      <c r="G406" s="8" t="s">
        <v>961</v>
      </c>
    </row>
    <row r="407" spans="2:7" x14ac:dyDescent="0.2">
      <c r="B407" s="8" t="s">
        <v>1692</v>
      </c>
      <c r="C407" s="8" t="s">
        <v>647</v>
      </c>
      <c r="D407" s="10" t="s">
        <v>634</v>
      </c>
      <c r="E407" s="8">
        <v>500</v>
      </c>
      <c r="F407" s="8" t="s">
        <v>707</v>
      </c>
      <c r="G407" s="8" t="s">
        <v>1691</v>
      </c>
    </row>
    <row r="408" spans="2:7" x14ac:dyDescent="0.2">
      <c r="B408" s="8" t="s">
        <v>1690</v>
      </c>
      <c r="C408" s="8" t="s">
        <v>647</v>
      </c>
      <c r="D408" s="10" t="s">
        <v>634</v>
      </c>
      <c r="E408" s="8">
        <v>500</v>
      </c>
      <c r="F408" s="8" t="s">
        <v>817</v>
      </c>
      <c r="G408" s="8" t="s">
        <v>1689</v>
      </c>
    </row>
    <row r="409" spans="2:7" x14ac:dyDescent="0.2">
      <c r="B409" s="8" t="s">
        <v>1640</v>
      </c>
      <c r="C409" s="8" t="s">
        <v>647</v>
      </c>
      <c r="D409" s="10" t="s">
        <v>634</v>
      </c>
      <c r="E409" s="8">
        <v>500</v>
      </c>
      <c r="F409" s="8" t="s">
        <v>1588</v>
      </c>
      <c r="G409" s="8" t="s">
        <v>1639</v>
      </c>
    </row>
    <row r="410" spans="2:7" x14ac:dyDescent="0.2">
      <c r="B410" s="8" t="s">
        <v>1624</v>
      </c>
      <c r="C410" s="8" t="s">
        <v>647</v>
      </c>
      <c r="D410" s="10" t="s">
        <v>634</v>
      </c>
      <c r="E410" s="8">
        <v>500</v>
      </c>
      <c r="F410" s="8" t="s">
        <v>420</v>
      </c>
      <c r="G410" s="8" t="s">
        <v>1623</v>
      </c>
    </row>
    <row r="411" spans="2:7" x14ac:dyDescent="0.2">
      <c r="B411" s="8" t="s">
        <v>1589</v>
      </c>
      <c r="C411" s="8" t="s">
        <v>647</v>
      </c>
      <c r="D411" s="10" t="s">
        <v>634</v>
      </c>
      <c r="E411" s="8">
        <v>500</v>
      </c>
      <c r="F411" s="8" t="s">
        <v>1588</v>
      </c>
      <c r="G411" s="8" t="s">
        <v>1587</v>
      </c>
    </row>
    <row r="412" spans="2:7" x14ac:dyDescent="0.2">
      <c r="B412" s="8" t="s">
        <v>1586</v>
      </c>
      <c r="C412" s="8" t="s">
        <v>647</v>
      </c>
      <c r="D412" s="10" t="s">
        <v>634</v>
      </c>
      <c r="E412" s="8">
        <v>500</v>
      </c>
      <c r="F412" s="8" t="s">
        <v>160</v>
      </c>
      <c r="G412" s="8" t="s">
        <v>1585</v>
      </c>
    </row>
    <row r="413" spans="2:7" x14ac:dyDescent="0.2">
      <c r="B413" s="8" t="s">
        <v>1473</v>
      </c>
      <c r="C413" s="8" t="s">
        <v>647</v>
      </c>
      <c r="D413" s="10" t="s">
        <v>634</v>
      </c>
      <c r="E413" s="8">
        <v>600</v>
      </c>
      <c r="F413" s="8" t="s">
        <v>1472</v>
      </c>
      <c r="G413" s="8" t="s">
        <v>1471</v>
      </c>
    </row>
    <row r="414" spans="2:7" x14ac:dyDescent="0.2">
      <c r="B414" s="8" t="s">
        <v>1470</v>
      </c>
      <c r="C414" s="8" t="s">
        <v>647</v>
      </c>
      <c r="D414" s="10" t="s">
        <v>634</v>
      </c>
      <c r="E414" s="8">
        <v>500</v>
      </c>
      <c r="F414" s="8" t="s">
        <v>89</v>
      </c>
      <c r="G414" s="8" t="s">
        <v>1469</v>
      </c>
    </row>
    <row r="415" spans="2:7" x14ac:dyDescent="0.2">
      <c r="B415" s="8" t="s">
        <v>1415</v>
      </c>
      <c r="C415" s="8" t="s">
        <v>647</v>
      </c>
      <c r="D415" s="10" t="s">
        <v>634</v>
      </c>
      <c r="E415" s="8">
        <v>500</v>
      </c>
      <c r="F415" s="8" t="s">
        <v>1414</v>
      </c>
      <c r="G415" s="8" t="s">
        <v>1413</v>
      </c>
    </row>
    <row r="416" spans="2:7" x14ac:dyDescent="0.2">
      <c r="B416" s="8" t="s">
        <v>1380</v>
      </c>
      <c r="C416" s="8" t="s">
        <v>647</v>
      </c>
      <c r="D416" s="10" t="s">
        <v>634</v>
      </c>
      <c r="E416" s="8">
        <v>600</v>
      </c>
      <c r="F416" s="8" t="s">
        <v>1109</v>
      </c>
      <c r="G416" s="8" t="s">
        <v>1379</v>
      </c>
    </row>
    <row r="417" spans="2:7" x14ac:dyDescent="0.2">
      <c r="B417" s="8" t="s">
        <v>1366</v>
      </c>
      <c r="C417" s="8" t="s">
        <v>647</v>
      </c>
      <c r="D417" s="10" t="s">
        <v>634</v>
      </c>
      <c r="E417" s="8">
        <v>500</v>
      </c>
      <c r="F417" s="8" t="s">
        <v>106</v>
      </c>
      <c r="G417" s="8" t="s">
        <v>1365</v>
      </c>
    </row>
    <row r="418" spans="2:7" x14ac:dyDescent="0.2">
      <c r="B418" s="8" t="s">
        <v>1330</v>
      </c>
      <c r="C418" s="8" t="s">
        <v>647</v>
      </c>
      <c r="D418" s="10" t="s">
        <v>634</v>
      </c>
      <c r="E418" s="8">
        <v>500</v>
      </c>
      <c r="F418" s="8" t="s">
        <v>859</v>
      </c>
      <c r="G418" s="8" t="s">
        <v>1329</v>
      </c>
    </row>
    <row r="419" spans="2:7" x14ac:dyDescent="0.2">
      <c r="B419" s="8" t="s">
        <v>1306</v>
      </c>
      <c r="C419" s="8" t="s">
        <v>647</v>
      </c>
      <c r="D419" s="10" t="s">
        <v>634</v>
      </c>
      <c r="E419" s="8">
        <v>500</v>
      </c>
      <c r="F419" s="8" t="s">
        <v>15</v>
      </c>
      <c r="G419" s="8" t="s">
        <v>1305</v>
      </c>
    </row>
    <row r="420" spans="2:7" x14ac:dyDescent="0.2">
      <c r="B420" s="8" t="s">
        <v>1276</v>
      </c>
      <c r="C420" s="8" t="s">
        <v>647</v>
      </c>
      <c r="D420" s="10" t="s">
        <v>634</v>
      </c>
      <c r="E420" s="8">
        <v>500</v>
      </c>
      <c r="F420" s="8" t="s">
        <v>9</v>
      </c>
      <c r="G420" s="8" t="s">
        <v>1275</v>
      </c>
    </row>
    <row r="421" spans="2:7" x14ac:dyDescent="0.2">
      <c r="B421" s="8" t="s">
        <v>1256</v>
      </c>
      <c r="C421" s="8" t="s">
        <v>647</v>
      </c>
      <c r="D421" s="10" t="s">
        <v>634</v>
      </c>
      <c r="E421" s="8">
        <v>500</v>
      </c>
      <c r="F421" s="8" t="s">
        <v>953</v>
      </c>
      <c r="G421" s="8" t="s">
        <v>1255</v>
      </c>
    </row>
    <row r="422" spans="2:7" x14ac:dyDescent="0.2">
      <c r="B422" s="8" t="s">
        <v>1254</v>
      </c>
      <c r="C422" s="8" t="s">
        <v>647</v>
      </c>
      <c r="D422" s="10" t="s">
        <v>634</v>
      </c>
      <c r="E422" s="8">
        <v>500</v>
      </c>
      <c r="F422" s="8" t="s">
        <v>689</v>
      </c>
      <c r="G422" s="8" t="s">
        <v>1253</v>
      </c>
    </row>
    <row r="423" spans="2:7" x14ac:dyDescent="0.2">
      <c r="B423" s="8" t="s">
        <v>1187</v>
      </c>
      <c r="C423" s="8" t="s">
        <v>647</v>
      </c>
      <c r="D423" s="10" t="s">
        <v>634</v>
      </c>
      <c r="E423" s="8">
        <v>600</v>
      </c>
      <c r="F423" s="8" t="s">
        <v>304</v>
      </c>
      <c r="G423" s="8" t="s">
        <v>1186</v>
      </c>
    </row>
    <row r="424" spans="2:7" x14ac:dyDescent="0.2">
      <c r="B424" s="8" t="s">
        <v>1160</v>
      </c>
      <c r="C424" s="8" t="s">
        <v>647</v>
      </c>
      <c r="D424" s="10" t="s">
        <v>634</v>
      </c>
      <c r="E424" s="8">
        <v>500</v>
      </c>
      <c r="F424" s="8" t="s">
        <v>1048</v>
      </c>
      <c r="G424" s="8" t="s">
        <v>1159</v>
      </c>
    </row>
    <row r="425" spans="2:7" x14ac:dyDescent="0.2">
      <c r="B425" s="8" t="s">
        <v>1148</v>
      </c>
      <c r="C425" s="8" t="s">
        <v>647</v>
      </c>
      <c r="D425" s="10" t="s">
        <v>634</v>
      </c>
      <c r="E425" s="8">
        <v>500</v>
      </c>
      <c r="F425" s="8" t="s">
        <v>1147</v>
      </c>
      <c r="G425" s="8" t="s">
        <v>1146</v>
      </c>
    </row>
    <row r="426" spans="2:7" x14ac:dyDescent="0.2">
      <c r="B426" s="8" t="s">
        <v>1112</v>
      </c>
      <c r="C426" s="8" t="s">
        <v>647</v>
      </c>
      <c r="D426" s="10" t="s">
        <v>634</v>
      </c>
      <c r="E426" s="8">
        <v>600</v>
      </c>
      <c r="F426" s="8" t="s">
        <v>311</v>
      </c>
      <c r="G426" s="8" t="s">
        <v>1111</v>
      </c>
    </row>
    <row r="427" spans="2:7" x14ac:dyDescent="0.2">
      <c r="B427" s="8" t="s">
        <v>1105</v>
      </c>
      <c r="C427" s="8" t="s">
        <v>647</v>
      </c>
      <c r="D427" s="10" t="s">
        <v>634</v>
      </c>
      <c r="E427" s="8">
        <v>600</v>
      </c>
      <c r="F427" s="8" t="s">
        <v>279</v>
      </c>
      <c r="G427" s="8" t="s">
        <v>1104</v>
      </c>
    </row>
    <row r="428" spans="2:7" x14ac:dyDescent="0.2">
      <c r="B428" s="8" t="s">
        <v>1066</v>
      </c>
      <c r="C428" s="8" t="s">
        <v>647</v>
      </c>
      <c r="D428" s="10" t="s">
        <v>634</v>
      </c>
      <c r="E428" s="8">
        <v>600</v>
      </c>
      <c r="F428" s="8" t="s">
        <v>45</v>
      </c>
      <c r="G428" s="8" t="s">
        <v>1065</v>
      </c>
    </row>
    <row r="429" spans="2:7" x14ac:dyDescent="0.2">
      <c r="B429" s="8" t="s">
        <v>1064</v>
      </c>
      <c r="C429" s="8" t="s">
        <v>647</v>
      </c>
      <c r="D429" s="10" t="s">
        <v>634</v>
      </c>
      <c r="E429" s="8">
        <v>500</v>
      </c>
      <c r="F429" s="8" t="s">
        <v>392</v>
      </c>
      <c r="G429" s="8" t="s">
        <v>1063</v>
      </c>
    </row>
    <row r="430" spans="2:7" x14ac:dyDescent="0.2">
      <c r="B430" s="8" t="s">
        <v>1015</v>
      </c>
      <c r="C430" s="8" t="s">
        <v>647</v>
      </c>
      <c r="D430" s="10" t="s">
        <v>634</v>
      </c>
      <c r="E430" s="8">
        <v>500</v>
      </c>
      <c r="F430" s="8" t="s">
        <v>420</v>
      </c>
      <c r="G430" s="8" t="s">
        <v>1014</v>
      </c>
    </row>
    <row r="431" spans="2:7" x14ac:dyDescent="0.2">
      <c r="B431" s="8" t="s">
        <v>979</v>
      </c>
      <c r="C431" s="8" t="s">
        <v>647</v>
      </c>
      <c r="D431" s="10" t="s">
        <v>634</v>
      </c>
      <c r="E431" s="8">
        <v>500</v>
      </c>
      <c r="F431" s="8" t="s">
        <v>978</v>
      </c>
      <c r="G431" s="8" t="s">
        <v>977</v>
      </c>
    </row>
    <row r="432" spans="2:7" x14ac:dyDescent="0.2">
      <c r="B432" s="8" t="s">
        <v>910</v>
      </c>
      <c r="C432" s="8" t="s">
        <v>647</v>
      </c>
      <c r="D432" s="10" t="s">
        <v>634</v>
      </c>
      <c r="E432" s="8">
        <v>700</v>
      </c>
      <c r="F432" s="8" t="s">
        <v>247</v>
      </c>
      <c r="G432" s="8" t="s">
        <v>909</v>
      </c>
    </row>
    <row r="433" spans="2:7" x14ac:dyDescent="0.2">
      <c r="B433" s="8" t="s">
        <v>890</v>
      </c>
      <c r="C433" s="8" t="s">
        <v>647</v>
      </c>
      <c r="D433" s="10" t="s">
        <v>634</v>
      </c>
      <c r="E433" s="8">
        <v>700</v>
      </c>
      <c r="F433" s="8" t="s">
        <v>889</v>
      </c>
      <c r="G433" s="8" t="s">
        <v>888</v>
      </c>
    </row>
    <row r="434" spans="2:7" x14ac:dyDescent="0.2">
      <c r="B434" s="8" t="s">
        <v>880</v>
      </c>
      <c r="C434" s="8" t="s">
        <v>647</v>
      </c>
      <c r="D434" s="10" t="s">
        <v>634</v>
      </c>
      <c r="E434" s="8">
        <v>600</v>
      </c>
      <c r="F434" s="8" t="s">
        <v>879</v>
      </c>
      <c r="G434" s="8" t="s">
        <v>878</v>
      </c>
    </row>
    <row r="435" spans="2:7" x14ac:dyDescent="0.2">
      <c r="B435" s="8" t="s">
        <v>802</v>
      </c>
      <c r="C435" s="8" t="s">
        <v>647</v>
      </c>
      <c r="D435" s="10" t="s">
        <v>634</v>
      </c>
      <c r="E435" s="8">
        <v>600</v>
      </c>
      <c r="F435" s="8" t="s">
        <v>735</v>
      </c>
      <c r="G435" s="8" t="s">
        <v>801</v>
      </c>
    </row>
    <row r="436" spans="2:7" x14ac:dyDescent="0.2">
      <c r="B436" s="8" t="s">
        <v>790</v>
      </c>
      <c r="C436" s="8" t="s">
        <v>647</v>
      </c>
      <c r="D436" s="10" t="s">
        <v>634</v>
      </c>
      <c r="E436" s="8">
        <v>500</v>
      </c>
      <c r="F436" s="8" t="s">
        <v>789</v>
      </c>
      <c r="G436" s="8" t="s">
        <v>788</v>
      </c>
    </row>
    <row r="437" spans="2:7" x14ac:dyDescent="0.2">
      <c r="B437" s="8" t="s">
        <v>679</v>
      </c>
      <c r="C437" s="8" t="s">
        <v>647</v>
      </c>
      <c r="D437" s="10" t="s">
        <v>634</v>
      </c>
      <c r="E437" s="8">
        <v>500</v>
      </c>
      <c r="F437" s="8" t="s">
        <v>678</v>
      </c>
      <c r="G437" s="8" t="s">
        <v>677</v>
      </c>
    </row>
    <row r="438" spans="2:7" x14ac:dyDescent="0.2">
      <c r="B438" s="8" t="s">
        <v>669</v>
      </c>
      <c r="C438" s="8" t="s">
        <v>647</v>
      </c>
      <c r="D438" s="10" t="s">
        <v>634</v>
      </c>
      <c r="E438" s="8">
        <v>700</v>
      </c>
      <c r="F438" s="8" t="s">
        <v>668</v>
      </c>
      <c r="G438" s="8" t="s">
        <v>667</v>
      </c>
    </row>
    <row r="439" spans="2:7" x14ac:dyDescent="0.2">
      <c r="B439" s="8" t="s">
        <v>1558</v>
      </c>
      <c r="C439" s="8" t="s">
        <v>648</v>
      </c>
      <c r="D439" s="10" t="s">
        <v>634</v>
      </c>
      <c r="E439" s="8">
        <v>700</v>
      </c>
      <c r="F439" s="8" t="s">
        <v>197</v>
      </c>
      <c r="G439" s="8" t="s">
        <v>1557</v>
      </c>
    </row>
    <row r="440" spans="2:7" x14ac:dyDescent="0.2">
      <c r="B440" s="8" t="s">
        <v>1546</v>
      </c>
      <c r="C440" s="8" t="s">
        <v>648</v>
      </c>
      <c r="D440" s="10" t="s">
        <v>634</v>
      </c>
      <c r="E440" s="8">
        <v>500</v>
      </c>
      <c r="F440" s="8" t="s">
        <v>1120</v>
      </c>
      <c r="G440" s="8" t="s">
        <v>1545</v>
      </c>
    </row>
    <row r="441" spans="2:7" x14ac:dyDescent="0.2">
      <c r="B441" s="8" t="s">
        <v>1513</v>
      </c>
      <c r="C441" s="8" t="s">
        <v>648</v>
      </c>
      <c r="D441" s="10" t="s">
        <v>634</v>
      </c>
      <c r="E441" s="8">
        <v>700</v>
      </c>
      <c r="F441" s="8" t="s">
        <v>117</v>
      </c>
      <c r="G441" s="8" t="s">
        <v>1512</v>
      </c>
    </row>
    <row r="442" spans="2:7" x14ac:dyDescent="0.2">
      <c r="B442" s="8" t="s">
        <v>1410</v>
      </c>
      <c r="C442" s="8" t="s">
        <v>648</v>
      </c>
      <c r="D442" s="10" t="s">
        <v>634</v>
      </c>
      <c r="E442" s="8">
        <v>500</v>
      </c>
      <c r="F442" s="8" t="s">
        <v>807</v>
      </c>
      <c r="G442" s="8" t="s">
        <v>1409</v>
      </c>
    </row>
    <row r="443" spans="2:7" x14ac:dyDescent="0.2">
      <c r="B443" s="8" t="s">
        <v>1398</v>
      </c>
      <c r="C443" s="8" t="s">
        <v>648</v>
      </c>
      <c r="D443" s="10" t="s">
        <v>634</v>
      </c>
      <c r="E443" s="8">
        <v>600</v>
      </c>
      <c r="F443" s="8" t="s">
        <v>692</v>
      </c>
      <c r="G443" s="8" t="s">
        <v>1397</v>
      </c>
    </row>
    <row r="444" spans="2:7" x14ac:dyDescent="0.2">
      <c r="B444" s="8" t="s">
        <v>1348</v>
      </c>
      <c r="C444" s="8" t="s">
        <v>648</v>
      </c>
      <c r="D444" s="10" t="s">
        <v>634</v>
      </c>
      <c r="E444" s="8">
        <v>600</v>
      </c>
      <c r="F444" s="8" t="s">
        <v>244</v>
      </c>
      <c r="G444" s="8" t="s">
        <v>1347</v>
      </c>
    </row>
    <row r="445" spans="2:7" x14ac:dyDescent="0.2">
      <c r="B445" s="8" t="s">
        <v>1346</v>
      </c>
      <c r="C445" s="8" t="s">
        <v>648</v>
      </c>
      <c r="D445" s="10" t="s">
        <v>634</v>
      </c>
      <c r="E445" s="8">
        <v>500</v>
      </c>
      <c r="F445" s="8" t="s">
        <v>714</v>
      </c>
      <c r="G445" s="8" t="s">
        <v>1345</v>
      </c>
    </row>
    <row r="446" spans="2:7" x14ac:dyDescent="0.2">
      <c r="B446" s="8" t="s">
        <v>1299</v>
      </c>
      <c r="C446" s="8" t="s">
        <v>648</v>
      </c>
      <c r="D446" s="10" t="s">
        <v>634</v>
      </c>
      <c r="E446" s="8">
        <v>500</v>
      </c>
      <c r="F446" s="8" t="s">
        <v>18</v>
      </c>
      <c r="G446" s="8" t="s">
        <v>1298</v>
      </c>
    </row>
    <row r="447" spans="2:7" x14ac:dyDescent="0.2">
      <c r="B447" s="8" t="s">
        <v>1297</v>
      </c>
      <c r="C447" s="8" t="s">
        <v>648</v>
      </c>
      <c r="D447" s="10" t="s">
        <v>634</v>
      </c>
      <c r="E447" s="8">
        <v>500</v>
      </c>
      <c r="F447" s="8" t="s">
        <v>200</v>
      </c>
      <c r="G447" s="8" t="s">
        <v>1296</v>
      </c>
    </row>
    <row r="448" spans="2:7" x14ac:dyDescent="0.2">
      <c r="B448" s="8" t="s">
        <v>1260</v>
      </c>
      <c r="C448" s="8" t="s">
        <v>648</v>
      </c>
      <c r="D448" s="10" t="s">
        <v>634</v>
      </c>
      <c r="E448" s="8">
        <v>500</v>
      </c>
      <c r="F448" s="8" t="s">
        <v>66</v>
      </c>
      <c r="G448" s="8" t="s">
        <v>1259</v>
      </c>
    </row>
    <row r="449" spans="2:7" x14ac:dyDescent="0.2">
      <c r="B449" s="8" t="s">
        <v>1258</v>
      </c>
      <c r="C449" s="8" t="s">
        <v>648</v>
      </c>
      <c r="D449" s="10" t="s">
        <v>634</v>
      </c>
      <c r="E449" s="8">
        <v>500</v>
      </c>
      <c r="F449" s="8" t="s">
        <v>98</v>
      </c>
      <c r="G449" s="8" t="s">
        <v>1257</v>
      </c>
    </row>
    <row r="450" spans="2:7" x14ac:dyDescent="0.2">
      <c r="B450" s="8" t="s">
        <v>1204</v>
      </c>
      <c r="C450" s="8" t="s">
        <v>648</v>
      </c>
      <c r="D450" s="10" t="s">
        <v>634</v>
      </c>
      <c r="E450" s="8">
        <v>600</v>
      </c>
      <c r="F450" s="8" t="s">
        <v>122</v>
      </c>
      <c r="G450" s="8" t="s">
        <v>1203</v>
      </c>
    </row>
    <row r="451" spans="2:7" x14ac:dyDescent="0.2">
      <c r="B451" s="8" t="s">
        <v>1129</v>
      </c>
      <c r="C451" s="8" t="s">
        <v>648</v>
      </c>
      <c r="D451" s="10" t="s">
        <v>634</v>
      </c>
      <c r="E451" s="8">
        <v>600</v>
      </c>
      <c r="F451" s="8" t="s">
        <v>18</v>
      </c>
      <c r="G451" s="8" t="s">
        <v>1128</v>
      </c>
    </row>
    <row r="452" spans="2:7" x14ac:dyDescent="0.2">
      <c r="B452" s="8" t="s">
        <v>1127</v>
      </c>
      <c r="C452" s="8" t="s">
        <v>648</v>
      </c>
      <c r="D452" s="10" t="s">
        <v>634</v>
      </c>
      <c r="E452" s="8">
        <v>500</v>
      </c>
      <c r="F452" s="8" t="s">
        <v>488</v>
      </c>
      <c r="G452" s="8" t="s">
        <v>1126</v>
      </c>
    </row>
    <row r="453" spans="2:7" x14ac:dyDescent="0.2">
      <c r="B453" s="8" t="s">
        <v>922</v>
      </c>
      <c r="C453" s="8" t="s">
        <v>648</v>
      </c>
      <c r="D453" s="10" t="s">
        <v>634</v>
      </c>
      <c r="E453" s="8">
        <v>700</v>
      </c>
      <c r="F453" s="8" t="s">
        <v>109</v>
      </c>
      <c r="G453" s="8" t="s">
        <v>921</v>
      </c>
    </row>
    <row r="454" spans="2:7" x14ac:dyDescent="0.2">
      <c r="B454" s="8" t="s">
        <v>745</v>
      </c>
      <c r="C454" s="8" t="s">
        <v>648</v>
      </c>
      <c r="D454" s="10" t="s">
        <v>634</v>
      </c>
      <c r="E454" s="8">
        <v>600</v>
      </c>
      <c r="F454" s="8" t="s">
        <v>744</v>
      </c>
      <c r="G454" s="8" t="s">
        <v>743</v>
      </c>
    </row>
    <row r="455" spans="2:7" x14ac:dyDescent="0.2">
      <c r="B455" s="8" t="s">
        <v>724</v>
      </c>
      <c r="C455" s="8" t="s">
        <v>648</v>
      </c>
      <c r="D455" s="10" t="s">
        <v>634</v>
      </c>
      <c r="E455" s="8">
        <v>500</v>
      </c>
      <c r="F455" s="8" t="s">
        <v>42</v>
      </c>
      <c r="G455" s="8" t="s">
        <v>723</v>
      </c>
    </row>
    <row r="456" spans="2:7" x14ac:dyDescent="0.2">
      <c r="B456" s="8" t="s">
        <v>1135</v>
      </c>
      <c r="C456" s="8" t="s">
        <v>649</v>
      </c>
      <c r="D456" s="10" t="s">
        <v>634</v>
      </c>
      <c r="E456" s="8">
        <v>500</v>
      </c>
      <c r="F456" s="8" t="s">
        <v>284</v>
      </c>
      <c r="G456" s="8" t="s">
        <v>1134</v>
      </c>
    </row>
    <row r="457" spans="2:7" x14ac:dyDescent="0.2">
      <c r="B457" s="8" t="s">
        <v>1110</v>
      </c>
      <c r="C457" s="8" t="s">
        <v>649</v>
      </c>
      <c r="D457" s="10" t="s">
        <v>634</v>
      </c>
      <c r="E457" s="8">
        <v>500</v>
      </c>
      <c r="F457" s="8" t="s">
        <v>1109</v>
      </c>
      <c r="G457" s="8" t="s">
        <v>1108</v>
      </c>
    </row>
    <row r="458" spans="2:7" x14ac:dyDescent="0.2">
      <c r="B458" s="8" t="s">
        <v>1062</v>
      </c>
      <c r="C458" s="8" t="s">
        <v>649</v>
      </c>
      <c r="D458" s="10" t="s">
        <v>634</v>
      </c>
      <c r="E458" s="8">
        <v>500</v>
      </c>
      <c r="F458" s="8" t="s">
        <v>681</v>
      </c>
      <c r="G458" s="8" t="s">
        <v>1061</v>
      </c>
    </row>
    <row r="459" spans="2:7" x14ac:dyDescent="0.2">
      <c r="B459" s="8" t="s">
        <v>755</v>
      </c>
      <c r="C459" s="8" t="s">
        <v>649</v>
      </c>
      <c r="D459" s="10" t="s">
        <v>634</v>
      </c>
      <c r="E459" s="8">
        <v>700</v>
      </c>
      <c r="F459" s="8" t="s">
        <v>754</v>
      </c>
      <c r="G459" s="8" t="s">
        <v>753</v>
      </c>
    </row>
    <row r="460" spans="2:7" x14ac:dyDescent="0.2">
      <c r="B460" s="8" t="s">
        <v>660</v>
      </c>
      <c r="C460" s="8" t="s">
        <v>649</v>
      </c>
      <c r="D460" s="10" t="s">
        <v>634</v>
      </c>
      <c r="E460" s="8">
        <v>700</v>
      </c>
      <c r="F460" s="8" t="s">
        <v>659</v>
      </c>
      <c r="G460" s="8" t="s">
        <v>658</v>
      </c>
    </row>
    <row r="461" spans="2:7" x14ac:dyDescent="0.2">
      <c r="B461" s="8" t="s">
        <v>1687</v>
      </c>
      <c r="C461" s="8" t="s">
        <v>650</v>
      </c>
      <c r="D461" s="10" t="s">
        <v>634</v>
      </c>
      <c r="E461" s="8">
        <v>500</v>
      </c>
      <c r="F461" s="8" t="s">
        <v>978</v>
      </c>
      <c r="G461" s="8" t="s">
        <v>1686</v>
      </c>
    </row>
    <row r="462" spans="2:7" x14ac:dyDescent="0.2">
      <c r="B462" s="8" t="s">
        <v>1669</v>
      </c>
      <c r="C462" s="8" t="s">
        <v>650</v>
      </c>
      <c r="D462" s="10" t="s">
        <v>634</v>
      </c>
      <c r="E462" s="8">
        <v>600</v>
      </c>
      <c r="F462" s="8" t="s">
        <v>503</v>
      </c>
      <c r="G462" s="8" t="s">
        <v>1668</v>
      </c>
    </row>
    <row r="463" spans="2:7" x14ac:dyDescent="0.2">
      <c r="B463" s="8" t="s">
        <v>1642</v>
      </c>
      <c r="C463" s="8" t="s">
        <v>650</v>
      </c>
      <c r="D463" s="10" t="s">
        <v>634</v>
      </c>
      <c r="E463" s="8">
        <v>600</v>
      </c>
      <c r="F463" s="8" t="s">
        <v>789</v>
      </c>
      <c r="G463" s="8" t="s">
        <v>1641</v>
      </c>
    </row>
    <row r="464" spans="2:7" x14ac:dyDescent="0.2">
      <c r="B464" s="8" t="s">
        <v>1626</v>
      </c>
      <c r="C464" s="8" t="s">
        <v>650</v>
      </c>
      <c r="D464" s="10" t="s">
        <v>634</v>
      </c>
      <c r="E464" s="8">
        <v>500</v>
      </c>
      <c r="F464" s="8" t="s">
        <v>563</v>
      </c>
      <c r="G464" s="8" t="s">
        <v>1625</v>
      </c>
    </row>
    <row r="465" spans="2:7" x14ac:dyDescent="0.2">
      <c r="B465" s="8" t="s">
        <v>1591</v>
      </c>
      <c r="C465" s="8" t="s">
        <v>650</v>
      </c>
      <c r="D465" s="10" t="s">
        <v>634</v>
      </c>
      <c r="E465" s="8">
        <v>500</v>
      </c>
      <c r="F465" s="8" t="s">
        <v>579</v>
      </c>
      <c r="G465" s="8" t="s">
        <v>1590</v>
      </c>
    </row>
    <row r="466" spans="2:7" x14ac:dyDescent="0.2">
      <c r="B466" s="8" t="s">
        <v>1573</v>
      </c>
      <c r="C466" s="8" t="s">
        <v>650</v>
      </c>
      <c r="D466" s="10" t="s">
        <v>634</v>
      </c>
      <c r="E466" s="8">
        <v>500</v>
      </c>
      <c r="F466" s="8" t="s">
        <v>30</v>
      </c>
      <c r="G466" s="8" t="s">
        <v>1572</v>
      </c>
    </row>
    <row r="467" spans="2:7" x14ac:dyDescent="0.2">
      <c r="B467" s="8" t="s">
        <v>1528</v>
      </c>
      <c r="C467" s="8" t="s">
        <v>650</v>
      </c>
      <c r="D467" s="10" t="s">
        <v>634</v>
      </c>
      <c r="E467" s="8">
        <v>500</v>
      </c>
      <c r="F467" s="8" t="s">
        <v>1527</v>
      </c>
      <c r="G467" s="8" t="s">
        <v>1525</v>
      </c>
    </row>
    <row r="468" spans="2:7" x14ac:dyDescent="0.2">
      <c r="B468" s="8" t="s">
        <v>1490</v>
      </c>
      <c r="C468" s="8" t="s">
        <v>650</v>
      </c>
      <c r="D468" s="10" t="s">
        <v>634</v>
      </c>
      <c r="E468" s="8">
        <v>700</v>
      </c>
      <c r="F468" s="8" t="s">
        <v>379</v>
      </c>
      <c r="G468" s="8" t="s">
        <v>1489</v>
      </c>
    </row>
    <row r="469" spans="2:7" x14ac:dyDescent="0.2">
      <c r="B469" s="8" t="s">
        <v>1463</v>
      </c>
      <c r="C469" s="8" t="s">
        <v>650</v>
      </c>
      <c r="D469" s="10" t="s">
        <v>634</v>
      </c>
      <c r="E469" s="8">
        <v>500</v>
      </c>
      <c r="F469" s="8" t="s">
        <v>494</v>
      </c>
      <c r="G469" s="8" t="s">
        <v>1462</v>
      </c>
    </row>
    <row r="470" spans="2:7" x14ac:dyDescent="0.2">
      <c r="B470" s="8" t="s">
        <v>1461</v>
      </c>
      <c r="C470" s="8" t="s">
        <v>650</v>
      </c>
      <c r="D470" s="10" t="s">
        <v>634</v>
      </c>
      <c r="E470" s="8">
        <v>500</v>
      </c>
      <c r="F470" s="8" t="s">
        <v>1460</v>
      </c>
      <c r="G470" s="8" t="s">
        <v>1459</v>
      </c>
    </row>
    <row r="471" spans="2:7" x14ac:dyDescent="0.2">
      <c r="B471" s="8" t="s">
        <v>1434</v>
      </c>
      <c r="C471" s="8" t="s">
        <v>650</v>
      </c>
      <c r="D471" s="10" t="s">
        <v>634</v>
      </c>
      <c r="E471" s="8">
        <v>500</v>
      </c>
      <c r="F471" s="8" t="s">
        <v>27</v>
      </c>
      <c r="G471" s="8" t="s">
        <v>1433</v>
      </c>
    </row>
    <row r="472" spans="2:7" x14ac:dyDescent="0.2">
      <c r="B472" s="8" t="s">
        <v>1419</v>
      </c>
      <c r="C472" s="8" t="s">
        <v>650</v>
      </c>
      <c r="D472" s="10" t="s">
        <v>634</v>
      </c>
      <c r="E472" s="8">
        <v>500</v>
      </c>
      <c r="F472" s="8" t="s">
        <v>797</v>
      </c>
      <c r="G472" s="8" t="s">
        <v>1418</v>
      </c>
    </row>
    <row r="473" spans="2:7" x14ac:dyDescent="0.2">
      <c r="B473" s="8" t="s">
        <v>1390</v>
      </c>
      <c r="C473" s="8" t="s">
        <v>650</v>
      </c>
      <c r="D473" s="10" t="s">
        <v>634</v>
      </c>
      <c r="E473" s="8">
        <v>500</v>
      </c>
      <c r="F473" s="8" t="s">
        <v>18</v>
      </c>
      <c r="G473" s="8" t="s">
        <v>1388</v>
      </c>
    </row>
    <row r="474" spans="2:7" x14ac:dyDescent="0.2">
      <c r="B474" s="8" t="s">
        <v>1338</v>
      </c>
      <c r="C474" s="8" t="s">
        <v>650</v>
      </c>
      <c r="D474" s="10" t="s">
        <v>634</v>
      </c>
      <c r="E474" s="8">
        <v>500</v>
      </c>
      <c r="F474" s="8" t="s">
        <v>304</v>
      </c>
      <c r="G474" s="8" t="s">
        <v>1337</v>
      </c>
    </row>
    <row r="475" spans="2:7" x14ac:dyDescent="0.2">
      <c r="B475" s="8" t="s">
        <v>1324</v>
      </c>
      <c r="C475" s="8" t="s">
        <v>650</v>
      </c>
      <c r="D475" s="10" t="s">
        <v>634</v>
      </c>
      <c r="E475" s="8">
        <v>600</v>
      </c>
      <c r="F475" s="8" t="s">
        <v>804</v>
      </c>
      <c r="G475" s="8" t="s">
        <v>1323</v>
      </c>
    </row>
    <row r="476" spans="2:7" x14ac:dyDescent="0.2">
      <c r="B476" s="8" t="s">
        <v>1295</v>
      </c>
      <c r="C476" s="8" t="s">
        <v>650</v>
      </c>
      <c r="D476" s="10" t="s">
        <v>634</v>
      </c>
      <c r="E476" s="8">
        <v>500</v>
      </c>
      <c r="F476" s="8" t="s">
        <v>494</v>
      </c>
      <c r="G476" s="8" t="s">
        <v>1294</v>
      </c>
    </row>
    <row r="477" spans="2:7" x14ac:dyDescent="0.2">
      <c r="B477" s="8" t="s">
        <v>1280</v>
      </c>
      <c r="C477" s="8" t="s">
        <v>650</v>
      </c>
      <c r="D477" s="10" t="s">
        <v>634</v>
      </c>
      <c r="E477" s="8">
        <v>500</v>
      </c>
      <c r="F477" s="8" t="s">
        <v>417</v>
      </c>
      <c r="G477" s="8" t="s">
        <v>1279</v>
      </c>
    </row>
    <row r="478" spans="2:7" x14ac:dyDescent="0.2">
      <c r="B478" s="8" t="s">
        <v>1150</v>
      </c>
      <c r="C478" s="8" t="s">
        <v>650</v>
      </c>
      <c r="D478" s="10" t="s">
        <v>634</v>
      </c>
      <c r="E478" s="8">
        <v>700</v>
      </c>
      <c r="F478" s="8" t="s">
        <v>18</v>
      </c>
      <c r="G478" s="8" t="s">
        <v>1149</v>
      </c>
    </row>
    <row r="479" spans="2:7" x14ac:dyDescent="0.2">
      <c r="B479" s="8" t="s">
        <v>1094</v>
      </c>
      <c r="C479" s="8" t="s">
        <v>650</v>
      </c>
      <c r="D479" s="10" t="s">
        <v>634</v>
      </c>
      <c r="E479" s="8">
        <v>700</v>
      </c>
      <c r="F479" s="8" t="s">
        <v>1093</v>
      </c>
      <c r="G479" s="8" t="s">
        <v>1092</v>
      </c>
    </row>
    <row r="480" spans="2:7" x14ac:dyDescent="0.2">
      <c r="B480" s="8" t="s">
        <v>1009</v>
      </c>
      <c r="C480" s="8" t="s">
        <v>650</v>
      </c>
      <c r="D480" s="10" t="s">
        <v>634</v>
      </c>
      <c r="E480" s="8">
        <v>700</v>
      </c>
      <c r="F480" s="8" t="s">
        <v>852</v>
      </c>
      <c r="G480" s="8" t="s">
        <v>1008</v>
      </c>
    </row>
    <row r="481" spans="2:7" x14ac:dyDescent="0.2">
      <c r="B481" s="8" t="s">
        <v>917</v>
      </c>
      <c r="C481" s="8" t="s">
        <v>650</v>
      </c>
      <c r="D481" s="10" t="s">
        <v>634</v>
      </c>
      <c r="E481" s="8">
        <v>500</v>
      </c>
      <c r="F481" s="8" t="s">
        <v>852</v>
      </c>
      <c r="G481" s="8" t="s">
        <v>916</v>
      </c>
    </row>
    <row r="482" spans="2:7" x14ac:dyDescent="0.2">
      <c r="B482" s="8" t="s">
        <v>911</v>
      </c>
      <c r="C482" s="8" t="s">
        <v>650</v>
      </c>
      <c r="D482" s="10" t="s">
        <v>634</v>
      </c>
      <c r="E482" s="8">
        <v>700</v>
      </c>
      <c r="F482" s="8" t="s">
        <v>604</v>
      </c>
      <c r="G482" s="8" t="s">
        <v>501</v>
      </c>
    </row>
    <row r="483" spans="2:7" x14ac:dyDescent="0.2">
      <c r="B483" s="8" t="s">
        <v>844</v>
      </c>
      <c r="C483" s="8" t="s">
        <v>650</v>
      </c>
      <c r="D483" s="10" t="s">
        <v>634</v>
      </c>
      <c r="E483" s="8">
        <v>600</v>
      </c>
      <c r="F483" s="8" t="s">
        <v>843</v>
      </c>
      <c r="G483" s="8" t="s">
        <v>842</v>
      </c>
    </row>
    <row r="484" spans="2:7" x14ac:dyDescent="0.2">
      <c r="B484" s="8" t="s">
        <v>831</v>
      </c>
      <c r="C484" s="8" t="s">
        <v>650</v>
      </c>
      <c r="D484" s="10" t="s">
        <v>634</v>
      </c>
      <c r="E484" s="8">
        <v>600</v>
      </c>
      <c r="F484" s="8" t="s">
        <v>579</v>
      </c>
      <c r="G484" s="8" t="s">
        <v>829</v>
      </c>
    </row>
    <row r="485" spans="2:7" x14ac:dyDescent="0.2">
      <c r="B485" s="8" t="s">
        <v>785</v>
      </c>
      <c r="C485" s="8" t="s">
        <v>650</v>
      </c>
      <c r="D485" s="10" t="s">
        <v>634</v>
      </c>
      <c r="E485" s="8">
        <v>700</v>
      </c>
      <c r="F485" s="8" t="s">
        <v>784</v>
      </c>
      <c r="G485" s="8" t="s">
        <v>783</v>
      </c>
    </row>
    <row r="486" spans="2:7" x14ac:dyDescent="0.2">
      <c r="B486" s="8" t="s">
        <v>717</v>
      </c>
      <c r="C486" s="8" t="s">
        <v>650</v>
      </c>
      <c r="D486" s="10" t="s">
        <v>634</v>
      </c>
      <c r="E486" s="8">
        <v>500</v>
      </c>
      <c r="F486" s="8" t="s">
        <v>66</v>
      </c>
      <c r="G486" s="8" t="s">
        <v>716</v>
      </c>
    </row>
    <row r="487" spans="2:7" x14ac:dyDescent="0.2">
      <c r="B487" s="8" t="s">
        <v>708</v>
      </c>
      <c r="C487" s="8" t="s">
        <v>650</v>
      </c>
      <c r="D487" s="10" t="s">
        <v>634</v>
      </c>
      <c r="E487" s="8">
        <v>600</v>
      </c>
      <c r="F487" s="8" t="s">
        <v>707</v>
      </c>
      <c r="G487" s="8" t="s">
        <v>706</v>
      </c>
    </row>
    <row r="488" spans="2:7" x14ac:dyDescent="0.2">
      <c r="B488" s="8" t="s">
        <v>1673</v>
      </c>
      <c r="C488" s="8" t="s">
        <v>651</v>
      </c>
      <c r="D488" s="10" t="s">
        <v>634</v>
      </c>
      <c r="E488" s="8">
        <v>700</v>
      </c>
      <c r="F488" s="8" t="s">
        <v>63</v>
      </c>
      <c r="G488" s="8" t="s">
        <v>1672</v>
      </c>
    </row>
    <row r="489" spans="2:7" x14ac:dyDescent="0.2">
      <c r="B489" s="8" t="s">
        <v>1634</v>
      </c>
      <c r="C489" s="8" t="s">
        <v>651</v>
      </c>
      <c r="D489" s="10" t="s">
        <v>634</v>
      </c>
      <c r="E489" s="8">
        <v>700</v>
      </c>
      <c r="F489" s="8" t="s">
        <v>157</v>
      </c>
      <c r="G489" s="8" t="s">
        <v>1633</v>
      </c>
    </row>
    <row r="490" spans="2:7" x14ac:dyDescent="0.2">
      <c r="B490" s="8" t="s">
        <v>1632</v>
      </c>
      <c r="C490" s="8" t="s">
        <v>651</v>
      </c>
      <c r="D490" s="10" t="s">
        <v>634</v>
      </c>
      <c r="E490" s="8">
        <v>700</v>
      </c>
      <c r="F490" s="8" t="s">
        <v>214</v>
      </c>
      <c r="G490" s="8" t="s">
        <v>1631</v>
      </c>
    </row>
    <row r="491" spans="2:7" x14ac:dyDescent="0.2">
      <c r="B491" s="8" t="s">
        <v>1601</v>
      </c>
      <c r="C491" s="8" t="s">
        <v>651</v>
      </c>
      <c r="D491" s="10" t="s">
        <v>634</v>
      </c>
      <c r="E491" s="8">
        <v>600</v>
      </c>
      <c r="F491" s="8" t="s">
        <v>279</v>
      </c>
      <c r="G491" s="8" t="s">
        <v>1600</v>
      </c>
    </row>
    <row r="492" spans="2:7" x14ac:dyDescent="0.2">
      <c r="B492" s="8" t="s">
        <v>1530</v>
      </c>
      <c r="C492" s="8" t="s">
        <v>651</v>
      </c>
      <c r="D492" s="10" t="s">
        <v>634</v>
      </c>
      <c r="E492" s="8">
        <v>700</v>
      </c>
      <c r="F492" s="8" t="s">
        <v>238</v>
      </c>
      <c r="G492" s="8" t="s">
        <v>1529</v>
      </c>
    </row>
    <row r="493" spans="2:7" x14ac:dyDescent="0.2">
      <c r="B493" s="8" t="s">
        <v>1446</v>
      </c>
      <c r="C493" s="8" t="s">
        <v>651</v>
      </c>
      <c r="D493" s="10" t="s">
        <v>634</v>
      </c>
      <c r="E493" s="8">
        <v>600</v>
      </c>
      <c r="F493" s="8" t="s">
        <v>89</v>
      </c>
      <c r="G493" s="8" t="s">
        <v>1445</v>
      </c>
    </row>
    <row r="494" spans="2:7" x14ac:dyDescent="0.2">
      <c r="B494" s="8" t="s">
        <v>1340</v>
      </c>
      <c r="C494" s="8" t="s">
        <v>651</v>
      </c>
      <c r="D494" s="10" t="s">
        <v>634</v>
      </c>
      <c r="E494" s="8">
        <v>500</v>
      </c>
      <c r="F494" s="8" t="s">
        <v>442</v>
      </c>
      <c r="G494" s="8" t="s">
        <v>1339</v>
      </c>
    </row>
    <row r="495" spans="2:7" x14ac:dyDescent="0.2">
      <c r="B495" s="8" t="s">
        <v>1278</v>
      </c>
      <c r="C495" s="8" t="s">
        <v>651</v>
      </c>
      <c r="D495" s="10" t="s">
        <v>634</v>
      </c>
      <c r="E495" s="8">
        <v>700</v>
      </c>
      <c r="F495" s="8" t="s">
        <v>461</v>
      </c>
      <c r="G495" s="8" t="s">
        <v>1277</v>
      </c>
    </row>
    <row r="496" spans="2:7" x14ac:dyDescent="0.2">
      <c r="B496" s="8" t="s">
        <v>1262</v>
      </c>
      <c r="C496" s="8" t="s">
        <v>651</v>
      </c>
      <c r="D496" s="10" t="s">
        <v>634</v>
      </c>
      <c r="E496" s="8">
        <v>700</v>
      </c>
      <c r="F496" s="8" t="s">
        <v>205</v>
      </c>
      <c r="G496" s="8" t="s">
        <v>1261</v>
      </c>
    </row>
    <row r="497" spans="2:7" x14ac:dyDescent="0.2">
      <c r="B497" s="8" t="s">
        <v>1089</v>
      </c>
      <c r="C497" s="8" t="s">
        <v>651</v>
      </c>
      <c r="D497" s="10" t="s">
        <v>634</v>
      </c>
      <c r="E497" s="8">
        <v>700</v>
      </c>
      <c r="F497" s="8" t="s">
        <v>1088</v>
      </c>
      <c r="G497" s="8" t="s">
        <v>1087</v>
      </c>
    </row>
    <row r="498" spans="2:7" x14ac:dyDescent="0.2">
      <c r="B498" s="8" t="s">
        <v>1079</v>
      </c>
      <c r="C498" s="8" t="s">
        <v>651</v>
      </c>
      <c r="D498" s="10" t="s">
        <v>634</v>
      </c>
      <c r="E498" s="8">
        <v>500</v>
      </c>
      <c r="F498" s="8" t="s">
        <v>304</v>
      </c>
      <c r="G498" s="8" t="s">
        <v>1077</v>
      </c>
    </row>
    <row r="499" spans="2:7" x14ac:dyDescent="0.2">
      <c r="B499" s="8" t="s">
        <v>999</v>
      </c>
      <c r="C499" s="8" t="s">
        <v>651</v>
      </c>
      <c r="D499" s="10" t="s">
        <v>634</v>
      </c>
      <c r="E499" s="8">
        <v>700</v>
      </c>
      <c r="F499" s="8" t="s">
        <v>998</v>
      </c>
      <c r="G499" s="8" t="s">
        <v>997</v>
      </c>
    </row>
    <row r="500" spans="2:7" x14ac:dyDescent="0.2">
      <c r="B500" s="8" t="s">
        <v>939</v>
      </c>
      <c r="C500" s="8" t="s">
        <v>651</v>
      </c>
      <c r="D500" s="10" t="s">
        <v>634</v>
      </c>
      <c r="E500" s="8">
        <v>600</v>
      </c>
      <c r="F500" s="8" t="s">
        <v>938</v>
      </c>
      <c r="G500" s="8" t="s">
        <v>937</v>
      </c>
    </row>
    <row r="501" spans="2:7" x14ac:dyDescent="0.2">
      <c r="B501" s="8" t="s">
        <v>899</v>
      </c>
      <c r="C501" s="8" t="s">
        <v>651</v>
      </c>
      <c r="D501" s="10" t="s">
        <v>634</v>
      </c>
      <c r="E501" s="8">
        <v>600</v>
      </c>
      <c r="F501" s="8" t="s">
        <v>898</v>
      </c>
      <c r="G501" s="8" t="s">
        <v>897</v>
      </c>
    </row>
    <row r="502" spans="2:7" x14ac:dyDescent="0.2">
      <c r="B502" s="8" t="s">
        <v>862</v>
      </c>
      <c r="C502" s="8" t="s">
        <v>651</v>
      </c>
      <c r="D502" s="10" t="s">
        <v>634</v>
      </c>
      <c r="E502" s="8">
        <v>500</v>
      </c>
      <c r="F502" s="8" t="s">
        <v>368</v>
      </c>
      <c r="G502" s="8" t="s">
        <v>861</v>
      </c>
    </row>
    <row r="503" spans="2:7" x14ac:dyDescent="0.2">
      <c r="B503" s="8" t="s">
        <v>787</v>
      </c>
      <c r="C503" s="8" t="s">
        <v>651</v>
      </c>
      <c r="D503" s="10" t="s">
        <v>634</v>
      </c>
      <c r="E503" s="8">
        <v>600</v>
      </c>
      <c r="F503" s="8" t="s">
        <v>584</v>
      </c>
      <c r="G503" s="8" t="s">
        <v>786</v>
      </c>
    </row>
    <row r="504" spans="2:7" x14ac:dyDescent="0.2">
      <c r="B504" s="8" t="s">
        <v>698</v>
      </c>
      <c r="C504" s="8" t="s">
        <v>651</v>
      </c>
      <c r="D504" s="10" t="s">
        <v>634</v>
      </c>
      <c r="E504" s="8">
        <v>700</v>
      </c>
      <c r="F504" s="8" t="s">
        <v>543</v>
      </c>
      <c r="G504" s="8" t="s">
        <v>697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42"/>
  <sheetViews>
    <sheetView workbookViewId="0">
      <selection activeCell="I6" sqref="I6:I25"/>
    </sheetView>
  </sheetViews>
  <sheetFormatPr baseColWidth="10" defaultColWidth="8.83203125" defaultRowHeight="15" x14ac:dyDescent="0.2"/>
  <cols>
    <col min="3" max="3" width="44.1640625" bestFit="1" customWidth="1"/>
    <col min="5" max="5" width="10.5" customWidth="1"/>
    <col min="7" max="7" width="24.5" bestFit="1" customWidth="1"/>
    <col min="8" max="8" width="11.1640625" customWidth="1"/>
    <col min="9" max="9" width="28" bestFit="1" customWidth="1"/>
  </cols>
  <sheetData>
    <row r="1" spans="2:12" x14ac:dyDescent="0.2">
      <c r="C1" s="1"/>
    </row>
    <row r="2" spans="2:12" x14ac:dyDescent="0.2">
      <c r="C2" s="1"/>
    </row>
    <row r="5" spans="2:12" x14ac:dyDescent="0.2">
      <c r="B5" t="s">
        <v>0</v>
      </c>
      <c r="C5" t="s">
        <v>1</v>
      </c>
      <c r="D5" t="s">
        <v>632</v>
      </c>
      <c r="E5" t="s">
        <v>3</v>
      </c>
      <c r="F5" t="s">
        <v>4</v>
      </c>
      <c r="G5" t="s">
        <v>5</v>
      </c>
      <c r="H5" t="s">
        <v>6</v>
      </c>
      <c r="K5" s="7" t="s">
        <v>634</v>
      </c>
      <c r="L5" s="7" t="s">
        <v>633</v>
      </c>
    </row>
    <row r="6" spans="2:12" x14ac:dyDescent="0.2">
      <c r="B6" t="s">
        <v>630</v>
      </c>
      <c r="C6" t="s">
        <v>636</v>
      </c>
      <c r="D6" t="s">
        <v>633</v>
      </c>
      <c r="E6">
        <v>700</v>
      </c>
      <c r="F6" t="s">
        <v>464</v>
      </c>
      <c r="G6" t="s">
        <v>631</v>
      </c>
      <c r="H6" t="s">
        <v>8</v>
      </c>
      <c r="I6" t="s">
        <v>635</v>
      </c>
      <c r="J6">
        <f>COUNTIF($C$6:$C$239,"ABSOLUTE VALUES")</f>
        <v>9</v>
      </c>
      <c r="K6">
        <f>COUNTIFS($C$6:$C$239, "ABSOLUTE VALUES", $D$6:$D$239, "PS")</f>
        <v>4</v>
      </c>
      <c r="L6">
        <f>J6-K6</f>
        <v>5</v>
      </c>
    </row>
    <row r="7" spans="2:12" x14ac:dyDescent="0.2">
      <c r="B7" t="s">
        <v>628</v>
      </c>
      <c r="C7" t="s">
        <v>642</v>
      </c>
      <c r="D7" t="s">
        <v>634</v>
      </c>
      <c r="E7">
        <v>700</v>
      </c>
      <c r="F7" t="s">
        <v>296</v>
      </c>
      <c r="G7" t="s">
        <v>629</v>
      </c>
      <c r="H7" t="s">
        <v>8</v>
      </c>
      <c r="I7" t="s">
        <v>636</v>
      </c>
      <c r="J7">
        <f>COUNTIF($C$6:$C$239,"ALGEBRA")</f>
        <v>15</v>
      </c>
      <c r="K7">
        <f>COUNTIFS($C$6:$C$239, "ALGEBRA", $D$6:$D$239, "PS")</f>
        <v>6</v>
      </c>
      <c r="L7">
        <f t="shared" ref="L7:L25" si="0">J7-K7</f>
        <v>9</v>
      </c>
    </row>
    <row r="8" spans="2:12" x14ac:dyDescent="0.2">
      <c r="B8" t="s">
        <v>625</v>
      </c>
      <c r="C8" t="s">
        <v>639</v>
      </c>
      <c r="D8" t="s">
        <v>634</v>
      </c>
      <c r="E8">
        <v>700</v>
      </c>
      <c r="F8" t="s">
        <v>626</v>
      </c>
      <c r="G8" t="s">
        <v>627</v>
      </c>
      <c r="H8" t="s">
        <v>8</v>
      </c>
      <c r="I8" t="s">
        <v>652</v>
      </c>
      <c r="J8">
        <f>COUNTIF($C$6:$C$239,"ARITHMETIC")</f>
        <v>5</v>
      </c>
      <c r="K8">
        <f>COUNTIFS($C$6:$C$239, "ARITHMETIC", $D$6:$D$239, "PS")</f>
        <v>5</v>
      </c>
      <c r="L8">
        <f t="shared" si="0"/>
        <v>0</v>
      </c>
    </row>
    <row r="9" spans="2:12" x14ac:dyDescent="0.2">
      <c r="B9" t="s">
        <v>233</v>
      </c>
      <c r="C9" t="s">
        <v>639</v>
      </c>
      <c r="D9" t="s">
        <v>634</v>
      </c>
      <c r="E9">
        <v>600</v>
      </c>
      <c r="F9" t="s">
        <v>106</v>
      </c>
      <c r="G9" t="s">
        <v>234</v>
      </c>
      <c r="H9" t="s">
        <v>8</v>
      </c>
      <c r="I9" t="s">
        <v>637</v>
      </c>
      <c r="J9">
        <f>COUNTIF($C$6:$C$239,"COMBINATORICS AND PROBABILITY")</f>
        <v>14</v>
      </c>
      <c r="K9">
        <f>COUNTIFS($C$6:$C$239, "COMBINATORICS AND PROBABILITY", $D$6:$D$239, "PS")</f>
        <v>9</v>
      </c>
      <c r="L9">
        <f t="shared" si="0"/>
        <v>5</v>
      </c>
    </row>
    <row r="10" spans="2:12" x14ac:dyDescent="0.2">
      <c r="B10" t="s">
        <v>230</v>
      </c>
      <c r="C10" t="s">
        <v>636</v>
      </c>
      <c r="D10" t="s">
        <v>633</v>
      </c>
      <c r="E10">
        <v>700</v>
      </c>
      <c r="F10" t="s">
        <v>231</v>
      </c>
      <c r="G10" t="s">
        <v>232</v>
      </c>
      <c r="H10" t="s">
        <v>8</v>
      </c>
      <c r="I10" t="s">
        <v>638</v>
      </c>
      <c r="J10">
        <f>COUNTIF($C$6:$C$239,"DISTANCE / PROBLEMS")</f>
        <v>1</v>
      </c>
      <c r="K10">
        <f>COUNTIFS($C$6:$C$239, "DISTANCE / PROBLEMS", $D$6:$D$239, "PS")</f>
        <v>0</v>
      </c>
      <c r="L10">
        <f t="shared" si="0"/>
        <v>1</v>
      </c>
    </row>
    <row r="11" spans="2:12" x14ac:dyDescent="0.2">
      <c r="B11" t="s">
        <v>227</v>
      </c>
      <c r="C11" t="s">
        <v>640</v>
      </c>
      <c r="D11" t="s">
        <v>634</v>
      </c>
      <c r="E11">
        <v>700</v>
      </c>
      <c r="F11" t="s">
        <v>228</v>
      </c>
      <c r="G11" t="s">
        <v>229</v>
      </c>
      <c r="H11" t="s">
        <v>8</v>
      </c>
      <c r="I11" t="s">
        <v>639</v>
      </c>
      <c r="J11">
        <f>COUNTIF($C$6:$C$239,"DIVISIBILITY / MULTIPLES / FACTORS")</f>
        <v>16</v>
      </c>
      <c r="K11">
        <f>COUNTIFS($C$6:$C$239, "DIVISIBILITY / MULTIPLES / FACTORS", $D$6:$D$239, "PS")</f>
        <v>9</v>
      </c>
      <c r="L11">
        <f t="shared" si="0"/>
        <v>7</v>
      </c>
    </row>
    <row r="12" spans="2:12" x14ac:dyDescent="0.2">
      <c r="B12" t="s">
        <v>225</v>
      </c>
      <c r="C12" t="s">
        <v>642</v>
      </c>
      <c r="D12" t="s">
        <v>633</v>
      </c>
      <c r="E12">
        <v>600</v>
      </c>
      <c r="F12" t="s">
        <v>143</v>
      </c>
      <c r="G12" t="s">
        <v>226</v>
      </c>
      <c r="H12" t="s">
        <v>8</v>
      </c>
      <c r="I12" t="s">
        <v>640</v>
      </c>
      <c r="J12">
        <f>COUNTIF($C$6:$C$239,"EXPONENTS / ROOTS")</f>
        <v>17</v>
      </c>
      <c r="K12">
        <f>COUNTIFS($C$6:$C$239, "EXPONENTS / ROOTS", $D$6:$D$239, "PS")</f>
        <v>10</v>
      </c>
      <c r="L12">
        <f t="shared" si="0"/>
        <v>7</v>
      </c>
    </row>
    <row r="13" spans="2:12" x14ac:dyDescent="0.2">
      <c r="B13" t="s">
        <v>222</v>
      </c>
      <c r="C13" t="s">
        <v>642</v>
      </c>
      <c r="D13" t="s">
        <v>634</v>
      </c>
      <c r="E13">
        <v>500</v>
      </c>
      <c r="F13" t="s">
        <v>223</v>
      </c>
      <c r="G13" t="s">
        <v>224</v>
      </c>
      <c r="H13" t="s">
        <v>8</v>
      </c>
      <c r="I13" t="s">
        <v>641</v>
      </c>
      <c r="J13">
        <f>COUNTIF($C$6:$C$239,"FRACTIONS / RATIOS / DECIMALS")</f>
        <v>8</v>
      </c>
      <c r="K13">
        <f>COUNTIFS($C$6:$C$239, "FRACTIONS / RATIOS / DECIMALS", $D$6:$D$239, "PS")</f>
        <v>7</v>
      </c>
      <c r="L13">
        <f t="shared" si="0"/>
        <v>1</v>
      </c>
    </row>
    <row r="14" spans="2:12" x14ac:dyDescent="0.2">
      <c r="B14" t="s">
        <v>219</v>
      </c>
      <c r="C14" t="s">
        <v>637</v>
      </c>
      <c r="D14" t="s">
        <v>634</v>
      </c>
      <c r="E14">
        <v>700</v>
      </c>
      <c r="F14" t="s">
        <v>220</v>
      </c>
      <c r="G14" t="s">
        <v>221</v>
      </c>
      <c r="H14" t="s">
        <v>8</v>
      </c>
      <c r="I14" s="3" t="s">
        <v>642</v>
      </c>
      <c r="J14" s="3">
        <f>COUNTIF($C$6:$C$239,"GEOMETRY / COORDINATE GEOMETRY")</f>
        <v>28</v>
      </c>
      <c r="K14" s="3">
        <f>COUNTIFS($C$6:$C$239, "GEOMETRY / COORDINATE GEOMETRY", $D$6:$D$239, "PS")</f>
        <v>16</v>
      </c>
      <c r="L14" s="3">
        <f t="shared" si="0"/>
        <v>12</v>
      </c>
    </row>
    <row r="15" spans="2:12" x14ac:dyDescent="0.2">
      <c r="B15" t="s">
        <v>216</v>
      </c>
      <c r="C15" t="s">
        <v>649</v>
      </c>
      <c r="D15" t="s">
        <v>633</v>
      </c>
      <c r="E15">
        <v>700</v>
      </c>
      <c r="F15" t="s">
        <v>217</v>
      </c>
      <c r="G15" t="s">
        <v>218</v>
      </c>
      <c r="H15" t="s">
        <v>8</v>
      </c>
      <c r="I15" s="6" t="s">
        <v>643</v>
      </c>
      <c r="J15">
        <f>COUNTIF($C$6:$C$239,"INEQUALITIES")</f>
        <v>19</v>
      </c>
      <c r="K15">
        <f>COUNTIFS($C$6:$C$239, "INEQUALITIES", $D$6:$D$239, "PS")</f>
        <v>5</v>
      </c>
      <c r="L15">
        <f t="shared" si="0"/>
        <v>14</v>
      </c>
    </row>
    <row r="16" spans="2:12" x14ac:dyDescent="0.2">
      <c r="B16" t="s">
        <v>213</v>
      </c>
      <c r="C16" t="s">
        <v>650</v>
      </c>
      <c r="D16" t="s">
        <v>634</v>
      </c>
      <c r="E16">
        <v>600</v>
      </c>
      <c r="F16" t="s">
        <v>214</v>
      </c>
      <c r="G16" t="s">
        <v>215</v>
      </c>
      <c r="H16" t="s">
        <v>8</v>
      </c>
      <c r="I16" s="6" t="s">
        <v>653</v>
      </c>
      <c r="J16">
        <f>COUNTIF($C$6:$C$239,"MIN/MAX PROBLEMS")</f>
        <v>2</v>
      </c>
      <c r="K16">
        <f>COUNTIFS($C$6:$C$239, "MIN/MAX PROBLEMS", $D$6:$D$239, "PS")</f>
        <v>2</v>
      </c>
      <c r="L16">
        <f t="shared" si="0"/>
        <v>0</v>
      </c>
    </row>
    <row r="17" spans="2:12" x14ac:dyDescent="0.2">
      <c r="B17" t="s">
        <v>210</v>
      </c>
      <c r="C17" t="s">
        <v>639</v>
      </c>
      <c r="D17" t="s">
        <v>633</v>
      </c>
      <c r="E17">
        <v>700</v>
      </c>
      <c r="F17" t="s">
        <v>211</v>
      </c>
      <c r="G17" t="s">
        <v>212</v>
      </c>
      <c r="H17" t="s">
        <v>8</v>
      </c>
      <c r="I17" s="6" t="s">
        <v>644</v>
      </c>
      <c r="J17">
        <f>COUNTIF($C$6:$C$239,"MIXTURE PROBLEMS")</f>
        <v>3</v>
      </c>
      <c r="K17">
        <f>COUNTIFS($C$6:$C$239, "MIXTURE PROBLEMS", $D$6:$D$239, "PS")</f>
        <v>2</v>
      </c>
      <c r="L17">
        <f t="shared" si="0"/>
        <v>1</v>
      </c>
    </row>
    <row r="18" spans="2:12" x14ac:dyDescent="0.2">
      <c r="B18" t="s">
        <v>207</v>
      </c>
      <c r="C18" t="s">
        <v>645</v>
      </c>
      <c r="D18" t="s">
        <v>633</v>
      </c>
      <c r="E18">
        <v>700</v>
      </c>
      <c r="F18" t="s">
        <v>208</v>
      </c>
      <c r="G18" t="s">
        <v>209</v>
      </c>
      <c r="H18" t="s">
        <v>8</v>
      </c>
      <c r="I18" t="s">
        <v>654</v>
      </c>
      <c r="J18">
        <f>COUNTIF($C$6:$C$239,"MUST OR COULD BE TRUE QUESTIONS")</f>
        <v>7</v>
      </c>
      <c r="K18">
        <f>COUNTIFS($C$6:$C$239, "MUST OR COULD BE TRUE QUESTIONS", $D$6:$D$239, "PS")</f>
        <v>7</v>
      </c>
      <c r="L18">
        <f t="shared" si="0"/>
        <v>0</v>
      </c>
    </row>
    <row r="19" spans="2:12" x14ac:dyDescent="0.2">
      <c r="B19" t="s">
        <v>204</v>
      </c>
      <c r="C19" t="s">
        <v>649</v>
      </c>
      <c r="D19" t="s">
        <v>633</v>
      </c>
      <c r="E19">
        <v>700</v>
      </c>
      <c r="F19" t="s">
        <v>205</v>
      </c>
      <c r="G19" t="s">
        <v>206</v>
      </c>
      <c r="H19" t="s">
        <v>8</v>
      </c>
      <c r="I19" s="6" t="s">
        <v>645</v>
      </c>
      <c r="J19">
        <f>COUNTIF($C$6:$C$239,"NUMBER PROPERTIES")</f>
        <v>35</v>
      </c>
      <c r="K19">
        <f>COUNTIFS($C$6:$C$239, "NUMBER PROPERTIES", $D$6:$D$239, "PS")</f>
        <v>7</v>
      </c>
      <c r="L19">
        <f t="shared" si="0"/>
        <v>28</v>
      </c>
    </row>
    <row r="20" spans="2:12" x14ac:dyDescent="0.2">
      <c r="B20" t="s">
        <v>202</v>
      </c>
      <c r="C20" t="s">
        <v>636</v>
      </c>
      <c r="D20" t="s">
        <v>634</v>
      </c>
      <c r="E20">
        <v>600</v>
      </c>
      <c r="F20" t="s">
        <v>45</v>
      </c>
      <c r="G20" t="s">
        <v>203</v>
      </c>
      <c r="H20" t="s">
        <v>8</v>
      </c>
      <c r="I20" s="6" t="s">
        <v>646</v>
      </c>
      <c r="J20">
        <f>COUNTIF($C$6:$C$239,"OVERLAPPING SETS")</f>
        <v>5</v>
      </c>
      <c r="K20">
        <f>COUNTIFS($C$6:$C$239, "OVERLAPPING SETS", $D$6:$D$239, "PS")</f>
        <v>3</v>
      </c>
      <c r="L20">
        <f t="shared" si="0"/>
        <v>2</v>
      </c>
    </row>
    <row r="21" spans="2:12" x14ac:dyDescent="0.2">
      <c r="B21" t="s">
        <v>199</v>
      </c>
      <c r="C21" t="s">
        <v>642</v>
      </c>
      <c r="D21" t="s">
        <v>633</v>
      </c>
      <c r="E21">
        <v>500</v>
      </c>
      <c r="F21" t="s">
        <v>200</v>
      </c>
      <c r="G21" t="s">
        <v>201</v>
      </c>
      <c r="H21" t="s">
        <v>8</v>
      </c>
      <c r="I21" s="6" t="s">
        <v>647</v>
      </c>
      <c r="J21">
        <f>COUNTIF($C$6:$C$239,"PERCENTS AND INTEREST PROBLEMS")</f>
        <v>8</v>
      </c>
      <c r="K21">
        <f>COUNTIFS($C$6:$C$239, "PERCENTS AND INTEREST PROBLEMS", $D$6:$D$239, "PS")</f>
        <v>3</v>
      </c>
      <c r="L21">
        <f t="shared" si="0"/>
        <v>5</v>
      </c>
    </row>
    <row r="22" spans="2:12" x14ac:dyDescent="0.2">
      <c r="B22" t="s">
        <v>196</v>
      </c>
      <c r="C22" t="s">
        <v>643</v>
      </c>
      <c r="D22" t="s">
        <v>633</v>
      </c>
      <c r="E22">
        <v>700</v>
      </c>
      <c r="F22" t="s">
        <v>197</v>
      </c>
      <c r="G22" t="s">
        <v>198</v>
      </c>
      <c r="H22" t="s">
        <v>8</v>
      </c>
      <c r="I22" t="s">
        <v>648</v>
      </c>
      <c r="J22">
        <f>COUNTIF($C$6:$C$239,"PROPERTIES OF SETS")</f>
        <v>13</v>
      </c>
      <c r="K22">
        <f>COUNTIFS($C$6:$C$239, "PROPERTIES OF SETS", $D$6:$D$239, "PS")</f>
        <v>2</v>
      </c>
      <c r="L22">
        <f t="shared" si="0"/>
        <v>11</v>
      </c>
    </row>
    <row r="23" spans="2:12" x14ac:dyDescent="0.2">
      <c r="B23" t="s">
        <v>193</v>
      </c>
      <c r="C23" t="s">
        <v>642</v>
      </c>
      <c r="D23" t="s">
        <v>634</v>
      </c>
      <c r="E23">
        <v>700</v>
      </c>
      <c r="F23" t="s">
        <v>194</v>
      </c>
      <c r="G23" t="s">
        <v>195</v>
      </c>
      <c r="H23" t="s">
        <v>8</v>
      </c>
      <c r="I23" t="s">
        <v>649</v>
      </c>
      <c r="J23">
        <f>COUNTIF($C$6:$C$239,"REMAINDERS")</f>
        <v>11</v>
      </c>
      <c r="K23">
        <f>COUNTIFS($C$6:$C$239, "REMAINDERS", $D$6:$D$239, "PS")</f>
        <v>5</v>
      </c>
      <c r="L23">
        <f t="shared" si="0"/>
        <v>6</v>
      </c>
    </row>
    <row r="24" spans="2:12" x14ac:dyDescent="0.2">
      <c r="B24" t="s">
        <v>190</v>
      </c>
      <c r="C24" t="s">
        <v>637</v>
      </c>
      <c r="D24" t="s">
        <v>634</v>
      </c>
      <c r="E24">
        <v>700</v>
      </c>
      <c r="F24" t="s">
        <v>191</v>
      </c>
      <c r="G24" t="s">
        <v>192</v>
      </c>
      <c r="H24" t="s">
        <v>8</v>
      </c>
      <c r="I24" t="s">
        <v>650</v>
      </c>
      <c r="J24">
        <f>COUNTIF($C$6:$C$239,"WORD PROBLEMS")</f>
        <v>12</v>
      </c>
      <c r="K24">
        <f>COUNTIFS($C$6:$C$239, "WORD PROBLEMS", $D$6:$D$239, "PS")</f>
        <v>7</v>
      </c>
      <c r="L24">
        <f t="shared" si="0"/>
        <v>5</v>
      </c>
    </row>
    <row r="25" spans="2:12" x14ac:dyDescent="0.2">
      <c r="B25" t="s">
        <v>187</v>
      </c>
      <c r="C25" t="s">
        <v>652</v>
      </c>
      <c r="D25" t="s">
        <v>634</v>
      </c>
      <c r="E25">
        <v>500</v>
      </c>
      <c r="F25" t="s">
        <v>188</v>
      </c>
      <c r="G25" t="s">
        <v>189</v>
      </c>
      <c r="H25" t="s">
        <v>8</v>
      </c>
      <c r="I25" s="6" t="s">
        <v>651</v>
      </c>
      <c r="J25">
        <f>COUNTIF($C$6:$C$239,"WORK / RATE PROBLEMS")</f>
        <v>6</v>
      </c>
      <c r="K25">
        <f>COUNTIFS($C$6:$C$239, "WORK / RATE PROBLEMS", $D$6:$D$239, "PS")</f>
        <v>5</v>
      </c>
      <c r="L25">
        <f t="shared" si="0"/>
        <v>1</v>
      </c>
    </row>
    <row r="26" spans="2:12" x14ac:dyDescent="0.2">
      <c r="B26" t="s">
        <v>184</v>
      </c>
      <c r="C26" t="s">
        <v>643</v>
      </c>
      <c r="D26" t="s">
        <v>633</v>
      </c>
      <c r="E26">
        <v>700</v>
      </c>
      <c r="F26" t="s">
        <v>185</v>
      </c>
      <c r="G26" t="s">
        <v>186</v>
      </c>
      <c r="H26" t="s">
        <v>8</v>
      </c>
    </row>
    <row r="27" spans="2:12" x14ac:dyDescent="0.2">
      <c r="B27" t="s">
        <v>181</v>
      </c>
      <c r="C27" s="6" t="s">
        <v>651</v>
      </c>
      <c r="D27" t="s">
        <v>634</v>
      </c>
      <c r="E27">
        <v>700</v>
      </c>
      <c r="F27" t="s">
        <v>182</v>
      </c>
      <c r="G27" t="s">
        <v>183</v>
      </c>
      <c r="H27" t="s">
        <v>8</v>
      </c>
    </row>
    <row r="28" spans="2:12" x14ac:dyDescent="0.2">
      <c r="B28" t="s">
        <v>178</v>
      </c>
      <c r="C28" t="s">
        <v>636</v>
      </c>
      <c r="D28" t="s">
        <v>633</v>
      </c>
      <c r="E28">
        <v>700</v>
      </c>
      <c r="F28" t="s">
        <v>179</v>
      </c>
      <c r="G28" t="s">
        <v>180</v>
      </c>
      <c r="H28" t="s">
        <v>8</v>
      </c>
    </row>
    <row r="29" spans="2:12" x14ac:dyDescent="0.2">
      <c r="B29" t="s">
        <v>175</v>
      </c>
      <c r="C29" t="s">
        <v>637</v>
      </c>
      <c r="D29" t="s">
        <v>634</v>
      </c>
      <c r="E29">
        <v>700</v>
      </c>
      <c r="F29" t="s">
        <v>176</v>
      </c>
      <c r="G29" t="s">
        <v>177</v>
      </c>
      <c r="H29" t="s">
        <v>8</v>
      </c>
    </row>
    <row r="30" spans="2:12" x14ac:dyDescent="0.2">
      <c r="B30" t="s">
        <v>173</v>
      </c>
      <c r="C30" t="s">
        <v>642</v>
      </c>
      <c r="D30" t="s">
        <v>634</v>
      </c>
      <c r="E30">
        <v>700</v>
      </c>
      <c r="F30" t="s">
        <v>122</v>
      </c>
      <c r="G30" t="s">
        <v>174</v>
      </c>
      <c r="H30" t="s">
        <v>8</v>
      </c>
    </row>
    <row r="31" spans="2:12" x14ac:dyDescent="0.2">
      <c r="B31" t="s">
        <v>170</v>
      </c>
      <c r="C31" t="s">
        <v>642</v>
      </c>
      <c r="D31" t="s">
        <v>633</v>
      </c>
      <c r="E31">
        <v>700</v>
      </c>
      <c r="F31" t="s">
        <v>171</v>
      </c>
      <c r="G31" t="s">
        <v>172</v>
      </c>
      <c r="H31" t="s">
        <v>8</v>
      </c>
    </row>
    <row r="32" spans="2:12" x14ac:dyDescent="0.2">
      <c r="B32" t="s">
        <v>167</v>
      </c>
      <c r="C32" t="s">
        <v>645</v>
      </c>
      <c r="D32" t="s">
        <v>633</v>
      </c>
      <c r="E32">
        <v>500</v>
      </c>
      <c r="F32" t="s">
        <v>168</v>
      </c>
      <c r="G32" t="s">
        <v>169</v>
      </c>
      <c r="H32" t="s">
        <v>8</v>
      </c>
    </row>
    <row r="33" spans="2:8" x14ac:dyDescent="0.2">
      <c r="B33" t="s">
        <v>164</v>
      </c>
      <c r="C33" t="s">
        <v>639</v>
      </c>
      <c r="D33" t="s">
        <v>634</v>
      </c>
      <c r="E33">
        <v>500</v>
      </c>
      <c r="F33" t="s">
        <v>165</v>
      </c>
      <c r="G33" t="s">
        <v>166</v>
      </c>
      <c r="H33" t="s">
        <v>8</v>
      </c>
    </row>
    <row r="34" spans="2:8" x14ac:dyDescent="0.2">
      <c r="B34" t="s">
        <v>162</v>
      </c>
      <c r="C34" t="s">
        <v>640</v>
      </c>
      <c r="D34" t="s">
        <v>633</v>
      </c>
      <c r="E34">
        <v>700</v>
      </c>
      <c r="F34" t="s">
        <v>140</v>
      </c>
      <c r="G34" t="s">
        <v>163</v>
      </c>
      <c r="H34" t="s">
        <v>8</v>
      </c>
    </row>
    <row r="35" spans="2:8" x14ac:dyDescent="0.2">
      <c r="B35" t="s">
        <v>159</v>
      </c>
      <c r="C35" t="s">
        <v>651</v>
      </c>
      <c r="D35" t="s">
        <v>634</v>
      </c>
      <c r="E35">
        <v>700</v>
      </c>
      <c r="F35" t="s">
        <v>160</v>
      </c>
      <c r="G35" t="s">
        <v>161</v>
      </c>
      <c r="H35" t="s">
        <v>8</v>
      </c>
    </row>
    <row r="36" spans="2:8" x14ac:dyDescent="0.2">
      <c r="B36" t="s">
        <v>156</v>
      </c>
      <c r="C36" t="s">
        <v>642</v>
      </c>
      <c r="D36" t="s">
        <v>633</v>
      </c>
      <c r="E36">
        <v>700</v>
      </c>
      <c r="F36" t="s">
        <v>157</v>
      </c>
      <c r="G36" t="s">
        <v>158</v>
      </c>
      <c r="H36" t="s">
        <v>8</v>
      </c>
    </row>
    <row r="37" spans="2:8" x14ac:dyDescent="0.2">
      <c r="B37" t="s">
        <v>154</v>
      </c>
      <c r="C37" t="s">
        <v>645</v>
      </c>
      <c r="D37" t="s">
        <v>633</v>
      </c>
      <c r="E37">
        <v>700</v>
      </c>
      <c r="F37" t="s">
        <v>9</v>
      </c>
      <c r="G37" t="s">
        <v>155</v>
      </c>
      <c r="H37" t="s">
        <v>8</v>
      </c>
    </row>
    <row r="38" spans="2:8" x14ac:dyDescent="0.2">
      <c r="B38" t="s">
        <v>151</v>
      </c>
      <c r="C38" t="s">
        <v>637</v>
      </c>
      <c r="D38" t="s">
        <v>634</v>
      </c>
      <c r="E38">
        <v>700</v>
      </c>
      <c r="F38" t="s">
        <v>152</v>
      </c>
      <c r="G38" t="s">
        <v>153</v>
      </c>
      <c r="H38" t="s">
        <v>8</v>
      </c>
    </row>
    <row r="39" spans="2:8" x14ac:dyDescent="0.2">
      <c r="B39" t="s">
        <v>148</v>
      </c>
      <c r="C39" t="s">
        <v>643</v>
      </c>
      <c r="D39" t="s">
        <v>633</v>
      </c>
      <c r="E39">
        <v>600</v>
      </c>
      <c r="F39" t="s">
        <v>149</v>
      </c>
      <c r="G39" t="s">
        <v>150</v>
      </c>
      <c r="H39" t="s">
        <v>8</v>
      </c>
    </row>
    <row r="40" spans="2:8" x14ac:dyDescent="0.2">
      <c r="B40" t="s">
        <v>145</v>
      </c>
      <c r="C40" t="s">
        <v>645</v>
      </c>
      <c r="D40" t="s">
        <v>633</v>
      </c>
      <c r="E40">
        <v>700</v>
      </c>
      <c r="F40" t="s">
        <v>146</v>
      </c>
      <c r="G40" t="s">
        <v>147</v>
      </c>
      <c r="H40" t="s">
        <v>8</v>
      </c>
    </row>
    <row r="41" spans="2:8" x14ac:dyDescent="0.2">
      <c r="B41" t="s">
        <v>142</v>
      </c>
      <c r="C41" t="s">
        <v>653</v>
      </c>
      <c r="D41" t="s">
        <v>634</v>
      </c>
      <c r="E41">
        <v>700</v>
      </c>
      <c r="F41" t="s">
        <v>143</v>
      </c>
      <c r="G41" t="s">
        <v>144</v>
      </c>
      <c r="H41" t="s">
        <v>8</v>
      </c>
    </row>
    <row r="42" spans="2:8" x14ac:dyDescent="0.2">
      <c r="B42" t="s">
        <v>139</v>
      </c>
      <c r="C42" t="s">
        <v>639</v>
      </c>
      <c r="D42" t="s">
        <v>633</v>
      </c>
      <c r="E42">
        <v>700</v>
      </c>
      <c r="F42" t="s">
        <v>140</v>
      </c>
      <c r="G42" t="s">
        <v>141</v>
      </c>
      <c r="H42" t="s">
        <v>8</v>
      </c>
    </row>
    <row r="43" spans="2:8" x14ac:dyDescent="0.2">
      <c r="B43" t="s">
        <v>136</v>
      </c>
      <c r="C43" t="s">
        <v>635</v>
      </c>
      <c r="D43" t="s">
        <v>633</v>
      </c>
      <c r="E43">
        <v>600</v>
      </c>
      <c r="F43" t="s">
        <v>137</v>
      </c>
      <c r="G43" t="s">
        <v>138</v>
      </c>
      <c r="H43" t="s">
        <v>8</v>
      </c>
    </row>
    <row r="44" spans="2:8" x14ac:dyDescent="0.2">
      <c r="B44" t="s">
        <v>134</v>
      </c>
      <c r="C44" t="s">
        <v>645</v>
      </c>
      <c r="D44" t="s">
        <v>633</v>
      </c>
      <c r="E44">
        <v>700</v>
      </c>
      <c r="F44" t="s">
        <v>109</v>
      </c>
      <c r="G44" t="s">
        <v>135</v>
      </c>
      <c r="H44" t="s">
        <v>8</v>
      </c>
    </row>
    <row r="45" spans="2:8" x14ac:dyDescent="0.2">
      <c r="B45" t="s">
        <v>131</v>
      </c>
      <c r="C45" t="s">
        <v>637</v>
      </c>
      <c r="D45" t="s">
        <v>634</v>
      </c>
      <c r="E45">
        <v>700</v>
      </c>
      <c r="F45" t="s">
        <v>132</v>
      </c>
      <c r="G45" t="s">
        <v>133</v>
      </c>
      <c r="H45" t="s">
        <v>8</v>
      </c>
    </row>
    <row r="46" spans="2:8" x14ac:dyDescent="0.2">
      <c r="B46" t="s">
        <v>129</v>
      </c>
      <c r="C46" t="s">
        <v>647</v>
      </c>
      <c r="D46" t="s">
        <v>634</v>
      </c>
      <c r="E46">
        <v>500</v>
      </c>
      <c r="F46" t="s">
        <v>89</v>
      </c>
      <c r="G46" t="s">
        <v>130</v>
      </c>
      <c r="H46" t="s">
        <v>8</v>
      </c>
    </row>
    <row r="47" spans="2:8" x14ac:dyDescent="0.2">
      <c r="B47" t="s">
        <v>127</v>
      </c>
      <c r="C47" t="s">
        <v>640</v>
      </c>
      <c r="D47" t="s">
        <v>633</v>
      </c>
      <c r="E47">
        <v>500</v>
      </c>
      <c r="F47" t="s">
        <v>117</v>
      </c>
      <c r="G47" t="s">
        <v>128</v>
      </c>
      <c r="H47" t="s">
        <v>8</v>
      </c>
    </row>
    <row r="48" spans="2:8" x14ac:dyDescent="0.2">
      <c r="B48" t="s">
        <v>124</v>
      </c>
      <c r="C48" t="s">
        <v>643</v>
      </c>
      <c r="D48" t="s">
        <v>633</v>
      </c>
      <c r="E48">
        <v>700</v>
      </c>
      <c r="F48" t="s">
        <v>125</v>
      </c>
      <c r="G48" t="s">
        <v>126</v>
      </c>
      <c r="H48" t="s">
        <v>8</v>
      </c>
    </row>
    <row r="49" spans="2:8" x14ac:dyDescent="0.2">
      <c r="B49" t="s">
        <v>121</v>
      </c>
      <c r="C49" t="s">
        <v>654</v>
      </c>
      <c r="D49" t="s">
        <v>634</v>
      </c>
      <c r="E49">
        <v>700</v>
      </c>
      <c r="F49" t="s">
        <v>122</v>
      </c>
      <c r="G49" t="s">
        <v>123</v>
      </c>
      <c r="H49" t="s">
        <v>8</v>
      </c>
    </row>
    <row r="50" spans="2:8" x14ac:dyDescent="0.2">
      <c r="B50" t="s">
        <v>119</v>
      </c>
      <c r="C50" t="s">
        <v>635</v>
      </c>
      <c r="D50" t="s">
        <v>633</v>
      </c>
      <c r="E50">
        <v>600</v>
      </c>
      <c r="F50" t="s">
        <v>30</v>
      </c>
      <c r="G50" t="s">
        <v>120</v>
      </c>
      <c r="H50" t="s">
        <v>8</v>
      </c>
    </row>
    <row r="51" spans="2:8" x14ac:dyDescent="0.2">
      <c r="B51" t="s">
        <v>116</v>
      </c>
      <c r="C51" t="s">
        <v>642</v>
      </c>
      <c r="D51" t="s">
        <v>633</v>
      </c>
      <c r="E51">
        <v>600</v>
      </c>
      <c r="F51" t="s">
        <v>117</v>
      </c>
      <c r="G51" t="s">
        <v>118</v>
      </c>
      <c r="H51" t="s">
        <v>8</v>
      </c>
    </row>
    <row r="52" spans="2:8" x14ac:dyDescent="0.2">
      <c r="B52" t="s">
        <v>114</v>
      </c>
      <c r="C52" t="s">
        <v>636</v>
      </c>
      <c r="D52" t="s">
        <v>633</v>
      </c>
      <c r="E52">
        <v>700</v>
      </c>
      <c r="F52" t="s">
        <v>12</v>
      </c>
      <c r="G52" t="s">
        <v>115</v>
      </c>
      <c r="H52" t="s">
        <v>8</v>
      </c>
    </row>
    <row r="53" spans="2:8" x14ac:dyDescent="0.2">
      <c r="B53" t="s">
        <v>111</v>
      </c>
      <c r="C53" t="s">
        <v>643</v>
      </c>
      <c r="D53" t="s">
        <v>633</v>
      </c>
      <c r="E53">
        <v>600</v>
      </c>
      <c r="F53" t="s">
        <v>112</v>
      </c>
      <c r="G53" t="s">
        <v>113</v>
      </c>
      <c r="H53" t="s">
        <v>8</v>
      </c>
    </row>
    <row r="54" spans="2:8" x14ac:dyDescent="0.2">
      <c r="B54" t="s">
        <v>108</v>
      </c>
      <c r="C54" t="s">
        <v>650</v>
      </c>
      <c r="D54" t="s">
        <v>634</v>
      </c>
      <c r="E54">
        <v>600</v>
      </c>
      <c r="F54" t="s">
        <v>109</v>
      </c>
      <c r="G54" t="s">
        <v>110</v>
      </c>
      <c r="H54" t="s">
        <v>8</v>
      </c>
    </row>
    <row r="55" spans="2:8" x14ac:dyDescent="0.2">
      <c r="B55" t="s">
        <v>105</v>
      </c>
      <c r="C55" t="s">
        <v>639</v>
      </c>
      <c r="D55" t="s">
        <v>633</v>
      </c>
      <c r="E55">
        <v>600</v>
      </c>
      <c r="F55" t="s">
        <v>106</v>
      </c>
      <c r="G55" t="s">
        <v>107</v>
      </c>
      <c r="H55" t="s">
        <v>8</v>
      </c>
    </row>
    <row r="56" spans="2:8" x14ac:dyDescent="0.2">
      <c r="B56" t="s">
        <v>102</v>
      </c>
      <c r="C56" t="s">
        <v>645</v>
      </c>
      <c r="D56" t="s">
        <v>633</v>
      </c>
      <c r="E56">
        <v>700</v>
      </c>
      <c r="F56" t="s">
        <v>103</v>
      </c>
      <c r="G56" t="s">
        <v>104</v>
      </c>
      <c r="H56" t="s">
        <v>8</v>
      </c>
    </row>
    <row r="57" spans="2:8" x14ac:dyDescent="0.2">
      <c r="B57" t="s">
        <v>100</v>
      </c>
      <c r="C57" t="s">
        <v>643</v>
      </c>
      <c r="D57" t="s">
        <v>633</v>
      </c>
      <c r="E57">
        <v>700</v>
      </c>
      <c r="F57" t="s">
        <v>30</v>
      </c>
      <c r="G57" t="s">
        <v>101</v>
      </c>
      <c r="H57" t="s">
        <v>8</v>
      </c>
    </row>
    <row r="58" spans="2:8" x14ac:dyDescent="0.2">
      <c r="B58" t="s">
        <v>97</v>
      </c>
      <c r="C58" t="s">
        <v>636</v>
      </c>
      <c r="D58" t="s">
        <v>633</v>
      </c>
      <c r="E58">
        <v>700</v>
      </c>
      <c r="F58" t="s">
        <v>98</v>
      </c>
      <c r="G58" t="s">
        <v>99</v>
      </c>
      <c r="H58" t="s">
        <v>8</v>
      </c>
    </row>
    <row r="59" spans="2:8" x14ac:dyDescent="0.2">
      <c r="B59" t="s">
        <v>94</v>
      </c>
      <c r="C59" t="s">
        <v>645</v>
      </c>
      <c r="D59" t="s">
        <v>633</v>
      </c>
      <c r="E59">
        <v>700</v>
      </c>
      <c r="F59" t="s">
        <v>95</v>
      </c>
      <c r="G59" t="s">
        <v>96</v>
      </c>
      <c r="H59" t="s">
        <v>8</v>
      </c>
    </row>
    <row r="60" spans="2:8" x14ac:dyDescent="0.2">
      <c r="B60" t="s">
        <v>91</v>
      </c>
      <c r="C60" t="s">
        <v>637</v>
      </c>
      <c r="D60" t="s">
        <v>634</v>
      </c>
      <c r="E60">
        <v>700</v>
      </c>
      <c r="F60" t="s">
        <v>92</v>
      </c>
      <c r="G60" t="s">
        <v>93</v>
      </c>
      <c r="H60" t="s">
        <v>8</v>
      </c>
    </row>
    <row r="61" spans="2:8" x14ac:dyDescent="0.2">
      <c r="B61" t="s">
        <v>88</v>
      </c>
      <c r="C61" t="s">
        <v>648</v>
      </c>
      <c r="D61" t="s">
        <v>633</v>
      </c>
      <c r="E61">
        <v>600</v>
      </c>
      <c r="F61" t="s">
        <v>89</v>
      </c>
      <c r="G61" t="s">
        <v>90</v>
      </c>
      <c r="H61" t="s">
        <v>8</v>
      </c>
    </row>
    <row r="62" spans="2:8" x14ac:dyDescent="0.2">
      <c r="B62" t="s">
        <v>85</v>
      </c>
      <c r="C62" t="s">
        <v>651</v>
      </c>
      <c r="D62" t="s">
        <v>634</v>
      </c>
      <c r="E62">
        <v>600</v>
      </c>
      <c r="F62" t="s">
        <v>86</v>
      </c>
      <c r="G62" t="s">
        <v>87</v>
      </c>
      <c r="H62" t="s">
        <v>8</v>
      </c>
    </row>
    <row r="63" spans="2:8" x14ac:dyDescent="0.2">
      <c r="B63" t="s">
        <v>83</v>
      </c>
      <c r="C63" t="s">
        <v>649</v>
      </c>
      <c r="D63" t="s">
        <v>633</v>
      </c>
      <c r="E63">
        <v>700</v>
      </c>
      <c r="F63" t="s">
        <v>57</v>
      </c>
      <c r="G63" t="s">
        <v>84</v>
      </c>
      <c r="H63" t="s">
        <v>8</v>
      </c>
    </row>
    <row r="64" spans="2:8" x14ac:dyDescent="0.2">
      <c r="B64" t="s">
        <v>80</v>
      </c>
      <c r="C64" t="s">
        <v>641</v>
      </c>
      <c r="D64" t="s">
        <v>634</v>
      </c>
      <c r="E64">
        <v>600</v>
      </c>
      <c r="F64" t="s">
        <v>81</v>
      </c>
      <c r="G64" t="s">
        <v>82</v>
      </c>
      <c r="H64" t="s">
        <v>8</v>
      </c>
    </row>
    <row r="65" spans="2:8" x14ac:dyDescent="0.2">
      <c r="B65" t="s">
        <v>78</v>
      </c>
      <c r="C65" t="s">
        <v>648</v>
      </c>
      <c r="D65" t="s">
        <v>633</v>
      </c>
      <c r="E65">
        <v>700</v>
      </c>
      <c r="F65" t="s">
        <v>42</v>
      </c>
      <c r="G65" t="s">
        <v>79</v>
      </c>
      <c r="H65" t="s">
        <v>8</v>
      </c>
    </row>
    <row r="66" spans="2:8" x14ac:dyDescent="0.2">
      <c r="B66" t="s">
        <v>75</v>
      </c>
      <c r="C66" t="s">
        <v>645</v>
      </c>
      <c r="D66" t="s">
        <v>633</v>
      </c>
      <c r="E66">
        <v>600</v>
      </c>
      <c r="F66" t="s">
        <v>76</v>
      </c>
      <c r="G66" t="s">
        <v>77</v>
      </c>
      <c r="H66" t="s">
        <v>8</v>
      </c>
    </row>
    <row r="67" spans="2:8" x14ac:dyDescent="0.2">
      <c r="B67" t="s">
        <v>72</v>
      </c>
      <c r="C67" t="s">
        <v>643</v>
      </c>
      <c r="D67" t="s">
        <v>633</v>
      </c>
      <c r="E67">
        <v>700</v>
      </c>
      <c r="F67" t="s">
        <v>73</v>
      </c>
      <c r="G67" t="s">
        <v>74</v>
      </c>
      <c r="H67" t="s">
        <v>8</v>
      </c>
    </row>
    <row r="68" spans="2:8" x14ac:dyDescent="0.2">
      <c r="B68" t="s">
        <v>70</v>
      </c>
      <c r="C68" t="s">
        <v>645</v>
      </c>
      <c r="D68" t="s">
        <v>633</v>
      </c>
      <c r="E68">
        <v>700</v>
      </c>
      <c r="F68" t="s">
        <v>9</v>
      </c>
      <c r="G68" t="s">
        <v>71</v>
      </c>
      <c r="H68" t="s">
        <v>8</v>
      </c>
    </row>
    <row r="69" spans="2:8" x14ac:dyDescent="0.2">
      <c r="B69" t="s">
        <v>68</v>
      </c>
      <c r="C69" t="s">
        <v>635</v>
      </c>
      <c r="D69" t="s">
        <v>633</v>
      </c>
      <c r="E69">
        <v>700</v>
      </c>
      <c r="F69" t="s">
        <v>9</v>
      </c>
      <c r="G69" t="s">
        <v>69</v>
      </c>
      <c r="H69" t="s">
        <v>8</v>
      </c>
    </row>
    <row r="70" spans="2:8" x14ac:dyDescent="0.2">
      <c r="B70" t="s">
        <v>65</v>
      </c>
      <c r="C70" t="s">
        <v>643</v>
      </c>
      <c r="D70" t="s">
        <v>633</v>
      </c>
      <c r="E70">
        <v>700</v>
      </c>
      <c r="F70" t="s">
        <v>66</v>
      </c>
      <c r="G70" t="s">
        <v>67</v>
      </c>
      <c r="H70" t="s">
        <v>8</v>
      </c>
    </row>
    <row r="71" spans="2:8" x14ac:dyDescent="0.2">
      <c r="B71" t="s">
        <v>62</v>
      </c>
      <c r="C71" t="s">
        <v>643</v>
      </c>
      <c r="D71" t="s">
        <v>633</v>
      </c>
      <c r="E71">
        <v>600</v>
      </c>
      <c r="F71" t="s">
        <v>63</v>
      </c>
      <c r="G71" t="s">
        <v>64</v>
      </c>
      <c r="H71" t="s">
        <v>8</v>
      </c>
    </row>
    <row r="72" spans="2:8" x14ac:dyDescent="0.2">
      <c r="B72" t="s">
        <v>59</v>
      </c>
      <c r="C72" t="s">
        <v>648</v>
      </c>
      <c r="D72" t="s">
        <v>633</v>
      </c>
      <c r="E72">
        <v>700</v>
      </c>
      <c r="F72" t="s">
        <v>60</v>
      </c>
      <c r="G72" t="s">
        <v>61</v>
      </c>
      <c r="H72" t="s">
        <v>8</v>
      </c>
    </row>
    <row r="73" spans="2:8" x14ac:dyDescent="0.2">
      <c r="B73" t="s">
        <v>56</v>
      </c>
      <c r="C73" t="s">
        <v>642</v>
      </c>
      <c r="D73" t="s">
        <v>633</v>
      </c>
      <c r="E73">
        <v>700</v>
      </c>
      <c r="F73" t="s">
        <v>57</v>
      </c>
      <c r="G73" t="s">
        <v>58</v>
      </c>
      <c r="H73" t="s">
        <v>8</v>
      </c>
    </row>
    <row r="74" spans="2:8" x14ac:dyDescent="0.2">
      <c r="B74" t="s">
        <v>53</v>
      </c>
      <c r="C74" t="s">
        <v>645</v>
      </c>
      <c r="D74" t="s">
        <v>633</v>
      </c>
      <c r="E74">
        <v>600</v>
      </c>
      <c r="F74" t="s">
        <v>54</v>
      </c>
      <c r="G74" t="s">
        <v>55</v>
      </c>
      <c r="H74" t="s">
        <v>8</v>
      </c>
    </row>
    <row r="75" spans="2:8" x14ac:dyDescent="0.2">
      <c r="B75" t="s">
        <v>50</v>
      </c>
      <c r="C75" t="s">
        <v>641</v>
      </c>
      <c r="D75" t="s">
        <v>634</v>
      </c>
      <c r="E75">
        <v>500</v>
      </c>
      <c r="F75" t="s">
        <v>51</v>
      </c>
      <c r="G75" t="s">
        <v>52</v>
      </c>
      <c r="H75" t="s">
        <v>8</v>
      </c>
    </row>
    <row r="76" spans="2:8" x14ac:dyDescent="0.2">
      <c r="B76" t="s">
        <v>47</v>
      </c>
      <c r="C76" t="s">
        <v>637</v>
      </c>
      <c r="D76" t="s">
        <v>634</v>
      </c>
      <c r="E76">
        <v>700</v>
      </c>
      <c r="F76" t="s">
        <v>48</v>
      </c>
      <c r="G76" t="s">
        <v>49</v>
      </c>
      <c r="H76" t="s">
        <v>8</v>
      </c>
    </row>
    <row r="77" spans="2:8" x14ac:dyDescent="0.2">
      <c r="B77" t="s">
        <v>44</v>
      </c>
      <c r="C77" t="s">
        <v>645</v>
      </c>
      <c r="D77" t="s">
        <v>633</v>
      </c>
      <c r="E77">
        <v>700</v>
      </c>
      <c r="F77" t="s">
        <v>45</v>
      </c>
      <c r="G77" t="s">
        <v>46</v>
      </c>
      <c r="H77" t="s">
        <v>8</v>
      </c>
    </row>
    <row r="78" spans="2:8" x14ac:dyDescent="0.2">
      <c r="B78" t="s">
        <v>41</v>
      </c>
      <c r="C78" t="s">
        <v>636</v>
      </c>
      <c r="D78" t="s">
        <v>633</v>
      </c>
      <c r="E78">
        <v>600</v>
      </c>
      <c r="F78" t="s">
        <v>42</v>
      </c>
      <c r="G78" t="s">
        <v>43</v>
      </c>
      <c r="H78" t="s">
        <v>8</v>
      </c>
    </row>
    <row r="79" spans="2:8" x14ac:dyDescent="0.2">
      <c r="B79" t="s">
        <v>38</v>
      </c>
      <c r="C79" t="s">
        <v>637</v>
      </c>
      <c r="D79" t="s">
        <v>634</v>
      </c>
      <c r="E79">
        <v>700</v>
      </c>
      <c r="F79" t="s">
        <v>39</v>
      </c>
      <c r="G79" t="s">
        <v>40</v>
      </c>
      <c r="H79" t="s">
        <v>8</v>
      </c>
    </row>
    <row r="80" spans="2:8" x14ac:dyDescent="0.2">
      <c r="B80" t="s">
        <v>35</v>
      </c>
      <c r="C80" t="s">
        <v>642</v>
      </c>
      <c r="D80" t="s">
        <v>633</v>
      </c>
      <c r="E80">
        <v>700</v>
      </c>
      <c r="F80" t="s">
        <v>36</v>
      </c>
      <c r="G80" t="s">
        <v>37</v>
      </c>
      <c r="H80" t="s">
        <v>8</v>
      </c>
    </row>
    <row r="81" spans="2:8" x14ac:dyDescent="0.2">
      <c r="B81" t="s">
        <v>32</v>
      </c>
      <c r="C81" t="s">
        <v>640</v>
      </c>
      <c r="D81" t="s">
        <v>633</v>
      </c>
      <c r="E81">
        <v>700</v>
      </c>
      <c r="F81" t="s">
        <v>33</v>
      </c>
      <c r="G81" t="s">
        <v>34</v>
      </c>
      <c r="H81" t="s">
        <v>8</v>
      </c>
    </row>
    <row r="82" spans="2:8" x14ac:dyDescent="0.2">
      <c r="B82" t="s">
        <v>29</v>
      </c>
      <c r="C82" t="s">
        <v>648</v>
      </c>
      <c r="D82" t="s">
        <v>633</v>
      </c>
      <c r="E82">
        <v>700</v>
      </c>
      <c r="F82" t="s">
        <v>30</v>
      </c>
      <c r="G82" t="s">
        <v>31</v>
      </c>
      <c r="H82" t="s">
        <v>8</v>
      </c>
    </row>
    <row r="83" spans="2:8" x14ac:dyDescent="0.2">
      <c r="B83" t="s">
        <v>26</v>
      </c>
      <c r="C83" t="s">
        <v>640</v>
      </c>
      <c r="D83" t="s">
        <v>633</v>
      </c>
      <c r="E83">
        <v>700</v>
      </c>
      <c r="F83" t="s">
        <v>27</v>
      </c>
      <c r="G83" t="s">
        <v>28</v>
      </c>
      <c r="H83" t="s">
        <v>8</v>
      </c>
    </row>
    <row r="84" spans="2:8" x14ac:dyDescent="0.2">
      <c r="B84" t="s">
        <v>23</v>
      </c>
      <c r="C84" t="s">
        <v>643</v>
      </c>
      <c r="D84" t="s">
        <v>633</v>
      </c>
      <c r="E84">
        <v>600</v>
      </c>
      <c r="F84" t="s">
        <v>24</v>
      </c>
      <c r="G84" t="s">
        <v>25</v>
      </c>
      <c r="H84" t="s">
        <v>8</v>
      </c>
    </row>
    <row r="85" spans="2:8" x14ac:dyDescent="0.2">
      <c r="B85" t="s">
        <v>20</v>
      </c>
      <c r="C85" t="s">
        <v>636</v>
      </c>
      <c r="D85" t="s">
        <v>634</v>
      </c>
      <c r="E85">
        <v>600</v>
      </c>
      <c r="F85" t="s">
        <v>21</v>
      </c>
      <c r="G85" t="s">
        <v>22</v>
      </c>
      <c r="H85" t="s">
        <v>8</v>
      </c>
    </row>
    <row r="86" spans="2:8" x14ac:dyDescent="0.2">
      <c r="B86" t="s">
        <v>17</v>
      </c>
      <c r="C86" t="s">
        <v>636</v>
      </c>
      <c r="D86" t="s">
        <v>634</v>
      </c>
      <c r="E86">
        <v>600</v>
      </c>
      <c r="F86" t="s">
        <v>18</v>
      </c>
      <c r="G86" t="s">
        <v>19</v>
      </c>
      <c r="H86" t="s">
        <v>8</v>
      </c>
    </row>
    <row r="87" spans="2:8" x14ac:dyDescent="0.2">
      <c r="B87" t="s">
        <v>14</v>
      </c>
      <c r="C87" t="s">
        <v>649</v>
      </c>
      <c r="D87" t="s">
        <v>633</v>
      </c>
      <c r="E87">
        <v>700</v>
      </c>
      <c r="F87" t="s">
        <v>15</v>
      </c>
      <c r="G87" t="s">
        <v>16</v>
      </c>
      <c r="H87" t="s">
        <v>8</v>
      </c>
    </row>
    <row r="88" spans="2:8" x14ac:dyDescent="0.2">
      <c r="B88" t="s">
        <v>11</v>
      </c>
      <c r="C88" t="s">
        <v>635</v>
      </c>
      <c r="D88" t="s">
        <v>633</v>
      </c>
      <c r="E88">
        <v>600</v>
      </c>
      <c r="F88" t="s">
        <v>12</v>
      </c>
      <c r="G88" t="s">
        <v>13</v>
      </c>
      <c r="H88" t="s">
        <v>8</v>
      </c>
    </row>
    <row r="89" spans="2:8" x14ac:dyDescent="0.2">
      <c r="B89" t="s">
        <v>7</v>
      </c>
      <c r="C89" t="s">
        <v>641</v>
      </c>
      <c r="D89" t="s">
        <v>634</v>
      </c>
      <c r="E89">
        <v>500</v>
      </c>
      <c r="F89" t="s">
        <v>9</v>
      </c>
      <c r="G89" t="s">
        <v>10</v>
      </c>
      <c r="H89" t="s">
        <v>8</v>
      </c>
    </row>
    <row r="90" spans="2:8" x14ac:dyDescent="0.2">
      <c r="B90" t="s">
        <v>623</v>
      </c>
      <c r="C90" t="s">
        <v>640</v>
      </c>
      <c r="D90" t="s">
        <v>634</v>
      </c>
      <c r="E90">
        <v>700</v>
      </c>
      <c r="F90" t="s">
        <v>168</v>
      </c>
      <c r="G90" t="s">
        <v>624</v>
      </c>
      <c r="H90" t="s">
        <v>8</v>
      </c>
    </row>
    <row r="91" spans="2:8" x14ac:dyDescent="0.2">
      <c r="B91" t="s">
        <v>621</v>
      </c>
      <c r="C91" t="s">
        <v>643</v>
      </c>
      <c r="D91" t="s">
        <v>634</v>
      </c>
      <c r="E91">
        <v>700</v>
      </c>
      <c r="F91" t="s">
        <v>76</v>
      </c>
      <c r="G91" t="s">
        <v>622</v>
      </c>
      <c r="H91" t="s">
        <v>8</v>
      </c>
    </row>
    <row r="92" spans="2:8" x14ac:dyDescent="0.2">
      <c r="B92" t="s">
        <v>618</v>
      </c>
      <c r="C92" t="s">
        <v>650</v>
      </c>
      <c r="D92" t="s">
        <v>633</v>
      </c>
      <c r="E92">
        <v>700</v>
      </c>
      <c r="F92" t="s">
        <v>619</v>
      </c>
      <c r="G92" t="s">
        <v>620</v>
      </c>
      <c r="H92" t="s">
        <v>8</v>
      </c>
    </row>
    <row r="93" spans="2:8" x14ac:dyDescent="0.2">
      <c r="B93" t="s">
        <v>616</v>
      </c>
      <c r="C93" t="s">
        <v>649</v>
      </c>
      <c r="D93" t="s">
        <v>634</v>
      </c>
      <c r="E93">
        <v>700</v>
      </c>
      <c r="F93" t="s">
        <v>18</v>
      </c>
      <c r="G93" t="s">
        <v>617</v>
      </c>
      <c r="H93" t="s">
        <v>8</v>
      </c>
    </row>
    <row r="94" spans="2:8" x14ac:dyDescent="0.2">
      <c r="B94" t="s">
        <v>614</v>
      </c>
      <c r="C94" t="s">
        <v>645</v>
      </c>
      <c r="D94" t="s">
        <v>634</v>
      </c>
      <c r="E94">
        <v>700</v>
      </c>
      <c r="F94" t="s">
        <v>117</v>
      </c>
      <c r="G94" t="s">
        <v>615</v>
      </c>
      <c r="H94" t="s">
        <v>8</v>
      </c>
    </row>
    <row r="95" spans="2:8" x14ac:dyDescent="0.2">
      <c r="B95" t="s">
        <v>612</v>
      </c>
      <c r="C95" t="s">
        <v>646</v>
      </c>
      <c r="D95" t="s">
        <v>633</v>
      </c>
      <c r="E95">
        <v>700</v>
      </c>
      <c r="F95" t="s">
        <v>140</v>
      </c>
      <c r="G95" t="s">
        <v>613</v>
      </c>
      <c r="H95" t="s">
        <v>8</v>
      </c>
    </row>
    <row r="96" spans="2:8" x14ac:dyDescent="0.2">
      <c r="B96" t="s">
        <v>610</v>
      </c>
      <c r="C96" t="s">
        <v>654</v>
      </c>
      <c r="D96" t="s">
        <v>634</v>
      </c>
      <c r="E96">
        <v>700</v>
      </c>
      <c r="F96" t="s">
        <v>106</v>
      </c>
      <c r="G96" t="s">
        <v>611</v>
      </c>
      <c r="H96" t="s">
        <v>8</v>
      </c>
    </row>
    <row r="97" spans="2:8" x14ac:dyDescent="0.2">
      <c r="B97" t="s">
        <v>608</v>
      </c>
      <c r="C97" t="s">
        <v>642</v>
      </c>
      <c r="D97" t="s">
        <v>634</v>
      </c>
      <c r="E97">
        <v>700</v>
      </c>
      <c r="F97" t="s">
        <v>15</v>
      </c>
      <c r="G97" t="s">
        <v>609</v>
      </c>
      <c r="H97" t="s">
        <v>8</v>
      </c>
    </row>
    <row r="98" spans="2:8" x14ac:dyDescent="0.2">
      <c r="B98" t="s">
        <v>606</v>
      </c>
      <c r="C98" t="s">
        <v>645</v>
      </c>
      <c r="D98" t="s">
        <v>633</v>
      </c>
      <c r="E98">
        <v>600</v>
      </c>
      <c r="F98" t="s">
        <v>165</v>
      </c>
      <c r="G98" t="s">
        <v>607</v>
      </c>
      <c r="H98" t="s">
        <v>8</v>
      </c>
    </row>
    <row r="99" spans="2:8" x14ac:dyDescent="0.2">
      <c r="B99" t="s">
        <v>603</v>
      </c>
      <c r="C99" t="s">
        <v>644</v>
      </c>
      <c r="D99" t="s">
        <v>634</v>
      </c>
      <c r="E99">
        <v>700</v>
      </c>
      <c r="F99" t="s">
        <v>604</v>
      </c>
      <c r="G99" t="s">
        <v>605</v>
      </c>
      <c r="H99" t="s">
        <v>8</v>
      </c>
    </row>
    <row r="100" spans="2:8" x14ac:dyDescent="0.2">
      <c r="B100" t="s">
        <v>601</v>
      </c>
      <c r="C100" t="s">
        <v>647</v>
      </c>
      <c r="D100" t="s">
        <v>634</v>
      </c>
      <c r="E100">
        <v>700</v>
      </c>
      <c r="F100" t="s">
        <v>220</v>
      </c>
      <c r="G100" t="s">
        <v>602</v>
      </c>
      <c r="H100" t="s">
        <v>8</v>
      </c>
    </row>
    <row r="101" spans="2:8" x14ac:dyDescent="0.2">
      <c r="B101" t="s">
        <v>598</v>
      </c>
      <c r="C101" t="s">
        <v>649</v>
      </c>
      <c r="D101" t="s">
        <v>634</v>
      </c>
      <c r="E101">
        <v>700</v>
      </c>
      <c r="F101" t="s">
        <v>599</v>
      </c>
      <c r="G101" t="s">
        <v>600</v>
      </c>
      <c r="H101" t="s">
        <v>8</v>
      </c>
    </row>
    <row r="102" spans="2:8" x14ac:dyDescent="0.2">
      <c r="B102" t="s">
        <v>596</v>
      </c>
      <c r="C102" t="s">
        <v>640</v>
      </c>
      <c r="D102" t="s">
        <v>634</v>
      </c>
      <c r="E102">
        <v>700</v>
      </c>
      <c r="F102" t="s">
        <v>95</v>
      </c>
      <c r="G102" t="s">
        <v>597</v>
      </c>
      <c r="H102" t="s">
        <v>8</v>
      </c>
    </row>
    <row r="103" spans="2:8" x14ac:dyDescent="0.2">
      <c r="B103" t="s">
        <v>594</v>
      </c>
      <c r="C103" t="s">
        <v>637</v>
      </c>
      <c r="D103" t="s">
        <v>633</v>
      </c>
      <c r="E103">
        <v>700</v>
      </c>
      <c r="F103" t="s">
        <v>420</v>
      </c>
      <c r="G103" t="s">
        <v>595</v>
      </c>
      <c r="H103" t="s">
        <v>8</v>
      </c>
    </row>
    <row r="104" spans="2:8" x14ac:dyDescent="0.2">
      <c r="B104" t="s">
        <v>592</v>
      </c>
      <c r="C104" t="s">
        <v>648</v>
      </c>
      <c r="D104" t="s">
        <v>634</v>
      </c>
      <c r="E104">
        <v>700</v>
      </c>
      <c r="F104" t="s">
        <v>368</v>
      </c>
      <c r="G104" t="s">
        <v>593</v>
      </c>
      <c r="H104" t="s">
        <v>8</v>
      </c>
    </row>
    <row r="105" spans="2:8" x14ac:dyDescent="0.2">
      <c r="B105" t="s">
        <v>590</v>
      </c>
      <c r="C105" t="s">
        <v>635</v>
      </c>
      <c r="D105" t="s">
        <v>634</v>
      </c>
      <c r="E105">
        <v>700</v>
      </c>
      <c r="F105" t="s">
        <v>304</v>
      </c>
      <c r="G105" t="s">
        <v>591</v>
      </c>
      <c r="H105" t="s">
        <v>8</v>
      </c>
    </row>
    <row r="106" spans="2:8" x14ac:dyDescent="0.2">
      <c r="B106" t="s">
        <v>588</v>
      </c>
      <c r="C106" t="s">
        <v>643</v>
      </c>
      <c r="D106" t="s">
        <v>634</v>
      </c>
      <c r="E106">
        <v>600</v>
      </c>
      <c r="F106" t="s">
        <v>494</v>
      </c>
      <c r="G106" t="s">
        <v>589</v>
      </c>
      <c r="H106" t="s">
        <v>8</v>
      </c>
    </row>
    <row r="107" spans="2:8" x14ac:dyDescent="0.2">
      <c r="B107" t="s">
        <v>586</v>
      </c>
      <c r="C107" t="s">
        <v>641</v>
      </c>
      <c r="D107" t="s">
        <v>634</v>
      </c>
      <c r="E107">
        <v>700</v>
      </c>
      <c r="F107" t="s">
        <v>503</v>
      </c>
      <c r="G107" t="s">
        <v>587</v>
      </c>
      <c r="H107" t="s">
        <v>8</v>
      </c>
    </row>
    <row r="108" spans="2:8" x14ac:dyDescent="0.2">
      <c r="B108" t="s">
        <v>583</v>
      </c>
      <c r="C108" t="s">
        <v>643</v>
      </c>
      <c r="D108" t="s">
        <v>634</v>
      </c>
      <c r="E108">
        <v>700</v>
      </c>
      <c r="F108" t="s">
        <v>584</v>
      </c>
      <c r="G108" t="s">
        <v>585</v>
      </c>
      <c r="H108" t="s">
        <v>8</v>
      </c>
    </row>
    <row r="109" spans="2:8" x14ac:dyDescent="0.2">
      <c r="B109" t="s">
        <v>581</v>
      </c>
      <c r="C109" t="s">
        <v>642</v>
      </c>
      <c r="D109" t="s">
        <v>634</v>
      </c>
      <c r="E109">
        <v>700</v>
      </c>
      <c r="F109" t="s">
        <v>511</v>
      </c>
      <c r="G109" t="s">
        <v>582</v>
      </c>
      <c r="H109" t="s">
        <v>8</v>
      </c>
    </row>
    <row r="110" spans="2:8" x14ac:dyDescent="0.2">
      <c r="B110" t="s">
        <v>578</v>
      </c>
      <c r="C110" t="s">
        <v>650</v>
      </c>
      <c r="D110" t="s">
        <v>633</v>
      </c>
      <c r="E110">
        <v>600</v>
      </c>
      <c r="F110" t="s">
        <v>579</v>
      </c>
      <c r="G110" t="s">
        <v>580</v>
      </c>
      <c r="H110" t="s">
        <v>8</v>
      </c>
    </row>
    <row r="111" spans="2:8" x14ac:dyDescent="0.2">
      <c r="B111" t="s">
        <v>576</v>
      </c>
      <c r="C111" t="s">
        <v>652</v>
      </c>
      <c r="D111" t="s">
        <v>634</v>
      </c>
      <c r="E111">
        <v>700</v>
      </c>
      <c r="F111" t="s">
        <v>117</v>
      </c>
      <c r="G111" t="s">
        <v>577</v>
      </c>
      <c r="H111" t="s">
        <v>8</v>
      </c>
    </row>
    <row r="112" spans="2:8" x14ac:dyDescent="0.2">
      <c r="B112" t="s">
        <v>573</v>
      </c>
      <c r="C112" t="s">
        <v>645</v>
      </c>
      <c r="D112" t="s">
        <v>633</v>
      </c>
      <c r="E112">
        <v>700</v>
      </c>
      <c r="F112" t="s">
        <v>574</v>
      </c>
      <c r="G112" t="s">
        <v>575</v>
      </c>
      <c r="H112" t="s">
        <v>8</v>
      </c>
    </row>
    <row r="113" spans="2:8" x14ac:dyDescent="0.2">
      <c r="B113" t="s">
        <v>571</v>
      </c>
      <c r="C113" t="s">
        <v>642</v>
      </c>
      <c r="D113" t="s">
        <v>634</v>
      </c>
      <c r="E113">
        <v>700</v>
      </c>
      <c r="F113" t="s">
        <v>33</v>
      </c>
      <c r="G113" t="s">
        <v>572</v>
      </c>
      <c r="H113" t="s">
        <v>8</v>
      </c>
    </row>
    <row r="114" spans="2:8" x14ac:dyDescent="0.2">
      <c r="B114" t="s">
        <v>568</v>
      </c>
      <c r="C114" t="s">
        <v>642</v>
      </c>
      <c r="D114" t="s">
        <v>633</v>
      </c>
      <c r="E114">
        <v>700</v>
      </c>
      <c r="F114" t="s">
        <v>569</v>
      </c>
      <c r="G114" t="s">
        <v>570</v>
      </c>
      <c r="H114" t="s">
        <v>8</v>
      </c>
    </row>
    <row r="115" spans="2:8" x14ac:dyDescent="0.2">
      <c r="B115" t="s">
        <v>565</v>
      </c>
      <c r="C115" t="s">
        <v>644</v>
      </c>
      <c r="D115" t="s">
        <v>634</v>
      </c>
      <c r="E115">
        <v>700</v>
      </c>
      <c r="F115" t="s">
        <v>566</v>
      </c>
      <c r="G115" t="s">
        <v>567</v>
      </c>
      <c r="H115" t="s">
        <v>8</v>
      </c>
    </row>
    <row r="116" spans="2:8" x14ac:dyDescent="0.2">
      <c r="B116" t="s">
        <v>562</v>
      </c>
      <c r="C116" t="s">
        <v>637</v>
      </c>
      <c r="D116" t="s">
        <v>633</v>
      </c>
      <c r="E116">
        <v>700</v>
      </c>
      <c r="F116" t="s">
        <v>563</v>
      </c>
      <c r="G116" t="s">
        <v>564</v>
      </c>
      <c r="H116" t="s">
        <v>8</v>
      </c>
    </row>
    <row r="117" spans="2:8" x14ac:dyDescent="0.2">
      <c r="B117" t="s">
        <v>559</v>
      </c>
      <c r="C117" t="s">
        <v>649</v>
      </c>
      <c r="D117" t="s">
        <v>633</v>
      </c>
      <c r="E117">
        <v>600</v>
      </c>
      <c r="F117" t="s">
        <v>560</v>
      </c>
      <c r="G117" t="s">
        <v>561</v>
      </c>
      <c r="H117" t="s">
        <v>8</v>
      </c>
    </row>
    <row r="118" spans="2:8" x14ac:dyDescent="0.2">
      <c r="B118" t="s">
        <v>556</v>
      </c>
      <c r="C118" t="s">
        <v>646</v>
      </c>
      <c r="D118" t="s">
        <v>634</v>
      </c>
      <c r="E118">
        <v>700</v>
      </c>
      <c r="F118" t="s">
        <v>557</v>
      </c>
      <c r="G118" t="s">
        <v>558</v>
      </c>
      <c r="H118" t="s">
        <v>8</v>
      </c>
    </row>
    <row r="119" spans="2:8" x14ac:dyDescent="0.2">
      <c r="B119" t="s">
        <v>553</v>
      </c>
      <c r="C119" t="s">
        <v>642</v>
      </c>
      <c r="D119" t="s">
        <v>634</v>
      </c>
      <c r="E119">
        <v>700</v>
      </c>
      <c r="F119" t="s">
        <v>554</v>
      </c>
      <c r="G119" t="s">
        <v>555</v>
      </c>
      <c r="H119" t="s">
        <v>8</v>
      </c>
    </row>
    <row r="120" spans="2:8" x14ac:dyDescent="0.2">
      <c r="B120" t="s">
        <v>551</v>
      </c>
      <c r="C120" t="s">
        <v>647</v>
      </c>
      <c r="D120" t="s">
        <v>633</v>
      </c>
      <c r="E120">
        <v>700</v>
      </c>
      <c r="F120" t="s">
        <v>117</v>
      </c>
      <c r="G120" t="s">
        <v>552</v>
      </c>
      <c r="H120" t="s">
        <v>8</v>
      </c>
    </row>
    <row r="121" spans="2:8" x14ac:dyDescent="0.2">
      <c r="B121" t="s">
        <v>549</v>
      </c>
      <c r="C121" t="s">
        <v>654</v>
      </c>
      <c r="D121" t="s">
        <v>634</v>
      </c>
      <c r="E121">
        <v>700</v>
      </c>
      <c r="F121" t="s">
        <v>532</v>
      </c>
      <c r="G121" t="s">
        <v>550</v>
      </c>
      <c r="H121" t="s">
        <v>8</v>
      </c>
    </row>
    <row r="122" spans="2:8" x14ac:dyDescent="0.2">
      <c r="B122" t="s">
        <v>547</v>
      </c>
      <c r="C122" t="s">
        <v>649</v>
      </c>
      <c r="D122" t="s">
        <v>633</v>
      </c>
      <c r="E122">
        <v>700</v>
      </c>
      <c r="F122" t="s">
        <v>529</v>
      </c>
      <c r="G122" t="s">
        <v>548</v>
      </c>
      <c r="H122" t="s">
        <v>8</v>
      </c>
    </row>
    <row r="123" spans="2:8" x14ac:dyDescent="0.2">
      <c r="B123" t="s">
        <v>545</v>
      </c>
      <c r="C123" t="s">
        <v>642</v>
      </c>
      <c r="D123" t="s">
        <v>634</v>
      </c>
      <c r="E123">
        <v>700</v>
      </c>
      <c r="F123" t="s">
        <v>89</v>
      </c>
      <c r="G123" t="s">
        <v>546</v>
      </c>
      <c r="H123" t="s">
        <v>8</v>
      </c>
    </row>
    <row r="124" spans="2:8" x14ac:dyDescent="0.2">
      <c r="B124" t="s">
        <v>542</v>
      </c>
      <c r="C124" t="s">
        <v>643</v>
      </c>
      <c r="D124" t="s">
        <v>633</v>
      </c>
      <c r="E124">
        <v>600</v>
      </c>
      <c r="F124" t="s">
        <v>543</v>
      </c>
      <c r="G124" t="s">
        <v>544</v>
      </c>
      <c r="H124" t="s">
        <v>8</v>
      </c>
    </row>
    <row r="125" spans="2:8" x14ac:dyDescent="0.2">
      <c r="B125" t="s">
        <v>539</v>
      </c>
      <c r="C125" t="s">
        <v>646</v>
      </c>
      <c r="D125" t="s">
        <v>633</v>
      </c>
      <c r="E125">
        <v>700</v>
      </c>
      <c r="F125" t="s">
        <v>540</v>
      </c>
      <c r="G125" t="s">
        <v>541</v>
      </c>
      <c r="H125" t="s">
        <v>8</v>
      </c>
    </row>
    <row r="126" spans="2:8" x14ac:dyDescent="0.2">
      <c r="B126" t="s">
        <v>537</v>
      </c>
      <c r="C126" t="s">
        <v>637</v>
      </c>
      <c r="D126" t="s">
        <v>633</v>
      </c>
      <c r="E126">
        <v>700</v>
      </c>
      <c r="F126" t="s">
        <v>223</v>
      </c>
      <c r="G126" t="s">
        <v>538</v>
      </c>
      <c r="H126" t="s">
        <v>8</v>
      </c>
    </row>
    <row r="127" spans="2:8" x14ac:dyDescent="0.2">
      <c r="B127" t="s">
        <v>534</v>
      </c>
      <c r="C127" t="s">
        <v>635</v>
      </c>
      <c r="D127" t="s">
        <v>633</v>
      </c>
      <c r="E127">
        <v>500</v>
      </c>
      <c r="F127" t="s">
        <v>535</v>
      </c>
      <c r="G127" t="s">
        <v>536</v>
      </c>
      <c r="H127" t="s">
        <v>8</v>
      </c>
    </row>
    <row r="128" spans="2:8" x14ac:dyDescent="0.2">
      <c r="B128" t="s">
        <v>531</v>
      </c>
      <c r="C128" t="s">
        <v>639</v>
      </c>
      <c r="D128" t="s">
        <v>634</v>
      </c>
      <c r="E128">
        <v>700</v>
      </c>
      <c r="F128" t="s">
        <v>532</v>
      </c>
      <c r="G128" t="s">
        <v>533</v>
      </c>
      <c r="H128" t="s">
        <v>8</v>
      </c>
    </row>
    <row r="129" spans="2:8" x14ac:dyDescent="0.2">
      <c r="B129" t="s">
        <v>528</v>
      </c>
      <c r="C129" t="s">
        <v>647</v>
      </c>
      <c r="D129" t="s">
        <v>634</v>
      </c>
      <c r="E129">
        <v>700</v>
      </c>
      <c r="F129" t="s">
        <v>529</v>
      </c>
      <c r="G129" t="s">
        <v>530</v>
      </c>
      <c r="H129" t="s">
        <v>8</v>
      </c>
    </row>
    <row r="130" spans="2:8" x14ac:dyDescent="0.2">
      <c r="B130" t="s">
        <v>526</v>
      </c>
      <c r="C130" t="s">
        <v>640</v>
      </c>
      <c r="D130" t="s">
        <v>634</v>
      </c>
      <c r="E130">
        <v>700</v>
      </c>
      <c r="F130" t="s">
        <v>165</v>
      </c>
      <c r="G130" t="s">
        <v>527</v>
      </c>
      <c r="H130" t="s">
        <v>8</v>
      </c>
    </row>
    <row r="131" spans="2:8" x14ac:dyDescent="0.2">
      <c r="B131" t="s">
        <v>523</v>
      </c>
      <c r="C131" t="s">
        <v>645</v>
      </c>
      <c r="D131" t="s">
        <v>634</v>
      </c>
      <c r="E131">
        <v>700</v>
      </c>
      <c r="F131" t="s">
        <v>524</v>
      </c>
      <c r="G131" t="s">
        <v>525</v>
      </c>
      <c r="H131" t="s">
        <v>8</v>
      </c>
    </row>
    <row r="132" spans="2:8" x14ac:dyDescent="0.2">
      <c r="B132" t="s">
        <v>520</v>
      </c>
      <c r="C132" t="s">
        <v>650</v>
      </c>
      <c r="D132" t="s">
        <v>634</v>
      </c>
      <c r="E132">
        <v>600</v>
      </c>
      <c r="F132" t="s">
        <v>521</v>
      </c>
      <c r="G132" t="s">
        <v>522</v>
      </c>
      <c r="H132" t="s">
        <v>8</v>
      </c>
    </row>
    <row r="133" spans="2:8" x14ac:dyDescent="0.2">
      <c r="B133" t="s">
        <v>518</v>
      </c>
      <c r="C133" t="s">
        <v>637</v>
      </c>
      <c r="D133" t="s">
        <v>633</v>
      </c>
      <c r="E133">
        <v>700</v>
      </c>
      <c r="F133" t="s">
        <v>182</v>
      </c>
      <c r="G133" t="s">
        <v>519</v>
      </c>
      <c r="H133" t="s">
        <v>8</v>
      </c>
    </row>
    <row r="134" spans="2:8" x14ac:dyDescent="0.2">
      <c r="B134" t="s">
        <v>515</v>
      </c>
      <c r="C134" t="s">
        <v>649</v>
      </c>
      <c r="D134" t="s">
        <v>634</v>
      </c>
      <c r="E134">
        <v>600</v>
      </c>
      <c r="F134" t="s">
        <v>516</v>
      </c>
      <c r="G134" t="s">
        <v>517</v>
      </c>
      <c r="H134" t="s">
        <v>8</v>
      </c>
    </row>
    <row r="135" spans="2:8" x14ac:dyDescent="0.2">
      <c r="B135" t="s">
        <v>513</v>
      </c>
      <c r="C135" t="s">
        <v>645</v>
      </c>
      <c r="D135" t="s">
        <v>634</v>
      </c>
      <c r="E135">
        <v>700</v>
      </c>
      <c r="F135" t="s">
        <v>27</v>
      </c>
      <c r="G135" t="s">
        <v>514</v>
      </c>
      <c r="H135" t="s">
        <v>8</v>
      </c>
    </row>
    <row r="136" spans="2:8" x14ac:dyDescent="0.2">
      <c r="B136" t="s">
        <v>510</v>
      </c>
      <c r="C136" t="s">
        <v>645</v>
      </c>
      <c r="D136" t="s">
        <v>634</v>
      </c>
      <c r="E136">
        <v>700</v>
      </c>
      <c r="F136" t="s">
        <v>511</v>
      </c>
      <c r="G136" t="s">
        <v>512</v>
      </c>
      <c r="H136" t="s">
        <v>8</v>
      </c>
    </row>
    <row r="137" spans="2:8" x14ac:dyDescent="0.2">
      <c r="B137" t="s">
        <v>508</v>
      </c>
      <c r="C137" t="s">
        <v>642</v>
      </c>
      <c r="D137" t="s">
        <v>633</v>
      </c>
      <c r="E137">
        <v>600</v>
      </c>
      <c r="F137" t="s">
        <v>176</v>
      </c>
      <c r="G137" t="s">
        <v>509</v>
      </c>
      <c r="H137" t="s">
        <v>8</v>
      </c>
    </row>
    <row r="138" spans="2:8" x14ac:dyDescent="0.2">
      <c r="B138" t="s">
        <v>505</v>
      </c>
      <c r="C138" t="s">
        <v>646</v>
      </c>
      <c r="D138" t="s">
        <v>634</v>
      </c>
      <c r="E138">
        <v>700</v>
      </c>
      <c r="F138" t="s">
        <v>506</v>
      </c>
      <c r="G138" t="s">
        <v>507</v>
      </c>
      <c r="H138" t="s">
        <v>8</v>
      </c>
    </row>
    <row r="139" spans="2:8" x14ac:dyDescent="0.2">
      <c r="B139" t="s">
        <v>502</v>
      </c>
      <c r="C139" t="s">
        <v>645</v>
      </c>
      <c r="D139" t="s">
        <v>633</v>
      </c>
      <c r="E139">
        <v>700</v>
      </c>
      <c r="F139" t="s">
        <v>503</v>
      </c>
      <c r="G139" t="s">
        <v>504</v>
      </c>
      <c r="H139" t="s">
        <v>8</v>
      </c>
    </row>
    <row r="140" spans="2:8" x14ac:dyDescent="0.2">
      <c r="B140" t="s">
        <v>499</v>
      </c>
      <c r="C140" t="s">
        <v>642</v>
      </c>
      <c r="D140" t="s">
        <v>634</v>
      </c>
      <c r="E140">
        <v>700</v>
      </c>
      <c r="F140" t="s">
        <v>500</v>
      </c>
      <c r="G140" t="s">
        <v>501</v>
      </c>
      <c r="H140" t="s">
        <v>8</v>
      </c>
    </row>
    <row r="141" spans="2:8" x14ac:dyDescent="0.2">
      <c r="B141" t="s">
        <v>496</v>
      </c>
      <c r="C141" t="s">
        <v>642</v>
      </c>
      <c r="D141" t="s">
        <v>634</v>
      </c>
      <c r="E141">
        <v>500</v>
      </c>
      <c r="F141" t="s">
        <v>497</v>
      </c>
      <c r="G141" t="s">
        <v>498</v>
      </c>
      <c r="H141" t="s">
        <v>8</v>
      </c>
    </row>
    <row r="142" spans="2:8" x14ac:dyDescent="0.2">
      <c r="B142" t="s">
        <v>493</v>
      </c>
      <c r="C142" t="s">
        <v>645</v>
      </c>
      <c r="D142" t="s">
        <v>633</v>
      </c>
      <c r="E142">
        <v>700</v>
      </c>
      <c r="F142" t="s">
        <v>494</v>
      </c>
      <c r="G142" t="s">
        <v>495</v>
      </c>
      <c r="H142" t="s">
        <v>8</v>
      </c>
    </row>
    <row r="143" spans="2:8" x14ac:dyDescent="0.2">
      <c r="B143" t="s">
        <v>490</v>
      </c>
      <c r="C143" t="s">
        <v>639</v>
      </c>
      <c r="D143" t="s">
        <v>633</v>
      </c>
      <c r="E143">
        <v>600</v>
      </c>
      <c r="F143" t="s">
        <v>491</v>
      </c>
      <c r="G143" t="s">
        <v>492</v>
      </c>
      <c r="H143" t="s">
        <v>8</v>
      </c>
    </row>
    <row r="144" spans="2:8" x14ac:dyDescent="0.2">
      <c r="B144" t="s">
        <v>487</v>
      </c>
      <c r="C144" t="s">
        <v>640</v>
      </c>
      <c r="D144" t="s">
        <v>634</v>
      </c>
      <c r="E144">
        <v>700</v>
      </c>
      <c r="F144" t="s">
        <v>488</v>
      </c>
      <c r="G144" t="s">
        <v>489</v>
      </c>
      <c r="H144" t="s">
        <v>8</v>
      </c>
    </row>
    <row r="145" spans="2:8" x14ac:dyDescent="0.2">
      <c r="B145" t="s">
        <v>484</v>
      </c>
      <c r="C145" t="s">
        <v>645</v>
      </c>
      <c r="D145" t="s">
        <v>634</v>
      </c>
      <c r="E145">
        <v>600</v>
      </c>
      <c r="F145" t="s">
        <v>485</v>
      </c>
      <c r="G145" t="s">
        <v>486</v>
      </c>
      <c r="H145" t="s">
        <v>8</v>
      </c>
    </row>
    <row r="146" spans="2:8" x14ac:dyDescent="0.2">
      <c r="B146" t="s">
        <v>482</v>
      </c>
      <c r="C146" t="s">
        <v>648</v>
      </c>
      <c r="D146" t="s">
        <v>633</v>
      </c>
      <c r="E146">
        <v>700</v>
      </c>
      <c r="F146" t="s">
        <v>73</v>
      </c>
      <c r="G146" t="s">
        <v>483</v>
      </c>
      <c r="H146" t="s">
        <v>8</v>
      </c>
    </row>
    <row r="147" spans="2:8" x14ac:dyDescent="0.2">
      <c r="B147" t="s">
        <v>481</v>
      </c>
      <c r="C147" t="s">
        <v>654</v>
      </c>
      <c r="D147" t="s">
        <v>634</v>
      </c>
      <c r="E147">
        <v>700</v>
      </c>
      <c r="F147" t="s">
        <v>287</v>
      </c>
      <c r="G147" t="s">
        <v>480</v>
      </c>
      <c r="H147" t="s">
        <v>8</v>
      </c>
    </row>
    <row r="148" spans="2:8" x14ac:dyDescent="0.2">
      <c r="B148" t="s">
        <v>478</v>
      </c>
      <c r="C148" t="s">
        <v>642</v>
      </c>
      <c r="D148" t="s">
        <v>633</v>
      </c>
      <c r="E148">
        <v>700</v>
      </c>
      <c r="F148" t="s">
        <v>479</v>
      </c>
      <c r="G148" t="s">
        <v>480</v>
      </c>
      <c r="H148" t="s">
        <v>8</v>
      </c>
    </row>
    <row r="149" spans="2:8" x14ac:dyDescent="0.2">
      <c r="B149" t="s">
        <v>476</v>
      </c>
      <c r="C149" t="s">
        <v>641</v>
      </c>
      <c r="D149" t="s">
        <v>634</v>
      </c>
      <c r="E149">
        <v>700</v>
      </c>
      <c r="F149" t="s">
        <v>57</v>
      </c>
      <c r="G149" t="s">
        <v>477</v>
      </c>
      <c r="H149" t="s">
        <v>8</v>
      </c>
    </row>
    <row r="150" spans="2:8" x14ac:dyDescent="0.2">
      <c r="B150" t="s">
        <v>474</v>
      </c>
      <c r="C150" t="s">
        <v>643</v>
      </c>
      <c r="D150" t="s">
        <v>633</v>
      </c>
      <c r="E150">
        <v>600</v>
      </c>
      <c r="F150" t="s">
        <v>475</v>
      </c>
      <c r="G150" t="s">
        <v>473</v>
      </c>
      <c r="H150" t="s">
        <v>8</v>
      </c>
    </row>
    <row r="151" spans="2:8" x14ac:dyDescent="0.2">
      <c r="B151" t="s">
        <v>471</v>
      </c>
      <c r="C151" t="s">
        <v>643</v>
      </c>
      <c r="D151" t="s">
        <v>634</v>
      </c>
      <c r="E151">
        <v>500</v>
      </c>
      <c r="F151" t="s">
        <v>472</v>
      </c>
      <c r="G151" t="s">
        <v>473</v>
      </c>
      <c r="H151" t="s">
        <v>8</v>
      </c>
    </row>
    <row r="152" spans="2:8" x14ac:dyDescent="0.2">
      <c r="B152" t="s">
        <v>469</v>
      </c>
      <c r="C152" t="s">
        <v>650</v>
      </c>
      <c r="D152" t="s">
        <v>633</v>
      </c>
      <c r="E152">
        <v>600</v>
      </c>
      <c r="F152" t="s">
        <v>81</v>
      </c>
      <c r="G152" t="s">
        <v>470</v>
      </c>
      <c r="H152" t="s">
        <v>8</v>
      </c>
    </row>
    <row r="153" spans="2:8" x14ac:dyDescent="0.2">
      <c r="B153" t="s">
        <v>466</v>
      </c>
      <c r="C153" t="s">
        <v>649</v>
      </c>
      <c r="D153" t="s">
        <v>634</v>
      </c>
      <c r="E153">
        <v>600</v>
      </c>
      <c r="F153" t="s">
        <v>467</v>
      </c>
      <c r="G153" t="s">
        <v>468</v>
      </c>
      <c r="H153" t="s">
        <v>8</v>
      </c>
    </row>
    <row r="154" spans="2:8" x14ac:dyDescent="0.2">
      <c r="B154" t="s">
        <v>463</v>
      </c>
      <c r="C154" t="s">
        <v>647</v>
      </c>
      <c r="D154" t="s">
        <v>633</v>
      </c>
      <c r="E154">
        <v>700</v>
      </c>
      <c r="F154" t="s">
        <v>464</v>
      </c>
      <c r="G154" t="s">
        <v>465</v>
      </c>
      <c r="H154" t="s">
        <v>8</v>
      </c>
    </row>
    <row r="155" spans="2:8" x14ac:dyDescent="0.2">
      <c r="B155" t="s">
        <v>460</v>
      </c>
      <c r="C155" t="s">
        <v>640</v>
      </c>
      <c r="D155" t="s">
        <v>634</v>
      </c>
      <c r="E155">
        <v>700</v>
      </c>
      <c r="F155" t="s">
        <v>461</v>
      </c>
      <c r="G155" t="s">
        <v>462</v>
      </c>
      <c r="H155" t="s">
        <v>8</v>
      </c>
    </row>
    <row r="156" spans="2:8" x14ac:dyDescent="0.2">
      <c r="B156" t="s">
        <v>458</v>
      </c>
      <c r="C156" t="s">
        <v>640</v>
      </c>
      <c r="D156" t="s">
        <v>634</v>
      </c>
      <c r="E156">
        <v>700</v>
      </c>
      <c r="F156" t="s">
        <v>197</v>
      </c>
      <c r="G156" t="s">
        <v>459</v>
      </c>
      <c r="H156" t="s">
        <v>8</v>
      </c>
    </row>
    <row r="157" spans="2:8" x14ac:dyDescent="0.2">
      <c r="B157" t="s">
        <v>455</v>
      </c>
      <c r="C157" t="s">
        <v>636</v>
      </c>
      <c r="D157" t="s">
        <v>633</v>
      </c>
      <c r="E157">
        <v>700</v>
      </c>
      <c r="F157" t="s">
        <v>456</v>
      </c>
      <c r="G157" t="s">
        <v>457</v>
      </c>
      <c r="H157" t="s">
        <v>8</v>
      </c>
    </row>
    <row r="158" spans="2:8" x14ac:dyDescent="0.2">
      <c r="B158" t="s">
        <v>452</v>
      </c>
      <c r="C158" t="s">
        <v>645</v>
      </c>
      <c r="D158" t="s">
        <v>634</v>
      </c>
      <c r="E158">
        <v>700</v>
      </c>
      <c r="F158" t="s">
        <v>453</v>
      </c>
      <c r="G158" t="s">
        <v>454</v>
      </c>
      <c r="H158" t="s">
        <v>8</v>
      </c>
    </row>
    <row r="159" spans="2:8" x14ac:dyDescent="0.2">
      <c r="B159" t="s">
        <v>450</v>
      </c>
      <c r="C159" t="s">
        <v>645</v>
      </c>
      <c r="D159" t="s">
        <v>634</v>
      </c>
      <c r="E159">
        <v>700</v>
      </c>
      <c r="F159" t="s">
        <v>185</v>
      </c>
      <c r="G159" t="s">
        <v>451</v>
      </c>
      <c r="H159" t="s">
        <v>8</v>
      </c>
    </row>
    <row r="160" spans="2:8" x14ac:dyDescent="0.2">
      <c r="B160" t="s">
        <v>448</v>
      </c>
      <c r="C160" t="s">
        <v>648</v>
      </c>
      <c r="D160" t="s">
        <v>633</v>
      </c>
      <c r="E160">
        <v>700</v>
      </c>
      <c r="F160" t="s">
        <v>223</v>
      </c>
      <c r="G160" t="s">
        <v>449</v>
      </c>
      <c r="H160" t="s">
        <v>8</v>
      </c>
    </row>
    <row r="161" spans="2:8" x14ac:dyDescent="0.2">
      <c r="B161" t="s">
        <v>446</v>
      </c>
      <c r="C161" t="s">
        <v>643</v>
      </c>
      <c r="D161" t="s">
        <v>634</v>
      </c>
      <c r="E161">
        <v>600</v>
      </c>
      <c r="F161" t="s">
        <v>149</v>
      </c>
      <c r="G161" t="s">
        <v>447</v>
      </c>
      <c r="H161" t="s">
        <v>8</v>
      </c>
    </row>
    <row r="162" spans="2:8" x14ac:dyDescent="0.2">
      <c r="B162" t="s">
        <v>444</v>
      </c>
      <c r="C162" t="s">
        <v>641</v>
      </c>
      <c r="D162" t="s">
        <v>634</v>
      </c>
      <c r="E162">
        <v>700</v>
      </c>
      <c r="F162" t="s">
        <v>168</v>
      </c>
      <c r="G162" t="s">
        <v>445</v>
      </c>
      <c r="H162" t="s">
        <v>8</v>
      </c>
    </row>
    <row r="163" spans="2:8" x14ac:dyDescent="0.2">
      <c r="B163" t="s">
        <v>441</v>
      </c>
      <c r="C163" t="s">
        <v>639</v>
      </c>
      <c r="D163" t="s">
        <v>634</v>
      </c>
      <c r="E163">
        <v>700</v>
      </c>
      <c r="F163" t="s">
        <v>442</v>
      </c>
      <c r="G163" t="s">
        <v>443</v>
      </c>
      <c r="H163" t="s">
        <v>8</v>
      </c>
    </row>
    <row r="164" spans="2:8" x14ac:dyDescent="0.2">
      <c r="B164" t="s">
        <v>439</v>
      </c>
      <c r="C164" t="s">
        <v>645</v>
      </c>
      <c r="D164" t="s">
        <v>633</v>
      </c>
      <c r="E164">
        <v>700</v>
      </c>
      <c r="F164" t="s">
        <v>54</v>
      </c>
      <c r="G164" t="s">
        <v>440</v>
      </c>
      <c r="H164" t="s">
        <v>8</v>
      </c>
    </row>
    <row r="165" spans="2:8" x14ac:dyDescent="0.2">
      <c r="B165" t="s">
        <v>437</v>
      </c>
      <c r="C165" t="s">
        <v>650</v>
      </c>
      <c r="D165" t="s">
        <v>633</v>
      </c>
      <c r="E165">
        <v>700</v>
      </c>
      <c r="F165" t="s">
        <v>217</v>
      </c>
      <c r="G165" t="s">
        <v>438</v>
      </c>
      <c r="H165" t="s">
        <v>8</v>
      </c>
    </row>
    <row r="166" spans="2:8" x14ac:dyDescent="0.2">
      <c r="B166" t="s">
        <v>434</v>
      </c>
      <c r="C166" t="s">
        <v>642</v>
      </c>
      <c r="D166" t="s">
        <v>634</v>
      </c>
      <c r="E166">
        <v>600</v>
      </c>
      <c r="F166" t="s">
        <v>435</v>
      </c>
      <c r="G166" t="s">
        <v>436</v>
      </c>
      <c r="H166" t="s">
        <v>8</v>
      </c>
    </row>
    <row r="167" spans="2:8" x14ac:dyDescent="0.2">
      <c r="B167" t="s">
        <v>430</v>
      </c>
      <c r="C167" t="s">
        <v>648</v>
      </c>
      <c r="D167" t="s">
        <v>633</v>
      </c>
      <c r="E167">
        <v>700</v>
      </c>
      <c r="F167" t="s">
        <v>95</v>
      </c>
      <c r="G167" t="s">
        <v>431</v>
      </c>
      <c r="H167" t="s">
        <v>8</v>
      </c>
    </row>
    <row r="168" spans="2:8" x14ac:dyDescent="0.2">
      <c r="B168" t="s">
        <v>432</v>
      </c>
      <c r="C168" t="s">
        <v>645</v>
      </c>
      <c r="D168" t="s">
        <v>633</v>
      </c>
      <c r="E168">
        <v>700</v>
      </c>
      <c r="F168" t="s">
        <v>433</v>
      </c>
      <c r="G168" t="s">
        <v>431</v>
      </c>
      <c r="H168" t="s">
        <v>8</v>
      </c>
    </row>
    <row r="169" spans="2:8" x14ac:dyDescent="0.2">
      <c r="B169" t="s">
        <v>428</v>
      </c>
      <c r="C169" t="s">
        <v>639</v>
      </c>
      <c r="D169" t="s">
        <v>634</v>
      </c>
      <c r="E169">
        <v>700</v>
      </c>
      <c r="F169" t="s">
        <v>231</v>
      </c>
      <c r="G169" t="s">
        <v>429</v>
      </c>
      <c r="H169" t="s">
        <v>8</v>
      </c>
    </row>
    <row r="170" spans="2:8" x14ac:dyDescent="0.2">
      <c r="B170" t="s">
        <v>425</v>
      </c>
      <c r="C170" t="s">
        <v>635</v>
      </c>
      <c r="D170" t="s">
        <v>634</v>
      </c>
      <c r="E170">
        <v>700</v>
      </c>
      <c r="F170" t="s">
        <v>426</v>
      </c>
      <c r="G170" t="s">
        <v>427</v>
      </c>
      <c r="H170" t="s">
        <v>8</v>
      </c>
    </row>
    <row r="171" spans="2:8" x14ac:dyDescent="0.2">
      <c r="B171" t="s">
        <v>422</v>
      </c>
      <c r="C171" t="s">
        <v>639</v>
      </c>
      <c r="D171" t="s">
        <v>633</v>
      </c>
      <c r="E171">
        <v>700</v>
      </c>
      <c r="F171" t="s">
        <v>423</v>
      </c>
      <c r="G171" t="s">
        <v>424</v>
      </c>
      <c r="H171" t="s">
        <v>8</v>
      </c>
    </row>
    <row r="172" spans="2:8" x14ac:dyDescent="0.2">
      <c r="B172" t="s">
        <v>419</v>
      </c>
      <c r="C172" t="s">
        <v>645</v>
      </c>
      <c r="D172" t="s">
        <v>633</v>
      </c>
      <c r="E172">
        <v>700</v>
      </c>
      <c r="F172" t="s">
        <v>420</v>
      </c>
      <c r="G172" t="s">
        <v>421</v>
      </c>
      <c r="H172" t="s">
        <v>8</v>
      </c>
    </row>
    <row r="173" spans="2:8" x14ac:dyDescent="0.2">
      <c r="B173" t="s">
        <v>416</v>
      </c>
      <c r="C173" t="s">
        <v>650</v>
      </c>
      <c r="D173" t="s">
        <v>633</v>
      </c>
      <c r="E173">
        <v>700</v>
      </c>
      <c r="F173" t="s">
        <v>417</v>
      </c>
      <c r="G173" t="s">
        <v>418</v>
      </c>
      <c r="H173" t="s">
        <v>8</v>
      </c>
    </row>
    <row r="174" spans="2:8" x14ac:dyDescent="0.2">
      <c r="B174" t="s">
        <v>414</v>
      </c>
      <c r="C174" t="s">
        <v>636</v>
      </c>
      <c r="D174" t="s">
        <v>634</v>
      </c>
      <c r="E174">
        <v>700</v>
      </c>
      <c r="F174" t="s">
        <v>179</v>
      </c>
      <c r="G174" t="s">
        <v>415</v>
      </c>
      <c r="H174" t="s">
        <v>8</v>
      </c>
    </row>
    <row r="175" spans="2:8" x14ac:dyDescent="0.2">
      <c r="B175" t="s">
        <v>411</v>
      </c>
      <c r="C175" t="s">
        <v>636</v>
      </c>
      <c r="D175" t="s">
        <v>634</v>
      </c>
      <c r="E175">
        <v>700</v>
      </c>
      <c r="F175" t="s">
        <v>412</v>
      </c>
      <c r="G175" t="s">
        <v>413</v>
      </c>
      <c r="H175" t="s">
        <v>8</v>
      </c>
    </row>
    <row r="176" spans="2:8" x14ac:dyDescent="0.2">
      <c r="B176" t="s">
        <v>408</v>
      </c>
      <c r="C176" t="s">
        <v>645</v>
      </c>
      <c r="D176" t="s">
        <v>633</v>
      </c>
      <c r="E176">
        <v>700</v>
      </c>
      <c r="F176" t="s">
        <v>409</v>
      </c>
      <c r="G176" t="s">
        <v>410</v>
      </c>
      <c r="H176" t="s">
        <v>8</v>
      </c>
    </row>
    <row r="177" spans="2:8" x14ac:dyDescent="0.2">
      <c r="B177" t="s">
        <v>406</v>
      </c>
      <c r="C177" t="s">
        <v>647</v>
      </c>
      <c r="D177" t="s">
        <v>633</v>
      </c>
      <c r="E177">
        <v>500</v>
      </c>
      <c r="F177" t="s">
        <v>217</v>
      </c>
      <c r="G177" t="s">
        <v>407</v>
      </c>
      <c r="H177" t="s">
        <v>8</v>
      </c>
    </row>
    <row r="178" spans="2:8" x14ac:dyDescent="0.2">
      <c r="B178" t="s">
        <v>403</v>
      </c>
      <c r="C178" t="s">
        <v>652</v>
      </c>
      <c r="D178" t="s">
        <v>634</v>
      </c>
      <c r="E178">
        <v>700</v>
      </c>
      <c r="F178" t="s">
        <v>404</v>
      </c>
      <c r="G178" t="s">
        <v>405</v>
      </c>
      <c r="H178" t="s">
        <v>8</v>
      </c>
    </row>
    <row r="179" spans="2:8" x14ac:dyDescent="0.2">
      <c r="B179" t="s">
        <v>400</v>
      </c>
      <c r="C179" t="s">
        <v>648</v>
      </c>
      <c r="D179" t="s">
        <v>634</v>
      </c>
      <c r="E179">
        <v>700</v>
      </c>
      <c r="F179" t="s">
        <v>401</v>
      </c>
      <c r="G179" t="s">
        <v>402</v>
      </c>
      <c r="H179" t="s">
        <v>8</v>
      </c>
    </row>
    <row r="180" spans="2:8" x14ac:dyDescent="0.2">
      <c r="B180" t="s">
        <v>397</v>
      </c>
      <c r="C180" t="s">
        <v>650</v>
      </c>
      <c r="D180" t="s">
        <v>634</v>
      </c>
      <c r="E180">
        <v>700</v>
      </c>
      <c r="F180" t="s">
        <v>398</v>
      </c>
      <c r="G180" t="s">
        <v>399</v>
      </c>
      <c r="H180" t="s">
        <v>8</v>
      </c>
    </row>
    <row r="181" spans="2:8" x14ac:dyDescent="0.2">
      <c r="B181" t="s">
        <v>394</v>
      </c>
      <c r="C181" t="s">
        <v>650</v>
      </c>
      <c r="D181" t="s">
        <v>634</v>
      </c>
      <c r="E181">
        <v>700</v>
      </c>
      <c r="F181" t="s">
        <v>395</v>
      </c>
      <c r="G181" t="s">
        <v>396</v>
      </c>
      <c r="H181" t="s">
        <v>8</v>
      </c>
    </row>
    <row r="182" spans="2:8" x14ac:dyDescent="0.2">
      <c r="B182" t="s">
        <v>391</v>
      </c>
      <c r="C182" t="s">
        <v>640</v>
      </c>
      <c r="D182" t="s">
        <v>633</v>
      </c>
      <c r="E182">
        <v>600</v>
      </c>
      <c r="F182" t="s">
        <v>392</v>
      </c>
      <c r="G182" t="s">
        <v>393</v>
      </c>
      <c r="H182" t="s">
        <v>8</v>
      </c>
    </row>
    <row r="183" spans="2:8" x14ac:dyDescent="0.2">
      <c r="B183" t="s">
        <v>389</v>
      </c>
      <c r="C183" s="6" t="s">
        <v>653</v>
      </c>
      <c r="D183" t="s">
        <v>634</v>
      </c>
      <c r="E183">
        <v>700</v>
      </c>
      <c r="F183" t="s">
        <v>217</v>
      </c>
      <c r="G183" t="s">
        <v>390</v>
      </c>
      <c r="H183" t="s">
        <v>8</v>
      </c>
    </row>
    <row r="184" spans="2:8" x14ac:dyDescent="0.2">
      <c r="B184" t="s">
        <v>386</v>
      </c>
      <c r="C184" t="s">
        <v>645</v>
      </c>
      <c r="D184" t="s">
        <v>633</v>
      </c>
      <c r="E184">
        <v>700</v>
      </c>
      <c r="F184" t="s">
        <v>387</v>
      </c>
      <c r="G184" t="s">
        <v>388</v>
      </c>
      <c r="H184" t="s">
        <v>8</v>
      </c>
    </row>
    <row r="185" spans="2:8" x14ac:dyDescent="0.2">
      <c r="B185" t="s">
        <v>384</v>
      </c>
      <c r="C185" t="s">
        <v>639</v>
      </c>
      <c r="D185" t="s">
        <v>634</v>
      </c>
      <c r="E185">
        <v>700</v>
      </c>
      <c r="F185" t="s">
        <v>63</v>
      </c>
      <c r="G185" t="s">
        <v>385</v>
      </c>
      <c r="H185" t="s">
        <v>8</v>
      </c>
    </row>
    <row r="186" spans="2:8" x14ac:dyDescent="0.2">
      <c r="B186" t="s">
        <v>381</v>
      </c>
      <c r="C186" t="s">
        <v>645</v>
      </c>
      <c r="D186" t="s">
        <v>633</v>
      </c>
      <c r="E186">
        <v>600</v>
      </c>
      <c r="F186" t="s">
        <v>382</v>
      </c>
      <c r="G186" t="s">
        <v>383</v>
      </c>
      <c r="H186" t="s">
        <v>8</v>
      </c>
    </row>
    <row r="187" spans="2:8" x14ac:dyDescent="0.2">
      <c r="B187" t="s">
        <v>378</v>
      </c>
      <c r="C187" t="s">
        <v>650</v>
      </c>
      <c r="D187" t="s">
        <v>634</v>
      </c>
      <c r="E187">
        <v>700</v>
      </c>
      <c r="F187" t="s">
        <v>379</v>
      </c>
      <c r="G187" t="s">
        <v>380</v>
      </c>
      <c r="H187" t="s">
        <v>8</v>
      </c>
    </row>
    <row r="188" spans="2:8" x14ac:dyDescent="0.2">
      <c r="B188" t="s">
        <v>375</v>
      </c>
      <c r="C188" t="s">
        <v>642</v>
      </c>
      <c r="D188" t="s">
        <v>633</v>
      </c>
      <c r="E188">
        <v>700</v>
      </c>
      <c r="F188" t="s">
        <v>376</v>
      </c>
      <c r="G188" t="s">
        <v>377</v>
      </c>
      <c r="H188" t="s">
        <v>8</v>
      </c>
    </row>
    <row r="189" spans="2:8" x14ac:dyDescent="0.2">
      <c r="B189" t="s">
        <v>372</v>
      </c>
      <c r="C189" t="s">
        <v>636</v>
      </c>
      <c r="D189" t="s">
        <v>634</v>
      </c>
      <c r="E189">
        <v>700</v>
      </c>
      <c r="F189" t="s">
        <v>373</v>
      </c>
      <c r="G189" t="s">
        <v>374</v>
      </c>
      <c r="H189" t="s">
        <v>8</v>
      </c>
    </row>
    <row r="190" spans="2:8" x14ac:dyDescent="0.2">
      <c r="B190" t="s">
        <v>370</v>
      </c>
      <c r="C190" t="s">
        <v>637</v>
      </c>
      <c r="D190" t="s">
        <v>633</v>
      </c>
      <c r="E190">
        <v>600</v>
      </c>
      <c r="F190" t="s">
        <v>264</v>
      </c>
      <c r="G190" t="s">
        <v>371</v>
      </c>
      <c r="H190" t="s">
        <v>8</v>
      </c>
    </row>
    <row r="191" spans="2:8" x14ac:dyDescent="0.2">
      <c r="B191" t="s">
        <v>367</v>
      </c>
      <c r="C191" t="s">
        <v>641</v>
      </c>
      <c r="D191" t="s">
        <v>634</v>
      </c>
      <c r="E191">
        <v>700</v>
      </c>
      <c r="F191" t="s">
        <v>368</v>
      </c>
      <c r="G191" t="s">
        <v>369</v>
      </c>
      <c r="H191" t="s">
        <v>8</v>
      </c>
    </row>
    <row r="192" spans="2:8" x14ac:dyDescent="0.2">
      <c r="B192" t="s">
        <v>365</v>
      </c>
      <c r="C192" t="s">
        <v>654</v>
      </c>
      <c r="D192" t="s">
        <v>634</v>
      </c>
      <c r="E192">
        <v>700</v>
      </c>
      <c r="F192" t="s">
        <v>287</v>
      </c>
      <c r="G192" t="s">
        <v>366</v>
      </c>
      <c r="H192" t="s">
        <v>8</v>
      </c>
    </row>
    <row r="193" spans="2:8" x14ac:dyDescent="0.2">
      <c r="B193" t="s">
        <v>363</v>
      </c>
      <c r="C193" t="s">
        <v>652</v>
      </c>
      <c r="D193" t="s">
        <v>634</v>
      </c>
      <c r="E193">
        <v>700</v>
      </c>
      <c r="F193" t="s">
        <v>146</v>
      </c>
      <c r="G193" t="s">
        <v>364</v>
      </c>
      <c r="H193" t="s">
        <v>8</v>
      </c>
    </row>
    <row r="194" spans="2:8" x14ac:dyDescent="0.2">
      <c r="B194" t="s">
        <v>361</v>
      </c>
      <c r="C194" t="s">
        <v>648</v>
      </c>
      <c r="D194" t="s">
        <v>633</v>
      </c>
      <c r="E194">
        <v>700</v>
      </c>
      <c r="F194" t="s">
        <v>238</v>
      </c>
      <c r="G194" t="s">
        <v>362</v>
      </c>
      <c r="H194" t="s">
        <v>8</v>
      </c>
    </row>
    <row r="195" spans="2:8" x14ac:dyDescent="0.2">
      <c r="B195" t="s">
        <v>359</v>
      </c>
      <c r="C195" s="6" t="s">
        <v>644</v>
      </c>
      <c r="D195" t="s">
        <v>633</v>
      </c>
      <c r="E195">
        <v>700</v>
      </c>
      <c r="F195" t="s">
        <v>253</v>
      </c>
      <c r="G195" t="s">
        <v>360</v>
      </c>
      <c r="H195" t="s">
        <v>8</v>
      </c>
    </row>
    <row r="196" spans="2:8" x14ac:dyDescent="0.2">
      <c r="B196" t="s">
        <v>357</v>
      </c>
      <c r="C196" t="s">
        <v>645</v>
      </c>
      <c r="D196" t="s">
        <v>633</v>
      </c>
      <c r="E196">
        <v>700</v>
      </c>
      <c r="F196" t="s">
        <v>296</v>
      </c>
      <c r="G196" t="s">
        <v>358</v>
      </c>
      <c r="H196" t="s">
        <v>8</v>
      </c>
    </row>
    <row r="197" spans="2:8" x14ac:dyDescent="0.2">
      <c r="B197" t="s">
        <v>354</v>
      </c>
      <c r="C197" t="s">
        <v>652</v>
      </c>
      <c r="D197" t="s">
        <v>634</v>
      </c>
      <c r="E197">
        <v>700</v>
      </c>
      <c r="F197" t="s">
        <v>355</v>
      </c>
      <c r="G197" t="s">
        <v>356</v>
      </c>
      <c r="H197" t="s">
        <v>8</v>
      </c>
    </row>
    <row r="198" spans="2:8" x14ac:dyDescent="0.2">
      <c r="B198" t="s">
        <v>351</v>
      </c>
      <c r="C198" t="s">
        <v>645</v>
      </c>
      <c r="D198" t="s">
        <v>633</v>
      </c>
      <c r="E198">
        <v>700</v>
      </c>
      <c r="F198" t="s">
        <v>352</v>
      </c>
      <c r="G198" t="s">
        <v>353</v>
      </c>
      <c r="H198" t="s">
        <v>8</v>
      </c>
    </row>
    <row r="199" spans="2:8" x14ac:dyDescent="0.2">
      <c r="B199" t="s">
        <v>349</v>
      </c>
      <c r="C199" t="s">
        <v>645</v>
      </c>
      <c r="D199" t="s">
        <v>633</v>
      </c>
      <c r="E199">
        <v>700</v>
      </c>
      <c r="F199" t="s">
        <v>54</v>
      </c>
      <c r="G199" t="s">
        <v>350</v>
      </c>
      <c r="H199" t="s">
        <v>8</v>
      </c>
    </row>
    <row r="200" spans="2:8" x14ac:dyDescent="0.2">
      <c r="B200" t="s">
        <v>346</v>
      </c>
      <c r="C200" t="s">
        <v>651</v>
      </c>
      <c r="D200" t="s">
        <v>634</v>
      </c>
      <c r="E200">
        <v>700</v>
      </c>
      <c r="F200" t="s">
        <v>347</v>
      </c>
      <c r="G200" t="s">
        <v>348</v>
      </c>
      <c r="H200" t="s">
        <v>8</v>
      </c>
    </row>
    <row r="201" spans="2:8" x14ac:dyDescent="0.2">
      <c r="B201" t="s">
        <v>343</v>
      </c>
      <c r="C201" t="s">
        <v>639</v>
      </c>
      <c r="D201" t="s">
        <v>633</v>
      </c>
      <c r="E201">
        <v>600</v>
      </c>
      <c r="F201" t="s">
        <v>344</v>
      </c>
      <c r="G201" t="s">
        <v>345</v>
      </c>
      <c r="H201" t="s">
        <v>8</v>
      </c>
    </row>
    <row r="202" spans="2:8" x14ac:dyDescent="0.2">
      <c r="B202" t="s">
        <v>340</v>
      </c>
      <c r="C202" t="s">
        <v>648</v>
      </c>
      <c r="D202" t="s">
        <v>633</v>
      </c>
      <c r="E202">
        <v>700</v>
      </c>
      <c r="F202" t="s">
        <v>341</v>
      </c>
      <c r="G202" t="s">
        <v>342</v>
      </c>
      <c r="H202" t="s">
        <v>8</v>
      </c>
    </row>
    <row r="203" spans="2:8" x14ac:dyDescent="0.2">
      <c r="B203" t="s">
        <v>337</v>
      </c>
      <c r="C203" t="s">
        <v>642</v>
      </c>
      <c r="D203" t="s">
        <v>633</v>
      </c>
      <c r="E203">
        <v>600</v>
      </c>
      <c r="F203" t="s">
        <v>338</v>
      </c>
      <c r="G203" t="s">
        <v>339</v>
      </c>
      <c r="H203" t="s">
        <v>8</v>
      </c>
    </row>
    <row r="204" spans="2:8" x14ac:dyDescent="0.2">
      <c r="B204" t="s">
        <v>334</v>
      </c>
      <c r="C204" t="s">
        <v>640</v>
      </c>
      <c r="D204" t="s">
        <v>633</v>
      </c>
      <c r="E204">
        <v>700</v>
      </c>
      <c r="F204" t="s">
        <v>335</v>
      </c>
      <c r="G204" t="s">
        <v>336</v>
      </c>
      <c r="H204" t="s">
        <v>8</v>
      </c>
    </row>
    <row r="205" spans="2:8" x14ac:dyDescent="0.2">
      <c r="B205" t="s">
        <v>331</v>
      </c>
      <c r="C205" t="s">
        <v>640</v>
      </c>
      <c r="D205" t="s">
        <v>634</v>
      </c>
      <c r="E205">
        <v>700</v>
      </c>
      <c r="F205" t="s">
        <v>332</v>
      </c>
      <c r="G205" t="s">
        <v>333</v>
      </c>
      <c r="H205" t="s">
        <v>8</v>
      </c>
    </row>
    <row r="206" spans="2:8" x14ac:dyDescent="0.2">
      <c r="B206" t="s">
        <v>328</v>
      </c>
      <c r="C206" s="6" t="s">
        <v>649</v>
      </c>
      <c r="D206" t="s">
        <v>634</v>
      </c>
      <c r="E206">
        <v>500</v>
      </c>
      <c r="F206" t="s">
        <v>329</v>
      </c>
      <c r="G206" t="s">
        <v>330</v>
      </c>
      <c r="H206" t="s">
        <v>8</v>
      </c>
    </row>
    <row r="207" spans="2:8" x14ac:dyDescent="0.2">
      <c r="B207" t="s">
        <v>326</v>
      </c>
      <c r="C207" t="s">
        <v>647</v>
      </c>
      <c r="D207" t="s">
        <v>633</v>
      </c>
      <c r="E207">
        <v>500</v>
      </c>
      <c r="F207" t="s">
        <v>327</v>
      </c>
      <c r="G207" t="s">
        <v>325</v>
      </c>
      <c r="H207" t="s">
        <v>8</v>
      </c>
    </row>
    <row r="208" spans="2:8" x14ac:dyDescent="0.2">
      <c r="B208" t="s">
        <v>323</v>
      </c>
      <c r="C208" s="6" t="s">
        <v>646</v>
      </c>
      <c r="D208" t="s">
        <v>634</v>
      </c>
      <c r="E208">
        <v>600</v>
      </c>
      <c r="F208" t="s">
        <v>324</v>
      </c>
      <c r="G208" t="s">
        <v>325</v>
      </c>
      <c r="H208" t="s">
        <v>8</v>
      </c>
    </row>
    <row r="209" spans="2:8" x14ac:dyDescent="0.2">
      <c r="B209" t="s">
        <v>320</v>
      </c>
      <c r="C209" t="s">
        <v>642</v>
      </c>
      <c r="D209" t="s">
        <v>634</v>
      </c>
      <c r="E209">
        <v>600</v>
      </c>
      <c r="F209" t="s">
        <v>321</v>
      </c>
      <c r="G209" t="s">
        <v>322</v>
      </c>
      <c r="H209" t="s">
        <v>8</v>
      </c>
    </row>
    <row r="210" spans="2:8" x14ac:dyDescent="0.2">
      <c r="B210" t="s">
        <v>318</v>
      </c>
      <c r="C210" t="s">
        <v>645</v>
      </c>
      <c r="D210" t="s">
        <v>633</v>
      </c>
      <c r="E210">
        <v>600</v>
      </c>
      <c r="F210" t="s">
        <v>171</v>
      </c>
      <c r="G210" t="s">
        <v>319</v>
      </c>
      <c r="H210" t="s">
        <v>8</v>
      </c>
    </row>
    <row r="211" spans="2:8" x14ac:dyDescent="0.2">
      <c r="B211" t="s">
        <v>316</v>
      </c>
      <c r="C211" t="s">
        <v>654</v>
      </c>
      <c r="D211" t="s">
        <v>634</v>
      </c>
      <c r="E211">
        <v>600</v>
      </c>
      <c r="F211" t="s">
        <v>146</v>
      </c>
      <c r="G211" t="s">
        <v>317</v>
      </c>
      <c r="H211" t="s">
        <v>8</v>
      </c>
    </row>
    <row r="212" spans="2:8" x14ac:dyDescent="0.2">
      <c r="B212" t="s">
        <v>313</v>
      </c>
      <c r="C212" t="s">
        <v>640</v>
      </c>
      <c r="D212" t="s">
        <v>634</v>
      </c>
      <c r="E212">
        <v>700</v>
      </c>
      <c r="F212" t="s">
        <v>314</v>
      </c>
      <c r="G212" t="s">
        <v>315</v>
      </c>
      <c r="H212" t="s">
        <v>8</v>
      </c>
    </row>
    <row r="213" spans="2:8" x14ac:dyDescent="0.2">
      <c r="B213" t="s">
        <v>310</v>
      </c>
      <c r="C213" t="s">
        <v>651</v>
      </c>
      <c r="D213" t="s">
        <v>633</v>
      </c>
      <c r="E213">
        <v>700</v>
      </c>
      <c r="F213" t="s">
        <v>311</v>
      </c>
      <c r="G213" t="s">
        <v>312</v>
      </c>
      <c r="H213" t="s">
        <v>8</v>
      </c>
    </row>
    <row r="214" spans="2:8" x14ac:dyDescent="0.2">
      <c r="B214" t="s">
        <v>308</v>
      </c>
      <c r="C214" t="s">
        <v>645</v>
      </c>
      <c r="D214" t="s">
        <v>633</v>
      </c>
      <c r="E214">
        <v>700</v>
      </c>
      <c r="F214" t="s">
        <v>66</v>
      </c>
      <c r="G214" t="s">
        <v>309</v>
      </c>
      <c r="H214" t="s">
        <v>8</v>
      </c>
    </row>
    <row r="215" spans="2:8" x14ac:dyDescent="0.2">
      <c r="B215" t="s">
        <v>306</v>
      </c>
      <c r="C215" t="s">
        <v>645</v>
      </c>
      <c r="D215" t="s">
        <v>633</v>
      </c>
      <c r="E215">
        <v>700</v>
      </c>
      <c r="F215" t="s">
        <v>274</v>
      </c>
      <c r="G215" t="s">
        <v>307</v>
      </c>
      <c r="H215" t="s">
        <v>8</v>
      </c>
    </row>
    <row r="216" spans="2:8" x14ac:dyDescent="0.2">
      <c r="B216" t="s">
        <v>303</v>
      </c>
      <c r="C216" t="s">
        <v>642</v>
      </c>
      <c r="D216" t="s">
        <v>634</v>
      </c>
      <c r="E216">
        <v>700</v>
      </c>
      <c r="F216" t="s">
        <v>304</v>
      </c>
      <c r="G216" t="s">
        <v>305</v>
      </c>
      <c r="H216" t="s">
        <v>8</v>
      </c>
    </row>
    <row r="217" spans="2:8" x14ac:dyDescent="0.2">
      <c r="B217" t="s">
        <v>301</v>
      </c>
      <c r="C217" t="s">
        <v>642</v>
      </c>
      <c r="D217" t="s">
        <v>634</v>
      </c>
      <c r="E217">
        <v>700</v>
      </c>
      <c r="F217" t="s">
        <v>109</v>
      </c>
      <c r="G217" t="s">
        <v>302</v>
      </c>
      <c r="H217" t="s">
        <v>8</v>
      </c>
    </row>
    <row r="218" spans="2:8" x14ac:dyDescent="0.2">
      <c r="B218" t="s">
        <v>298</v>
      </c>
      <c r="C218" t="s">
        <v>642</v>
      </c>
      <c r="D218" t="s">
        <v>634</v>
      </c>
      <c r="E218">
        <v>700</v>
      </c>
      <c r="F218" t="s">
        <v>299</v>
      </c>
      <c r="G218" t="s">
        <v>300</v>
      </c>
      <c r="H218" t="s">
        <v>8</v>
      </c>
    </row>
    <row r="219" spans="2:8" x14ac:dyDescent="0.2">
      <c r="B219" t="s">
        <v>295</v>
      </c>
      <c r="C219" t="s">
        <v>639</v>
      </c>
      <c r="D219" t="s">
        <v>634</v>
      </c>
      <c r="E219">
        <v>600</v>
      </c>
      <c r="F219" t="s">
        <v>296</v>
      </c>
      <c r="G219" t="s">
        <v>297</v>
      </c>
      <c r="H219" t="s">
        <v>8</v>
      </c>
    </row>
    <row r="220" spans="2:8" x14ac:dyDescent="0.2">
      <c r="B220" t="s">
        <v>293</v>
      </c>
      <c r="C220" t="s">
        <v>643</v>
      </c>
      <c r="D220" t="s">
        <v>633</v>
      </c>
      <c r="E220">
        <v>700</v>
      </c>
      <c r="F220" t="s">
        <v>18</v>
      </c>
      <c r="G220" t="s">
        <v>294</v>
      </c>
      <c r="H220" t="s">
        <v>8</v>
      </c>
    </row>
    <row r="221" spans="2:8" x14ac:dyDescent="0.2">
      <c r="B221" t="s">
        <v>291</v>
      </c>
      <c r="C221" t="s">
        <v>636</v>
      </c>
      <c r="D221" t="s">
        <v>633</v>
      </c>
      <c r="E221">
        <v>700</v>
      </c>
      <c r="F221" t="s">
        <v>33</v>
      </c>
      <c r="G221" t="s">
        <v>292</v>
      </c>
      <c r="H221" t="s">
        <v>8</v>
      </c>
    </row>
    <row r="222" spans="2:8" x14ac:dyDescent="0.2">
      <c r="B222" t="s">
        <v>289</v>
      </c>
      <c r="C222" t="s">
        <v>635</v>
      </c>
      <c r="D222" t="s">
        <v>634</v>
      </c>
      <c r="E222">
        <v>600</v>
      </c>
      <c r="F222" t="s">
        <v>103</v>
      </c>
      <c r="G222" t="s">
        <v>290</v>
      </c>
      <c r="H222" t="s">
        <v>8</v>
      </c>
    </row>
    <row r="223" spans="2:8" x14ac:dyDescent="0.2">
      <c r="B223" t="s">
        <v>286</v>
      </c>
      <c r="C223" t="s">
        <v>638</v>
      </c>
      <c r="D223" t="s">
        <v>633</v>
      </c>
      <c r="E223">
        <v>700</v>
      </c>
      <c r="F223" t="s">
        <v>287</v>
      </c>
      <c r="G223" t="s">
        <v>288</v>
      </c>
      <c r="H223" t="s">
        <v>8</v>
      </c>
    </row>
    <row r="224" spans="2:8" x14ac:dyDescent="0.2">
      <c r="B224" t="s">
        <v>283</v>
      </c>
      <c r="C224" t="s">
        <v>641</v>
      </c>
      <c r="D224" t="s">
        <v>633</v>
      </c>
      <c r="E224">
        <v>600</v>
      </c>
      <c r="F224" t="s">
        <v>284</v>
      </c>
      <c r="G224" t="s">
        <v>285</v>
      </c>
      <c r="H224" t="s">
        <v>8</v>
      </c>
    </row>
    <row r="225" spans="2:8" x14ac:dyDescent="0.2">
      <c r="B225" t="s">
        <v>281</v>
      </c>
      <c r="C225" t="s">
        <v>647</v>
      </c>
      <c r="D225" t="s">
        <v>633</v>
      </c>
      <c r="E225">
        <v>600</v>
      </c>
      <c r="F225" t="s">
        <v>223</v>
      </c>
      <c r="G225" t="s">
        <v>282</v>
      </c>
      <c r="H225" t="s">
        <v>8</v>
      </c>
    </row>
    <row r="226" spans="2:8" x14ac:dyDescent="0.2">
      <c r="B226" t="s">
        <v>235</v>
      </c>
      <c r="C226" t="s">
        <v>639</v>
      </c>
      <c r="D226" t="s">
        <v>633</v>
      </c>
      <c r="E226">
        <v>700</v>
      </c>
      <c r="F226" t="s">
        <v>81</v>
      </c>
      <c r="G226" s="2" t="s">
        <v>655</v>
      </c>
      <c r="H226" t="s">
        <v>8</v>
      </c>
    </row>
    <row r="227" spans="2:8" x14ac:dyDescent="0.2">
      <c r="B227" t="s">
        <v>278</v>
      </c>
      <c r="C227" t="s">
        <v>643</v>
      </c>
      <c r="D227" t="s">
        <v>633</v>
      </c>
      <c r="E227">
        <v>700</v>
      </c>
      <c r="F227" t="s">
        <v>279</v>
      </c>
      <c r="G227" t="s">
        <v>280</v>
      </c>
      <c r="H227" t="s">
        <v>8</v>
      </c>
    </row>
    <row r="228" spans="2:8" x14ac:dyDescent="0.2">
      <c r="B228" t="s">
        <v>276</v>
      </c>
      <c r="C228" t="s">
        <v>637</v>
      </c>
      <c r="D228" t="s">
        <v>634</v>
      </c>
      <c r="E228">
        <v>700</v>
      </c>
      <c r="F228" t="s">
        <v>98</v>
      </c>
      <c r="G228" t="s">
        <v>277</v>
      </c>
      <c r="H228" t="s">
        <v>8</v>
      </c>
    </row>
    <row r="229" spans="2:8" x14ac:dyDescent="0.2">
      <c r="B229" t="s">
        <v>273</v>
      </c>
      <c r="C229" t="s">
        <v>639</v>
      </c>
      <c r="D229" t="s">
        <v>634</v>
      </c>
      <c r="E229">
        <v>700</v>
      </c>
      <c r="F229" t="s">
        <v>274</v>
      </c>
      <c r="G229" t="s">
        <v>275</v>
      </c>
      <c r="H229" t="s">
        <v>8</v>
      </c>
    </row>
    <row r="230" spans="2:8" x14ac:dyDescent="0.2">
      <c r="B230" t="s">
        <v>271</v>
      </c>
      <c r="C230" t="s">
        <v>648</v>
      </c>
      <c r="D230" t="s">
        <v>633</v>
      </c>
      <c r="E230">
        <v>700</v>
      </c>
      <c r="F230" t="s">
        <v>48</v>
      </c>
      <c r="G230" t="s">
        <v>272</v>
      </c>
      <c r="H230" t="s">
        <v>8</v>
      </c>
    </row>
    <row r="231" spans="2:8" x14ac:dyDescent="0.2">
      <c r="B231" t="s">
        <v>268</v>
      </c>
      <c r="C231" s="6" t="s">
        <v>648</v>
      </c>
      <c r="D231" t="s">
        <v>633</v>
      </c>
      <c r="E231">
        <v>700</v>
      </c>
      <c r="F231" t="s">
        <v>269</v>
      </c>
      <c r="G231" t="s">
        <v>270</v>
      </c>
      <c r="H231" t="s">
        <v>8</v>
      </c>
    </row>
    <row r="232" spans="2:8" x14ac:dyDescent="0.2">
      <c r="B232" t="s">
        <v>266</v>
      </c>
      <c r="C232" t="s">
        <v>651</v>
      </c>
      <c r="D232" t="s">
        <v>634</v>
      </c>
      <c r="E232">
        <v>500</v>
      </c>
      <c r="F232" t="s">
        <v>30</v>
      </c>
      <c r="G232" t="s">
        <v>267</v>
      </c>
      <c r="H232" t="s">
        <v>8</v>
      </c>
    </row>
    <row r="233" spans="2:8" x14ac:dyDescent="0.2">
      <c r="B233" t="s">
        <v>263</v>
      </c>
      <c r="C233" t="s">
        <v>640</v>
      </c>
      <c r="D233" t="s">
        <v>633</v>
      </c>
      <c r="E233">
        <v>600</v>
      </c>
      <c r="F233" t="s">
        <v>264</v>
      </c>
      <c r="G233" t="s">
        <v>265</v>
      </c>
      <c r="H233" t="s">
        <v>8</v>
      </c>
    </row>
    <row r="234" spans="2:8" x14ac:dyDescent="0.2">
      <c r="B234" t="s">
        <v>260</v>
      </c>
      <c r="C234" t="s">
        <v>635</v>
      </c>
      <c r="D234" t="s">
        <v>634</v>
      </c>
      <c r="E234">
        <v>700</v>
      </c>
      <c r="F234" t="s">
        <v>261</v>
      </c>
      <c r="G234" t="s">
        <v>262</v>
      </c>
      <c r="H234" t="s">
        <v>8</v>
      </c>
    </row>
    <row r="235" spans="2:8" x14ac:dyDescent="0.2">
      <c r="B235" t="s">
        <v>258</v>
      </c>
      <c r="C235" t="s">
        <v>650</v>
      </c>
      <c r="D235" t="s">
        <v>634</v>
      </c>
      <c r="E235">
        <v>600</v>
      </c>
      <c r="F235" t="s">
        <v>18</v>
      </c>
      <c r="G235" t="s">
        <v>259</v>
      </c>
      <c r="H235" t="s">
        <v>8</v>
      </c>
    </row>
    <row r="236" spans="2:8" x14ac:dyDescent="0.2">
      <c r="B236" t="s">
        <v>255</v>
      </c>
      <c r="C236" s="6" t="s">
        <v>645</v>
      </c>
      <c r="D236" t="s">
        <v>633</v>
      </c>
      <c r="E236">
        <v>600</v>
      </c>
      <c r="F236" t="s">
        <v>256</v>
      </c>
      <c r="G236" t="s">
        <v>257</v>
      </c>
      <c r="H236" t="s">
        <v>8</v>
      </c>
    </row>
    <row r="237" spans="2:8" x14ac:dyDescent="0.2">
      <c r="B237" t="s">
        <v>252</v>
      </c>
      <c r="C237" s="6" t="s">
        <v>654</v>
      </c>
      <c r="D237" t="s">
        <v>634</v>
      </c>
      <c r="E237">
        <v>600</v>
      </c>
      <c r="F237" t="s">
        <v>253</v>
      </c>
      <c r="G237" t="s">
        <v>254</v>
      </c>
      <c r="H237" t="s">
        <v>8</v>
      </c>
    </row>
    <row r="238" spans="2:8" x14ac:dyDescent="0.2">
      <c r="B238" t="s">
        <v>249</v>
      </c>
      <c r="C238" t="s">
        <v>640</v>
      </c>
      <c r="D238" t="s">
        <v>634</v>
      </c>
      <c r="E238">
        <v>600</v>
      </c>
      <c r="F238" t="s">
        <v>250</v>
      </c>
      <c r="G238" t="s">
        <v>251</v>
      </c>
      <c r="H238" t="s">
        <v>8</v>
      </c>
    </row>
    <row r="239" spans="2:8" x14ac:dyDescent="0.2">
      <c r="B239" t="s">
        <v>246</v>
      </c>
      <c r="C239" t="s">
        <v>636</v>
      </c>
      <c r="D239" t="s">
        <v>633</v>
      </c>
      <c r="E239">
        <v>700</v>
      </c>
      <c r="F239" t="s">
        <v>247</v>
      </c>
      <c r="G239" t="s">
        <v>248</v>
      </c>
      <c r="H239" t="s">
        <v>8</v>
      </c>
    </row>
    <row r="240" spans="2:8" x14ac:dyDescent="0.2">
      <c r="B240" t="s">
        <v>243</v>
      </c>
      <c r="C240" s="6" t="s">
        <v>643</v>
      </c>
      <c r="D240" t="s">
        <v>633</v>
      </c>
      <c r="E240">
        <v>700</v>
      </c>
      <c r="F240" t="s">
        <v>244</v>
      </c>
      <c r="G240" t="s">
        <v>245</v>
      </c>
      <c r="H240" t="s">
        <v>8</v>
      </c>
    </row>
    <row r="241" spans="2:8" x14ac:dyDescent="0.2">
      <c r="B241" t="s">
        <v>240</v>
      </c>
      <c r="C241" s="6" t="s">
        <v>647</v>
      </c>
      <c r="D241" t="s">
        <v>634</v>
      </c>
      <c r="E241">
        <v>600</v>
      </c>
      <c r="F241" t="s">
        <v>241</v>
      </c>
      <c r="G241" t="s">
        <v>242</v>
      </c>
      <c r="H241" t="s">
        <v>8</v>
      </c>
    </row>
    <row r="242" spans="2:8" x14ac:dyDescent="0.2">
      <c r="B242" t="s">
        <v>237</v>
      </c>
      <c r="C242" s="6" t="s">
        <v>650</v>
      </c>
      <c r="D242" t="s">
        <v>634</v>
      </c>
      <c r="E242">
        <v>700</v>
      </c>
      <c r="F242" t="s">
        <v>238</v>
      </c>
      <c r="G242" t="s">
        <v>239</v>
      </c>
      <c r="H242" t="s">
        <v>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BB148-B4C8-724A-9A02-3FBF2E031836}">
  <dimension ref="B2:L83"/>
  <sheetViews>
    <sheetView workbookViewId="0">
      <selection activeCell="J2" sqref="J2:L23"/>
    </sheetView>
  </sheetViews>
  <sheetFormatPr baseColWidth="10" defaultRowHeight="15" x14ac:dyDescent="0.2"/>
  <cols>
    <col min="2" max="2" width="29.5" bestFit="1" customWidth="1"/>
    <col min="6" max="6" width="15.5" customWidth="1"/>
    <col min="9" max="9" width="29.5" bestFit="1" customWidth="1"/>
  </cols>
  <sheetData>
    <row r="2" spans="2:12" x14ac:dyDescent="0.2">
      <c r="B2" s="6" t="s">
        <v>1717</v>
      </c>
      <c r="C2" s="6" t="s">
        <v>1718</v>
      </c>
      <c r="D2" s="6" t="s">
        <v>1719</v>
      </c>
      <c r="E2" t="s">
        <v>1713</v>
      </c>
      <c r="F2" t="s">
        <v>1720</v>
      </c>
      <c r="J2" s="6" t="s">
        <v>1721</v>
      </c>
      <c r="K2" s="6" t="s">
        <v>634</v>
      </c>
      <c r="L2" s="6" t="s">
        <v>633</v>
      </c>
    </row>
    <row r="3" spans="2:12" x14ac:dyDescent="0.2">
      <c r="B3" s="4" t="s">
        <v>635</v>
      </c>
      <c r="C3" s="4" t="s">
        <v>633</v>
      </c>
      <c r="D3" s="4">
        <v>600</v>
      </c>
      <c r="E3" s="4" t="s">
        <v>137</v>
      </c>
      <c r="F3" s="4" t="s">
        <v>138</v>
      </c>
      <c r="I3" t="s">
        <v>635</v>
      </c>
      <c r="J3">
        <f>COUNTIF($B$3:$B$100,"ABSOLUTE VALUES")</f>
        <v>4</v>
      </c>
      <c r="K3">
        <f>COUNTIFS($B$3:$B$100, "ABSOLUTE VALUES", $C$3:$C$100, "PS")</f>
        <v>0</v>
      </c>
      <c r="L3">
        <f>J3-K3</f>
        <v>4</v>
      </c>
    </row>
    <row r="4" spans="2:12" x14ac:dyDescent="0.2">
      <c r="B4" s="5" t="s">
        <v>635</v>
      </c>
      <c r="C4" s="5" t="s">
        <v>633</v>
      </c>
      <c r="D4" s="5">
        <v>600</v>
      </c>
      <c r="E4" s="5" t="s">
        <v>30</v>
      </c>
      <c r="F4" s="5" t="s">
        <v>120</v>
      </c>
      <c r="I4" t="s">
        <v>636</v>
      </c>
      <c r="J4">
        <f>COUNTIF($B$3:$B$100,"ALGEBRA")</f>
        <v>8</v>
      </c>
      <c r="K4">
        <f>COUNTIFS($B$3:$B$100, "ALGEBRA", $C$3:$C$100, "PS")</f>
        <v>3</v>
      </c>
      <c r="L4">
        <f t="shared" ref="L4:L21" si="0">J4-K4</f>
        <v>5</v>
      </c>
    </row>
    <row r="5" spans="2:12" x14ac:dyDescent="0.2">
      <c r="B5" s="4" t="s">
        <v>635</v>
      </c>
      <c r="C5" s="4" t="s">
        <v>633</v>
      </c>
      <c r="D5" s="4">
        <v>700</v>
      </c>
      <c r="E5" s="4" t="s">
        <v>9</v>
      </c>
      <c r="F5" s="4" t="s">
        <v>69</v>
      </c>
      <c r="I5" t="s">
        <v>652</v>
      </c>
      <c r="J5">
        <f>COUNTIF($B$3:$B$100,"ARITHMETIC")</f>
        <v>1</v>
      </c>
      <c r="K5">
        <f>COUNTIFS($B$3:$B$100, "ARITHMETIC", $C$3:$C$100, "PS")</f>
        <v>1</v>
      </c>
      <c r="L5">
        <f t="shared" si="0"/>
        <v>0</v>
      </c>
    </row>
    <row r="6" spans="2:12" x14ac:dyDescent="0.2">
      <c r="B6" s="5" t="s">
        <v>635</v>
      </c>
      <c r="C6" s="5" t="s">
        <v>633</v>
      </c>
      <c r="D6" s="5">
        <v>600</v>
      </c>
      <c r="E6" s="5" t="s">
        <v>12</v>
      </c>
      <c r="F6" s="5" t="s">
        <v>13</v>
      </c>
      <c r="I6" t="s">
        <v>637</v>
      </c>
      <c r="J6">
        <f>COUNTIF($B$3:$B$100,"COMBINATORICS AND PROBABILITY")</f>
        <v>8</v>
      </c>
      <c r="K6">
        <f>COUNTIFS($B$3:$B$100, "COMBINATORICS AND PROBABILITY", $C$3:$C$100, "PS")</f>
        <v>8</v>
      </c>
      <c r="L6">
        <f t="shared" si="0"/>
        <v>0</v>
      </c>
    </row>
    <row r="7" spans="2:12" x14ac:dyDescent="0.2">
      <c r="B7" s="5" t="s">
        <v>636</v>
      </c>
      <c r="C7" s="5" t="s">
        <v>633</v>
      </c>
      <c r="D7" s="5">
        <v>700</v>
      </c>
      <c r="E7" s="5" t="s">
        <v>231</v>
      </c>
      <c r="F7" s="5" t="s">
        <v>232</v>
      </c>
      <c r="I7" t="s">
        <v>638</v>
      </c>
      <c r="J7">
        <f>COUNTIF($B$3:$B$100,"DISTANCE / PROBLEMS")</f>
        <v>0</v>
      </c>
      <c r="K7">
        <f>COUNTIFS($B$3:$B$100, "DISTANCE / PROBLEMS", $C$3:$C$100, "PS")</f>
        <v>0</v>
      </c>
      <c r="L7">
        <f t="shared" si="0"/>
        <v>0</v>
      </c>
    </row>
    <row r="8" spans="2:12" x14ac:dyDescent="0.2">
      <c r="B8" s="5" t="s">
        <v>636</v>
      </c>
      <c r="C8" s="5" t="s">
        <v>633</v>
      </c>
      <c r="D8" s="5">
        <v>700</v>
      </c>
      <c r="E8" s="5" t="s">
        <v>179</v>
      </c>
      <c r="F8" s="5" t="s">
        <v>180</v>
      </c>
      <c r="I8" t="s">
        <v>639</v>
      </c>
      <c r="J8">
        <f>COUNTIF($B$3:$B$100,"DIVISIBILITY / MULTIPLES / FACTORS")</f>
        <v>5</v>
      </c>
      <c r="K8">
        <f>COUNTIFS($B$3:$B$100, "DIVISIBILITY / MULTIPLES / FACTORS", $C$3:$C$100, "PS")</f>
        <v>2</v>
      </c>
      <c r="L8">
        <f t="shared" si="0"/>
        <v>3</v>
      </c>
    </row>
    <row r="9" spans="2:12" x14ac:dyDescent="0.2">
      <c r="B9" s="5" t="s">
        <v>636</v>
      </c>
      <c r="C9" s="5" t="s">
        <v>633</v>
      </c>
      <c r="D9" s="5">
        <v>700</v>
      </c>
      <c r="E9" s="5" t="s">
        <v>12</v>
      </c>
      <c r="F9" s="5" t="s">
        <v>115</v>
      </c>
      <c r="I9" t="s">
        <v>640</v>
      </c>
      <c r="J9">
        <f>COUNTIF($B$3:$B$100,"EXPONENTS / ROOTS")</f>
        <v>5</v>
      </c>
      <c r="K9">
        <f>COUNTIFS($B$3:$B$100, "EXPONENTS / ROOTS", $C$3:$C$100, "PS")</f>
        <v>1</v>
      </c>
      <c r="L9">
        <f t="shared" si="0"/>
        <v>4</v>
      </c>
    </row>
    <row r="10" spans="2:12" x14ac:dyDescent="0.2">
      <c r="B10" s="5" t="s">
        <v>636</v>
      </c>
      <c r="C10" s="5" t="s">
        <v>633</v>
      </c>
      <c r="D10" s="5">
        <v>700</v>
      </c>
      <c r="E10" s="5" t="s">
        <v>98</v>
      </c>
      <c r="F10" s="5" t="s">
        <v>99</v>
      </c>
      <c r="I10" t="s">
        <v>641</v>
      </c>
      <c r="J10">
        <f>COUNTIF($B$3:$B$100,"FRACTIONS / RATIOS / DECIMALS")</f>
        <v>3</v>
      </c>
      <c r="K10">
        <f>COUNTIFS($B$3:$B$100, "FRACTIONS / RATIOS / DECIMALS", $C$3:$C$100, "PS")</f>
        <v>3</v>
      </c>
      <c r="L10">
        <f t="shared" si="0"/>
        <v>0</v>
      </c>
    </row>
    <row r="11" spans="2:12" x14ac:dyDescent="0.2">
      <c r="B11" s="5" t="s">
        <v>636</v>
      </c>
      <c r="C11" s="5" t="s">
        <v>633</v>
      </c>
      <c r="D11" s="5">
        <v>600</v>
      </c>
      <c r="E11" s="5" t="s">
        <v>42</v>
      </c>
      <c r="F11" s="5" t="s">
        <v>43</v>
      </c>
      <c r="I11" t="s">
        <v>642</v>
      </c>
      <c r="J11">
        <f>COUNTIF($B$3:$B$100,"GEOMETRY / COORDINATE GEOMETRY")</f>
        <v>10</v>
      </c>
      <c r="K11">
        <f>COUNTIFS($B$3:$B$100, "GEOMETRY / COORDINATE GEOMETRY", $C$3:$C$100, "PS")</f>
        <v>3</v>
      </c>
      <c r="L11">
        <f t="shared" si="0"/>
        <v>7</v>
      </c>
    </row>
    <row r="12" spans="2:12" x14ac:dyDescent="0.2">
      <c r="B12" s="5" t="s">
        <v>636</v>
      </c>
      <c r="C12" s="5" t="s">
        <v>634</v>
      </c>
      <c r="D12" s="5">
        <v>600</v>
      </c>
      <c r="E12" s="5" t="s">
        <v>45</v>
      </c>
      <c r="F12" s="5" t="s">
        <v>203</v>
      </c>
      <c r="I12" t="s">
        <v>643</v>
      </c>
      <c r="J12">
        <f>COUNTIF($B$3:$B$100,"INEQUALITIES")</f>
        <v>10</v>
      </c>
      <c r="K12">
        <f>COUNTIFS($B$3:$B$100, "INEQUALITIES", $C$3:$C$100, "PS")</f>
        <v>0</v>
      </c>
      <c r="L12">
        <f t="shared" si="0"/>
        <v>10</v>
      </c>
    </row>
    <row r="13" spans="2:12" x14ac:dyDescent="0.2">
      <c r="B13" s="4" t="s">
        <v>636</v>
      </c>
      <c r="C13" s="4" t="s">
        <v>634</v>
      </c>
      <c r="D13" s="4">
        <v>600</v>
      </c>
      <c r="E13" s="4" t="s">
        <v>21</v>
      </c>
      <c r="F13" s="4" t="s">
        <v>22</v>
      </c>
      <c r="I13" t="s">
        <v>653</v>
      </c>
      <c r="J13">
        <f>COUNTIF($B$3:$B$100,"MIN/MAX PROBLEMS")</f>
        <v>1</v>
      </c>
      <c r="K13">
        <f>COUNTIFS($B$3:$B$100, "MIN/MAX PROBLEMS", $C$3:$C$100, "PS")</f>
        <v>1</v>
      </c>
      <c r="L13">
        <f t="shared" si="0"/>
        <v>0</v>
      </c>
    </row>
    <row r="14" spans="2:12" x14ac:dyDescent="0.2">
      <c r="B14" s="5" t="s">
        <v>636</v>
      </c>
      <c r="C14" s="5" t="s">
        <v>634</v>
      </c>
      <c r="D14" s="5">
        <v>600</v>
      </c>
      <c r="E14" s="5" t="s">
        <v>18</v>
      </c>
      <c r="F14" s="5" t="s">
        <v>19</v>
      </c>
      <c r="I14" t="s">
        <v>644</v>
      </c>
      <c r="J14">
        <f>COUNTIF($B$3:$B$100,"MIXTURE PROBLEMS")</f>
        <v>0</v>
      </c>
      <c r="K14">
        <f>COUNTIFS($B$3:$B$100, "MIXTURE PROBLEMS", $C$3:$C$100, "PS")</f>
        <v>0</v>
      </c>
      <c r="L14">
        <f t="shared" si="0"/>
        <v>0</v>
      </c>
    </row>
    <row r="15" spans="2:12" x14ac:dyDescent="0.2">
      <c r="B15" s="4" t="s">
        <v>652</v>
      </c>
      <c r="C15" s="4" t="s">
        <v>634</v>
      </c>
      <c r="D15" s="4">
        <v>500</v>
      </c>
      <c r="E15" s="4" t="s">
        <v>188</v>
      </c>
      <c r="F15" s="4" t="s">
        <v>189</v>
      </c>
      <c r="I15" t="s">
        <v>654</v>
      </c>
      <c r="J15">
        <f>COUNTIF($B$3:$B$100,"MUST OR COULD BE TRUE QUESTIONS")</f>
        <v>1</v>
      </c>
      <c r="K15">
        <f>COUNTIFS($B$3:$B$100, "MUST OR COULD BE TRUE QUESTIONS", $C$3:$C$100, "PS")</f>
        <v>1</v>
      </c>
      <c r="L15">
        <f t="shared" si="0"/>
        <v>0</v>
      </c>
    </row>
    <row r="16" spans="2:12" x14ac:dyDescent="0.2">
      <c r="B16" s="5" t="s">
        <v>637</v>
      </c>
      <c r="C16" s="5" t="s">
        <v>634</v>
      </c>
      <c r="D16" s="5">
        <v>700</v>
      </c>
      <c r="E16" s="5" t="s">
        <v>220</v>
      </c>
      <c r="F16" s="5" t="s">
        <v>221</v>
      </c>
      <c r="I16" t="s">
        <v>645</v>
      </c>
      <c r="J16">
        <f>COUNTIF($B$3:$B$100,"NUMBER PROPERTIES")</f>
        <v>11</v>
      </c>
      <c r="K16">
        <f>COUNTIFS($B$3:$B$100, "NUMBER PROPERTIES", $C$3:$C$100, "PS")</f>
        <v>0</v>
      </c>
      <c r="L16">
        <f t="shared" si="0"/>
        <v>11</v>
      </c>
    </row>
    <row r="17" spans="2:12" x14ac:dyDescent="0.2">
      <c r="B17" s="5" t="s">
        <v>637</v>
      </c>
      <c r="C17" s="5" t="s">
        <v>634</v>
      </c>
      <c r="D17" s="5">
        <v>700</v>
      </c>
      <c r="E17" s="5" t="s">
        <v>191</v>
      </c>
      <c r="F17" s="5" t="s">
        <v>192</v>
      </c>
      <c r="I17" t="s">
        <v>646</v>
      </c>
      <c r="J17">
        <f>COUNTIF($B$3:$B$100,"OVERLAPPING SETS")</f>
        <v>0</v>
      </c>
      <c r="K17">
        <f>COUNTIFS($B$3:$B$100, "OVERLAPPING SETS", $C$3:$C$100, "PS")</f>
        <v>0</v>
      </c>
      <c r="L17">
        <f t="shared" si="0"/>
        <v>0</v>
      </c>
    </row>
    <row r="18" spans="2:12" x14ac:dyDescent="0.2">
      <c r="B18" s="4" t="s">
        <v>637</v>
      </c>
      <c r="C18" s="4" t="s">
        <v>634</v>
      </c>
      <c r="D18" s="4">
        <v>700</v>
      </c>
      <c r="E18" s="4" t="s">
        <v>176</v>
      </c>
      <c r="F18" s="4" t="s">
        <v>177</v>
      </c>
      <c r="I18" t="s">
        <v>647</v>
      </c>
      <c r="J18">
        <f>COUNTIF($B$3:$B$100,"PERCENTS AND INTEREST PROBLEMS")</f>
        <v>1</v>
      </c>
      <c r="K18">
        <f>COUNTIFS($B$3:$B$100, "PERCENTS AND INTEREST PROBLEMS", $C$3:$C$100, "PS")</f>
        <v>1</v>
      </c>
      <c r="L18">
        <f t="shared" si="0"/>
        <v>0</v>
      </c>
    </row>
    <row r="19" spans="2:12" x14ac:dyDescent="0.2">
      <c r="B19" s="5" t="s">
        <v>637</v>
      </c>
      <c r="C19" s="5" t="s">
        <v>634</v>
      </c>
      <c r="D19" s="5">
        <v>700</v>
      </c>
      <c r="E19" s="5" t="s">
        <v>152</v>
      </c>
      <c r="F19" s="5" t="s">
        <v>153</v>
      </c>
      <c r="I19" t="s">
        <v>648</v>
      </c>
      <c r="J19">
        <f>COUNTIF($B$3:$B$100,"PROPERTIES OF SETS")</f>
        <v>4</v>
      </c>
      <c r="K19">
        <f>COUNTIFS($B$3:$B$100, "PROPERTIES OF SETS", $C$3:$C$100, "PS")</f>
        <v>0</v>
      </c>
      <c r="L19">
        <f t="shared" si="0"/>
        <v>4</v>
      </c>
    </row>
    <row r="20" spans="2:12" x14ac:dyDescent="0.2">
      <c r="B20" s="4" t="s">
        <v>637</v>
      </c>
      <c r="C20" s="4" t="s">
        <v>634</v>
      </c>
      <c r="D20" s="4">
        <v>700</v>
      </c>
      <c r="E20" s="4" t="s">
        <v>132</v>
      </c>
      <c r="F20" s="4" t="s">
        <v>133</v>
      </c>
      <c r="I20" t="s">
        <v>649</v>
      </c>
      <c r="J20">
        <f>COUNTIF($B$3:$B$100,"REMAINDERS")</f>
        <v>4</v>
      </c>
      <c r="K20">
        <f>COUNTIFS($B$3:$B$100, "REMAINDERS", $C$3:$C$100, "PS")</f>
        <v>0</v>
      </c>
      <c r="L20">
        <f t="shared" si="0"/>
        <v>4</v>
      </c>
    </row>
    <row r="21" spans="2:12" x14ac:dyDescent="0.2">
      <c r="B21" s="5" t="s">
        <v>637</v>
      </c>
      <c r="C21" s="5" t="s">
        <v>634</v>
      </c>
      <c r="D21" s="5">
        <v>700</v>
      </c>
      <c r="E21" s="5" t="s">
        <v>92</v>
      </c>
      <c r="F21" s="5" t="s">
        <v>93</v>
      </c>
      <c r="I21" t="s">
        <v>650</v>
      </c>
      <c r="J21">
        <f>COUNTIF($B$3:$B$100,"WORD PROBLEMS")</f>
        <v>2</v>
      </c>
      <c r="K21">
        <f>COUNTIFS($B$3:$B$100, "WORD PROBLEMS", $C$3:$C$100, "PS")</f>
        <v>2</v>
      </c>
      <c r="L21">
        <f t="shared" si="0"/>
        <v>0</v>
      </c>
    </row>
    <row r="22" spans="2:12" x14ac:dyDescent="0.2">
      <c r="B22" s="5" t="s">
        <v>637</v>
      </c>
      <c r="C22" s="5" t="s">
        <v>634</v>
      </c>
      <c r="D22" s="5">
        <v>700</v>
      </c>
      <c r="E22" s="5" t="s">
        <v>48</v>
      </c>
      <c r="F22" s="5" t="s">
        <v>49</v>
      </c>
      <c r="I22" t="s">
        <v>651</v>
      </c>
      <c r="J22">
        <f>COUNTIF($B$3:$B$100,"WORK / RATE PROBLEMS")</f>
        <v>3</v>
      </c>
      <c r="K22">
        <f>COUNTIFS($B$3:$B$100, "WORK / RATE PROBLEMS", $C$3:$C$100, "PS")</f>
        <v>3</v>
      </c>
      <c r="L22">
        <f>J22-K22</f>
        <v>0</v>
      </c>
    </row>
    <row r="23" spans="2:12" x14ac:dyDescent="0.2">
      <c r="B23" s="4" t="s">
        <v>637</v>
      </c>
      <c r="C23" s="4" t="s">
        <v>634</v>
      </c>
      <c r="D23" s="4">
        <v>700</v>
      </c>
      <c r="E23" s="4" t="s">
        <v>39</v>
      </c>
      <c r="F23" s="4" t="s">
        <v>40</v>
      </c>
    </row>
    <row r="24" spans="2:12" x14ac:dyDescent="0.2">
      <c r="B24" s="4" t="s">
        <v>639</v>
      </c>
      <c r="C24" s="4" t="s">
        <v>633</v>
      </c>
      <c r="D24" s="4">
        <v>700</v>
      </c>
      <c r="E24" s="4" t="s">
        <v>211</v>
      </c>
      <c r="F24" s="4" t="s">
        <v>212</v>
      </c>
    </row>
    <row r="25" spans="2:12" x14ac:dyDescent="0.2">
      <c r="B25" s="5" t="s">
        <v>639</v>
      </c>
      <c r="C25" s="5" t="s">
        <v>633</v>
      </c>
      <c r="D25" s="5">
        <v>700</v>
      </c>
      <c r="E25" s="5" t="s">
        <v>140</v>
      </c>
      <c r="F25" s="5" t="s">
        <v>141</v>
      </c>
    </row>
    <row r="26" spans="2:12" x14ac:dyDescent="0.2">
      <c r="B26" s="4" t="s">
        <v>639</v>
      </c>
      <c r="C26" s="4" t="s">
        <v>633</v>
      </c>
      <c r="D26" s="4">
        <v>600</v>
      </c>
      <c r="E26" s="4" t="s">
        <v>106</v>
      </c>
      <c r="F26" s="4" t="s">
        <v>107</v>
      </c>
    </row>
    <row r="27" spans="2:12" x14ac:dyDescent="0.2">
      <c r="B27" s="4" t="s">
        <v>639</v>
      </c>
      <c r="C27" s="4" t="s">
        <v>634</v>
      </c>
      <c r="D27" s="4">
        <v>600</v>
      </c>
      <c r="E27" s="4" t="s">
        <v>106</v>
      </c>
      <c r="F27" s="4" t="s">
        <v>234</v>
      </c>
    </row>
    <row r="28" spans="2:12" x14ac:dyDescent="0.2">
      <c r="B28" s="4" t="s">
        <v>639</v>
      </c>
      <c r="C28" s="4" t="s">
        <v>634</v>
      </c>
      <c r="D28" s="4">
        <v>500</v>
      </c>
      <c r="E28" s="4" t="s">
        <v>165</v>
      </c>
      <c r="F28" s="4" t="s">
        <v>166</v>
      </c>
    </row>
    <row r="29" spans="2:12" x14ac:dyDescent="0.2">
      <c r="B29" s="5" t="s">
        <v>640</v>
      </c>
      <c r="C29" s="5" t="s">
        <v>633</v>
      </c>
      <c r="D29" s="5">
        <v>700</v>
      </c>
      <c r="E29" s="5" t="s">
        <v>140</v>
      </c>
      <c r="F29" s="5" t="s">
        <v>163</v>
      </c>
    </row>
    <row r="30" spans="2:12" x14ac:dyDescent="0.2">
      <c r="B30" s="4" t="s">
        <v>640</v>
      </c>
      <c r="C30" s="4" t="s">
        <v>633</v>
      </c>
      <c r="D30" s="4">
        <v>500</v>
      </c>
      <c r="E30" s="4" t="s">
        <v>117</v>
      </c>
      <c r="F30" s="4" t="s">
        <v>128</v>
      </c>
    </row>
    <row r="31" spans="2:12" x14ac:dyDescent="0.2">
      <c r="B31" s="4" t="s">
        <v>640</v>
      </c>
      <c r="C31" s="4" t="s">
        <v>633</v>
      </c>
      <c r="D31" s="4">
        <v>700</v>
      </c>
      <c r="E31" s="4" t="s">
        <v>33</v>
      </c>
      <c r="F31" s="4" t="s">
        <v>34</v>
      </c>
    </row>
    <row r="32" spans="2:12" x14ac:dyDescent="0.2">
      <c r="B32" s="4" t="s">
        <v>640</v>
      </c>
      <c r="C32" s="4" t="s">
        <v>633</v>
      </c>
      <c r="D32" s="4">
        <v>700</v>
      </c>
      <c r="E32" s="4" t="s">
        <v>27</v>
      </c>
      <c r="F32" s="4" t="s">
        <v>28</v>
      </c>
    </row>
    <row r="33" spans="2:6" x14ac:dyDescent="0.2">
      <c r="B33" s="4" t="s">
        <v>640</v>
      </c>
      <c r="C33" s="4" t="s">
        <v>634</v>
      </c>
      <c r="D33" s="4">
        <v>700</v>
      </c>
      <c r="E33" s="4" t="s">
        <v>228</v>
      </c>
      <c r="F33" s="4" t="s">
        <v>229</v>
      </c>
    </row>
    <row r="34" spans="2:6" x14ac:dyDescent="0.2">
      <c r="B34" s="5" t="s">
        <v>641</v>
      </c>
      <c r="C34" s="5" t="s">
        <v>634</v>
      </c>
      <c r="D34" s="5">
        <v>600</v>
      </c>
      <c r="E34" s="5" t="s">
        <v>81</v>
      </c>
      <c r="F34" s="5" t="s">
        <v>82</v>
      </c>
    </row>
    <row r="35" spans="2:6" x14ac:dyDescent="0.2">
      <c r="B35" s="4" t="s">
        <v>641</v>
      </c>
      <c r="C35" s="4" t="s">
        <v>634</v>
      </c>
      <c r="D35" s="4">
        <v>500</v>
      </c>
      <c r="E35" s="4" t="s">
        <v>51</v>
      </c>
      <c r="F35" s="4" t="s">
        <v>52</v>
      </c>
    </row>
    <row r="36" spans="2:6" x14ac:dyDescent="0.2">
      <c r="B36" s="4" t="s">
        <v>641</v>
      </c>
      <c r="C36" s="4" t="s">
        <v>634</v>
      </c>
      <c r="D36" s="4">
        <v>500</v>
      </c>
      <c r="E36" s="4" t="s">
        <v>9</v>
      </c>
      <c r="F36" s="4" t="s">
        <v>10</v>
      </c>
    </row>
    <row r="37" spans="2:6" x14ac:dyDescent="0.2">
      <c r="B37" s="5" t="s">
        <v>642</v>
      </c>
      <c r="C37" s="5" t="s">
        <v>633</v>
      </c>
      <c r="D37" s="5">
        <v>600</v>
      </c>
      <c r="E37" s="5" t="s">
        <v>143</v>
      </c>
      <c r="F37" s="5" t="s">
        <v>226</v>
      </c>
    </row>
    <row r="38" spans="2:6" x14ac:dyDescent="0.2">
      <c r="B38" s="4" t="s">
        <v>642</v>
      </c>
      <c r="C38" s="4" t="s">
        <v>633</v>
      </c>
      <c r="D38" s="4">
        <v>500</v>
      </c>
      <c r="E38" s="4" t="s">
        <v>200</v>
      </c>
      <c r="F38" s="4" t="s">
        <v>201</v>
      </c>
    </row>
    <row r="39" spans="2:6" x14ac:dyDescent="0.2">
      <c r="B39" s="4" t="s">
        <v>642</v>
      </c>
      <c r="C39" s="4" t="s">
        <v>633</v>
      </c>
      <c r="D39" s="4">
        <v>700</v>
      </c>
      <c r="E39" s="4" t="s">
        <v>171</v>
      </c>
      <c r="F39" s="4" t="s">
        <v>172</v>
      </c>
    </row>
    <row r="40" spans="2:6" x14ac:dyDescent="0.2">
      <c r="B40" s="5" t="s">
        <v>642</v>
      </c>
      <c r="C40" s="5" t="s">
        <v>633</v>
      </c>
      <c r="D40" s="5">
        <v>700</v>
      </c>
      <c r="E40" s="5" t="s">
        <v>157</v>
      </c>
      <c r="F40" s="5" t="s">
        <v>158</v>
      </c>
    </row>
    <row r="41" spans="2:6" x14ac:dyDescent="0.2">
      <c r="B41" s="4" t="s">
        <v>642</v>
      </c>
      <c r="C41" s="4" t="s">
        <v>633</v>
      </c>
      <c r="D41" s="4">
        <v>600</v>
      </c>
      <c r="E41" s="4" t="s">
        <v>117</v>
      </c>
      <c r="F41" s="4" t="s">
        <v>118</v>
      </c>
    </row>
    <row r="42" spans="2:6" x14ac:dyDescent="0.2">
      <c r="B42" s="4" t="s">
        <v>642</v>
      </c>
      <c r="C42" s="4" t="s">
        <v>633</v>
      </c>
      <c r="D42" s="4">
        <v>700</v>
      </c>
      <c r="E42" s="4" t="s">
        <v>57</v>
      </c>
      <c r="F42" s="4" t="s">
        <v>58</v>
      </c>
    </row>
    <row r="43" spans="2:6" x14ac:dyDescent="0.2">
      <c r="B43" s="5" t="s">
        <v>642</v>
      </c>
      <c r="C43" s="5" t="s">
        <v>633</v>
      </c>
      <c r="D43" s="5">
        <v>700</v>
      </c>
      <c r="E43" s="5" t="s">
        <v>36</v>
      </c>
      <c r="F43" s="5" t="s">
        <v>37</v>
      </c>
    </row>
    <row r="44" spans="2:6" x14ac:dyDescent="0.2">
      <c r="B44" s="4" t="s">
        <v>642</v>
      </c>
      <c r="C44" s="4" t="s">
        <v>634</v>
      </c>
      <c r="D44" s="4">
        <v>500</v>
      </c>
      <c r="E44" s="4" t="s">
        <v>223</v>
      </c>
      <c r="F44" s="4" t="s">
        <v>224</v>
      </c>
    </row>
    <row r="45" spans="2:6" x14ac:dyDescent="0.2">
      <c r="B45" s="4" t="s">
        <v>642</v>
      </c>
      <c r="C45" s="4" t="s">
        <v>634</v>
      </c>
      <c r="D45" s="4">
        <v>700</v>
      </c>
      <c r="E45" s="4" t="s">
        <v>194</v>
      </c>
      <c r="F45" s="4" t="s">
        <v>195</v>
      </c>
    </row>
    <row r="46" spans="2:6" x14ac:dyDescent="0.2">
      <c r="B46" s="5" t="s">
        <v>642</v>
      </c>
      <c r="C46" s="5" t="s">
        <v>634</v>
      </c>
      <c r="D46" s="5">
        <v>700</v>
      </c>
      <c r="E46" s="5" t="s">
        <v>122</v>
      </c>
      <c r="F46" s="5" t="s">
        <v>174</v>
      </c>
    </row>
    <row r="47" spans="2:6" x14ac:dyDescent="0.2">
      <c r="B47" s="5" t="s">
        <v>643</v>
      </c>
      <c r="C47" s="5" t="s">
        <v>633</v>
      </c>
      <c r="D47" s="5">
        <v>700</v>
      </c>
      <c r="E47" s="5" t="s">
        <v>197</v>
      </c>
      <c r="F47" s="5" t="s">
        <v>198</v>
      </c>
    </row>
    <row r="48" spans="2:6" x14ac:dyDescent="0.2">
      <c r="B48" s="5" t="s">
        <v>643</v>
      </c>
      <c r="C48" s="5" t="s">
        <v>633</v>
      </c>
      <c r="D48" s="5">
        <v>700</v>
      </c>
      <c r="E48" s="5" t="s">
        <v>185</v>
      </c>
      <c r="F48" s="5" t="s">
        <v>186</v>
      </c>
    </row>
    <row r="49" spans="2:6" x14ac:dyDescent="0.2">
      <c r="B49" s="4" t="s">
        <v>643</v>
      </c>
      <c r="C49" s="4" t="s">
        <v>633</v>
      </c>
      <c r="D49" s="4">
        <v>600</v>
      </c>
      <c r="E49" s="4" t="s">
        <v>149</v>
      </c>
      <c r="F49" s="4" t="s">
        <v>150</v>
      </c>
    </row>
    <row r="50" spans="2:6" x14ac:dyDescent="0.2">
      <c r="B50" s="5" t="s">
        <v>643</v>
      </c>
      <c r="C50" s="5" t="s">
        <v>633</v>
      </c>
      <c r="D50" s="5">
        <v>700</v>
      </c>
      <c r="E50" s="5" t="s">
        <v>125</v>
      </c>
      <c r="F50" s="5" t="s">
        <v>126</v>
      </c>
    </row>
    <row r="51" spans="2:6" x14ac:dyDescent="0.2">
      <c r="B51" s="4" t="s">
        <v>643</v>
      </c>
      <c r="C51" s="4" t="s">
        <v>633</v>
      </c>
      <c r="D51" s="4">
        <v>600</v>
      </c>
      <c r="E51" s="4" t="s">
        <v>112</v>
      </c>
      <c r="F51" s="4" t="s">
        <v>113</v>
      </c>
    </row>
    <row r="52" spans="2:6" x14ac:dyDescent="0.2">
      <c r="B52" s="4" t="s">
        <v>643</v>
      </c>
      <c r="C52" s="4" t="s">
        <v>633</v>
      </c>
      <c r="D52" s="4">
        <v>700</v>
      </c>
      <c r="E52" s="4" t="s">
        <v>30</v>
      </c>
      <c r="F52" s="4" t="s">
        <v>101</v>
      </c>
    </row>
    <row r="53" spans="2:6" x14ac:dyDescent="0.2">
      <c r="B53" s="4" t="s">
        <v>643</v>
      </c>
      <c r="C53" s="4" t="s">
        <v>633</v>
      </c>
      <c r="D53" s="4">
        <v>700</v>
      </c>
      <c r="E53" s="4" t="s">
        <v>73</v>
      </c>
      <c r="F53" s="4" t="s">
        <v>74</v>
      </c>
    </row>
    <row r="54" spans="2:6" x14ac:dyDescent="0.2">
      <c r="B54" s="5" t="s">
        <v>643</v>
      </c>
      <c r="C54" s="5" t="s">
        <v>633</v>
      </c>
      <c r="D54" s="5">
        <v>700</v>
      </c>
      <c r="E54" s="5" t="s">
        <v>66</v>
      </c>
      <c r="F54" s="5" t="s">
        <v>67</v>
      </c>
    </row>
    <row r="55" spans="2:6" x14ac:dyDescent="0.2">
      <c r="B55" s="4" t="s">
        <v>643</v>
      </c>
      <c r="C55" s="4" t="s">
        <v>633</v>
      </c>
      <c r="D55" s="4">
        <v>600</v>
      </c>
      <c r="E55" s="4" t="s">
        <v>63</v>
      </c>
      <c r="F55" s="4" t="s">
        <v>64</v>
      </c>
    </row>
    <row r="56" spans="2:6" x14ac:dyDescent="0.2">
      <c r="B56" s="5" t="s">
        <v>643</v>
      </c>
      <c r="C56" s="5" t="s">
        <v>633</v>
      </c>
      <c r="D56" s="5">
        <v>600</v>
      </c>
      <c r="E56" s="5" t="s">
        <v>24</v>
      </c>
      <c r="F56" s="5" t="s">
        <v>25</v>
      </c>
    </row>
    <row r="57" spans="2:6" x14ac:dyDescent="0.2">
      <c r="B57" s="4" t="s">
        <v>653</v>
      </c>
      <c r="C57" s="4" t="s">
        <v>634</v>
      </c>
      <c r="D57" s="4">
        <v>700</v>
      </c>
      <c r="E57" s="4" t="s">
        <v>143</v>
      </c>
      <c r="F57" s="4" t="s">
        <v>144</v>
      </c>
    </row>
    <row r="58" spans="2:6" x14ac:dyDescent="0.2">
      <c r="B58" s="4" t="s">
        <v>654</v>
      </c>
      <c r="C58" s="4" t="s">
        <v>634</v>
      </c>
      <c r="D58" s="4">
        <v>700</v>
      </c>
      <c r="E58" s="4" t="s">
        <v>122</v>
      </c>
      <c r="F58" s="4" t="s">
        <v>123</v>
      </c>
    </row>
    <row r="59" spans="2:6" x14ac:dyDescent="0.2">
      <c r="B59" s="5" t="s">
        <v>645</v>
      </c>
      <c r="C59" s="5" t="s">
        <v>633</v>
      </c>
      <c r="D59" s="5">
        <v>700</v>
      </c>
      <c r="E59" s="5" t="s">
        <v>208</v>
      </c>
      <c r="F59" s="5" t="s">
        <v>209</v>
      </c>
    </row>
    <row r="60" spans="2:6" x14ac:dyDescent="0.2">
      <c r="B60" s="5" t="s">
        <v>645</v>
      </c>
      <c r="C60" s="5" t="s">
        <v>633</v>
      </c>
      <c r="D60" s="5">
        <v>500</v>
      </c>
      <c r="E60" s="5" t="s">
        <v>168</v>
      </c>
      <c r="F60" s="5" t="s">
        <v>169</v>
      </c>
    </row>
    <row r="61" spans="2:6" x14ac:dyDescent="0.2">
      <c r="B61" s="4" t="s">
        <v>645</v>
      </c>
      <c r="C61" s="4" t="s">
        <v>633</v>
      </c>
      <c r="D61" s="4">
        <v>700</v>
      </c>
      <c r="E61" s="4" t="s">
        <v>9</v>
      </c>
      <c r="F61" s="4" t="s">
        <v>155</v>
      </c>
    </row>
    <row r="62" spans="2:6" x14ac:dyDescent="0.2">
      <c r="B62" s="5" t="s">
        <v>645</v>
      </c>
      <c r="C62" s="5" t="s">
        <v>633</v>
      </c>
      <c r="D62" s="5">
        <v>700</v>
      </c>
      <c r="E62" s="5" t="s">
        <v>146</v>
      </c>
      <c r="F62" s="5" t="s">
        <v>147</v>
      </c>
    </row>
    <row r="63" spans="2:6" x14ac:dyDescent="0.2">
      <c r="B63" s="5" t="s">
        <v>645</v>
      </c>
      <c r="C63" s="5" t="s">
        <v>633</v>
      </c>
      <c r="D63" s="5">
        <v>700</v>
      </c>
      <c r="E63" s="5" t="s">
        <v>109</v>
      </c>
      <c r="F63" s="5" t="s">
        <v>135</v>
      </c>
    </row>
    <row r="64" spans="2:6" x14ac:dyDescent="0.2">
      <c r="B64" s="5" t="s">
        <v>645</v>
      </c>
      <c r="C64" s="5" t="s">
        <v>633</v>
      </c>
      <c r="D64" s="5">
        <v>700</v>
      </c>
      <c r="E64" s="5" t="s">
        <v>103</v>
      </c>
      <c r="F64" s="5" t="s">
        <v>104</v>
      </c>
    </row>
    <row r="65" spans="2:6" x14ac:dyDescent="0.2">
      <c r="B65" s="4" t="s">
        <v>645</v>
      </c>
      <c r="C65" s="4" t="s">
        <v>633</v>
      </c>
      <c r="D65" s="4">
        <v>700</v>
      </c>
      <c r="E65" s="4" t="s">
        <v>95</v>
      </c>
      <c r="F65" s="4" t="s">
        <v>96</v>
      </c>
    </row>
    <row r="66" spans="2:6" x14ac:dyDescent="0.2">
      <c r="B66" s="5" t="s">
        <v>645</v>
      </c>
      <c r="C66" s="5" t="s">
        <v>633</v>
      </c>
      <c r="D66" s="5">
        <v>600</v>
      </c>
      <c r="E66" s="5" t="s">
        <v>76</v>
      </c>
      <c r="F66" s="5" t="s">
        <v>77</v>
      </c>
    </row>
    <row r="67" spans="2:6" x14ac:dyDescent="0.2">
      <c r="B67" s="5" t="s">
        <v>645</v>
      </c>
      <c r="C67" s="5" t="s">
        <v>633</v>
      </c>
      <c r="D67" s="5">
        <v>700</v>
      </c>
      <c r="E67" s="5" t="s">
        <v>9</v>
      </c>
      <c r="F67" s="5" t="s">
        <v>71</v>
      </c>
    </row>
    <row r="68" spans="2:6" x14ac:dyDescent="0.2">
      <c r="B68" s="5" t="s">
        <v>645</v>
      </c>
      <c r="C68" s="5" t="s">
        <v>633</v>
      </c>
      <c r="D68" s="5">
        <v>600</v>
      </c>
      <c r="E68" s="5" t="s">
        <v>54</v>
      </c>
      <c r="F68" s="5" t="s">
        <v>55</v>
      </c>
    </row>
    <row r="69" spans="2:6" x14ac:dyDescent="0.2">
      <c r="B69" s="4" t="s">
        <v>645</v>
      </c>
      <c r="C69" s="4" t="s">
        <v>633</v>
      </c>
      <c r="D69" s="4">
        <v>700</v>
      </c>
      <c r="E69" s="4" t="s">
        <v>45</v>
      </c>
      <c r="F69" s="4" t="s">
        <v>46</v>
      </c>
    </row>
    <row r="70" spans="2:6" x14ac:dyDescent="0.2">
      <c r="B70" s="5" t="s">
        <v>647</v>
      </c>
      <c r="C70" s="5" t="s">
        <v>634</v>
      </c>
      <c r="D70" s="5">
        <v>500</v>
      </c>
      <c r="E70" s="5" t="s">
        <v>89</v>
      </c>
      <c r="F70" s="5" t="s">
        <v>130</v>
      </c>
    </row>
    <row r="71" spans="2:6" x14ac:dyDescent="0.2">
      <c r="B71" s="4" t="s">
        <v>648</v>
      </c>
      <c r="C71" s="4" t="s">
        <v>633</v>
      </c>
      <c r="D71" s="4">
        <v>600</v>
      </c>
      <c r="E71" s="4" t="s">
        <v>89</v>
      </c>
      <c r="F71" s="4" t="s">
        <v>90</v>
      </c>
    </row>
    <row r="72" spans="2:6" x14ac:dyDescent="0.2">
      <c r="B72" s="4" t="s">
        <v>648</v>
      </c>
      <c r="C72" s="4" t="s">
        <v>633</v>
      </c>
      <c r="D72" s="4">
        <v>700</v>
      </c>
      <c r="E72" s="4" t="s">
        <v>42</v>
      </c>
      <c r="F72" s="4" t="s">
        <v>79</v>
      </c>
    </row>
    <row r="73" spans="2:6" x14ac:dyDescent="0.2">
      <c r="B73" s="5" t="s">
        <v>648</v>
      </c>
      <c r="C73" s="5" t="s">
        <v>633</v>
      </c>
      <c r="D73" s="5">
        <v>700</v>
      </c>
      <c r="E73" s="5" t="s">
        <v>60</v>
      </c>
      <c r="F73" s="5" t="s">
        <v>61</v>
      </c>
    </row>
    <row r="74" spans="2:6" x14ac:dyDescent="0.2">
      <c r="B74" s="5" t="s">
        <v>648</v>
      </c>
      <c r="C74" s="5" t="s">
        <v>633</v>
      </c>
      <c r="D74" s="5">
        <v>700</v>
      </c>
      <c r="E74" s="5" t="s">
        <v>30</v>
      </c>
      <c r="F74" s="5" t="s">
        <v>31</v>
      </c>
    </row>
    <row r="75" spans="2:6" x14ac:dyDescent="0.2">
      <c r="B75" s="4" t="s">
        <v>649</v>
      </c>
      <c r="C75" s="4" t="s">
        <v>633</v>
      </c>
      <c r="D75" s="4">
        <v>700</v>
      </c>
      <c r="E75" s="4" t="s">
        <v>217</v>
      </c>
      <c r="F75" s="4" t="s">
        <v>218</v>
      </c>
    </row>
    <row r="76" spans="2:6" x14ac:dyDescent="0.2">
      <c r="B76" s="4" t="s">
        <v>649</v>
      </c>
      <c r="C76" s="4" t="s">
        <v>633</v>
      </c>
      <c r="D76" s="4">
        <v>700</v>
      </c>
      <c r="E76" s="4" t="s">
        <v>205</v>
      </c>
      <c r="F76" s="4" t="s">
        <v>206</v>
      </c>
    </row>
    <row r="77" spans="2:6" x14ac:dyDescent="0.2">
      <c r="B77" s="4" t="s">
        <v>649</v>
      </c>
      <c r="C77" s="4" t="s">
        <v>633</v>
      </c>
      <c r="D77" s="4">
        <v>700</v>
      </c>
      <c r="E77" s="4" t="s">
        <v>57</v>
      </c>
      <c r="F77" s="4" t="s">
        <v>84</v>
      </c>
    </row>
    <row r="78" spans="2:6" x14ac:dyDescent="0.2">
      <c r="B78" s="4" t="s">
        <v>649</v>
      </c>
      <c r="C78" s="4" t="s">
        <v>633</v>
      </c>
      <c r="D78" s="4">
        <v>700</v>
      </c>
      <c r="E78" s="4" t="s">
        <v>15</v>
      </c>
      <c r="F78" s="4" t="s">
        <v>16</v>
      </c>
    </row>
    <row r="79" spans="2:6" x14ac:dyDescent="0.2">
      <c r="B79" s="5" t="s">
        <v>650</v>
      </c>
      <c r="C79" s="5" t="s">
        <v>634</v>
      </c>
      <c r="D79" s="5">
        <v>600</v>
      </c>
      <c r="E79" s="5" t="s">
        <v>214</v>
      </c>
      <c r="F79" s="5" t="s">
        <v>215</v>
      </c>
    </row>
    <row r="80" spans="2:6" x14ac:dyDescent="0.2">
      <c r="B80" s="5" t="s">
        <v>650</v>
      </c>
      <c r="C80" s="5" t="s">
        <v>634</v>
      </c>
      <c r="D80" s="5">
        <v>600</v>
      </c>
      <c r="E80" s="5" t="s">
        <v>109</v>
      </c>
      <c r="F80" s="5" t="s">
        <v>110</v>
      </c>
    </row>
    <row r="81" spans="2:6" x14ac:dyDescent="0.2">
      <c r="B81" s="4" t="s">
        <v>651</v>
      </c>
      <c r="C81" s="4" t="s">
        <v>634</v>
      </c>
      <c r="D81" s="4">
        <v>700</v>
      </c>
      <c r="E81" s="4" t="s">
        <v>182</v>
      </c>
      <c r="F81" s="4" t="s">
        <v>183</v>
      </c>
    </row>
    <row r="82" spans="2:6" x14ac:dyDescent="0.2">
      <c r="B82" s="4" t="s">
        <v>651</v>
      </c>
      <c r="C82" s="4" t="s">
        <v>634</v>
      </c>
      <c r="D82" s="4">
        <v>700</v>
      </c>
      <c r="E82" s="4" t="s">
        <v>160</v>
      </c>
      <c r="F82" s="4" t="s">
        <v>161</v>
      </c>
    </row>
    <row r="83" spans="2:6" x14ac:dyDescent="0.2">
      <c r="B83" s="18" t="s">
        <v>651</v>
      </c>
      <c r="C83" s="18" t="s">
        <v>634</v>
      </c>
      <c r="D83" s="18">
        <v>600</v>
      </c>
      <c r="E83" s="18" t="s">
        <v>86</v>
      </c>
      <c r="F83" s="18" t="s">
        <v>87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53B37-AF97-3342-A5EC-69A84196F837}">
  <dimension ref="B1:U317"/>
  <sheetViews>
    <sheetView workbookViewId="0">
      <selection activeCell="J47" sqref="J47"/>
    </sheetView>
  </sheetViews>
  <sheetFormatPr baseColWidth="10" defaultRowHeight="15" x14ac:dyDescent="0.2"/>
  <cols>
    <col min="3" max="3" width="3.1640625" bestFit="1" customWidth="1"/>
    <col min="9" max="9" width="29.5" bestFit="1" customWidth="1"/>
  </cols>
  <sheetData>
    <row r="1" spans="2:21" ht="16" thickBot="1" x14ac:dyDescent="0.25"/>
    <row r="2" spans="2:21" ht="16" thickBot="1" x14ac:dyDescent="0.25">
      <c r="B2" s="11" t="s">
        <v>1717</v>
      </c>
      <c r="C2" s="12" t="s">
        <v>1718</v>
      </c>
      <c r="D2" s="12" t="s">
        <v>1719</v>
      </c>
      <c r="E2" s="12" t="s">
        <v>1713</v>
      </c>
      <c r="F2" s="13" t="s">
        <v>1720</v>
      </c>
      <c r="J2" s="37" t="s">
        <v>1710</v>
      </c>
      <c r="K2" s="38"/>
      <c r="L2" s="39"/>
      <c r="M2" s="37" t="s">
        <v>1709</v>
      </c>
      <c r="N2" s="38"/>
      <c r="O2" s="39"/>
      <c r="P2" s="37" t="s">
        <v>1708</v>
      </c>
      <c r="Q2" s="40"/>
      <c r="R2" s="41"/>
    </row>
    <row r="3" spans="2:21" ht="17" thickTop="1" thickBot="1" x14ac:dyDescent="0.25">
      <c r="B3" s="19" t="s">
        <v>650</v>
      </c>
      <c r="C3" s="19" t="s">
        <v>633</v>
      </c>
      <c r="D3" s="19">
        <v>500</v>
      </c>
      <c r="E3" s="19" t="s">
        <v>261</v>
      </c>
      <c r="F3" s="20" t="s">
        <v>1227</v>
      </c>
      <c r="J3" s="29" t="s">
        <v>1721</v>
      </c>
      <c r="K3" s="30" t="s">
        <v>634</v>
      </c>
      <c r="L3" s="31" t="s">
        <v>633</v>
      </c>
      <c r="M3" s="32" t="s">
        <v>1710</v>
      </c>
      <c r="N3" s="33" t="s">
        <v>634</v>
      </c>
      <c r="O3" s="34" t="s">
        <v>633</v>
      </c>
      <c r="P3" s="32" t="s">
        <v>1710</v>
      </c>
      <c r="Q3" s="33" t="s">
        <v>634</v>
      </c>
      <c r="R3" s="34" t="s">
        <v>633</v>
      </c>
      <c r="S3" s="35" t="s">
        <v>1722</v>
      </c>
      <c r="T3" s="35" t="s">
        <v>1723</v>
      </c>
      <c r="U3" s="35" t="s">
        <v>1724</v>
      </c>
    </row>
    <row r="4" spans="2:21" x14ac:dyDescent="0.2">
      <c r="B4" s="21" t="s">
        <v>639</v>
      </c>
      <c r="C4" s="21" t="s">
        <v>634</v>
      </c>
      <c r="D4" s="21">
        <v>600</v>
      </c>
      <c r="E4" s="21" t="s">
        <v>106</v>
      </c>
      <c r="F4" s="22" t="s">
        <v>234</v>
      </c>
      <c r="I4" t="s">
        <v>635</v>
      </c>
      <c r="J4" s="23">
        <f>COUNTIF($B$3:$B$317,"ABSOLUTE VALUES")</f>
        <v>11</v>
      </c>
      <c r="K4" s="24">
        <f>COUNTIFS($B$3:$B$317, "ABSOLUTE VALUES", $C$3:$C$317, "PS")</f>
        <v>2</v>
      </c>
      <c r="L4" s="25">
        <f>J4-K4</f>
        <v>9</v>
      </c>
      <c r="M4" s="23">
        <f>Sheet4!J3</f>
        <v>4</v>
      </c>
      <c r="N4" s="24">
        <f>Sheet4!K3</f>
        <v>0</v>
      </c>
      <c r="O4" s="25">
        <f>Sheet4!L3</f>
        <v>4</v>
      </c>
      <c r="P4" s="23">
        <f>J4-M4</f>
        <v>7</v>
      </c>
      <c r="Q4" s="24">
        <f>K4-N4</f>
        <v>2</v>
      </c>
      <c r="R4" s="25">
        <f>L4-O4</f>
        <v>5</v>
      </c>
      <c r="S4" s="17">
        <f>(P4/J4)*100</f>
        <v>63.636363636363633</v>
      </c>
      <c r="T4" s="16">
        <f>(Q4/K4)*100</f>
        <v>100</v>
      </c>
      <c r="U4" s="16">
        <f>(R4/L4)*100</f>
        <v>55.555555555555557</v>
      </c>
    </row>
    <row r="5" spans="2:21" x14ac:dyDescent="0.2">
      <c r="B5" s="19" t="s">
        <v>645</v>
      </c>
      <c r="C5" s="19" t="s">
        <v>633</v>
      </c>
      <c r="D5" s="19">
        <v>600</v>
      </c>
      <c r="E5" s="19" t="s">
        <v>33</v>
      </c>
      <c r="F5" s="20" t="s">
        <v>1229</v>
      </c>
      <c r="I5" t="s">
        <v>636</v>
      </c>
      <c r="J5" s="23">
        <f>COUNTIF($B$3:$B$317,"ALGEBRA")</f>
        <v>25</v>
      </c>
      <c r="K5" s="24">
        <f>COUNTIFS($B$3:$B$317, "ALGEBRA", $C$3:$C$317, "PS")</f>
        <v>12</v>
      </c>
      <c r="L5" s="25">
        <f t="shared" ref="L5:L22" si="0">J5-K5</f>
        <v>13</v>
      </c>
      <c r="M5" s="23">
        <f>Sheet4!J4</f>
        <v>8</v>
      </c>
      <c r="N5" s="24">
        <f>Sheet4!K4</f>
        <v>3</v>
      </c>
      <c r="O5" s="25">
        <f>Sheet4!L4</f>
        <v>5</v>
      </c>
      <c r="P5" s="23">
        <f t="shared" ref="P5:P23" si="1">J5-M5</f>
        <v>17</v>
      </c>
      <c r="Q5" s="24">
        <f t="shared" ref="Q5:Q23" si="2">K5-N5</f>
        <v>9</v>
      </c>
      <c r="R5" s="25">
        <f t="shared" ref="R5:R23" si="3">L5-O5</f>
        <v>8</v>
      </c>
      <c r="S5" s="17">
        <f t="shared" ref="S5:S23" si="4">(P5/J5)*100</f>
        <v>68</v>
      </c>
      <c r="T5" s="16">
        <f t="shared" ref="T5:T23" si="5">(Q5/K5)*100</f>
        <v>75</v>
      </c>
      <c r="U5" s="16">
        <f t="shared" ref="U5:U23" si="6">(R5/L5)*100</f>
        <v>61.53846153846154</v>
      </c>
    </row>
    <row r="6" spans="2:21" x14ac:dyDescent="0.2">
      <c r="B6" s="21" t="s">
        <v>643</v>
      </c>
      <c r="C6" s="21" t="s">
        <v>633</v>
      </c>
      <c r="D6" s="21">
        <v>600</v>
      </c>
      <c r="E6" s="21" t="s">
        <v>146</v>
      </c>
      <c r="F6" s="22" t="s">
        <v>1231</v>
      </c>
      <c r="I6" t="s">
        <v>652</v>
      </c>
      <c r="J6" s="23">
        <f>COUNTIF($B$3:$B$317,"ARITHMETIC")</f>
        <v>12</v>
      </c>
      <c r="K6" s="24">
        <f>COUNTIFS($B$3:$B$317, "ARITHMETIC", $C$3:$C$317, "PS")</f>
        <v>12</v>
      </c>
      <c r="L6" s="25">
        <f t="shared" si="0"/>
        <v>0</v>
      </c>
      <c r="M6" s="23">
        <f>Sheet4!J5</f>
        <v>1</v>
      </c>
      <c r="N6" s="24">
        <f>Sheet4!K5</f>
        <v>1</v>
      </c>
      <c r="O6" s="25">
        <f>Sheet4!L5</f>
        <v>0</v>
      </c>
      <c r="P6" s="23">
        <f t="shared" si="1"/>
        <v>11</v>
      </c>
      <c r="Q6" s="24">
        <f t="shared" si="2"/>
        <v>11</v>
      </c>
      <c r="R6" s="25">
        <f t="shared" si="3"/>
        <v>0</v>
      </c>
      <c r="S6" s="17">
        <f t="shared" si="4"/>
        <v>91.666666666666657</v>
      </c>
      <c r="T6" s="16">
        <f t="shared" si="5"/>
        <v>91.666666666666657</v>
      </c>
      <c r="U6" s="16"/>
    </row>
    <row r="7" spans="2:21" x14ac:dyDescent="0.2">
      <c r="B7" s="19" t="s">
        <v>636</v>
      </c>
      <c r="C7" s="19" t="s">
        <v>633</v>
      </c>
      <c r="D7" s="19">
        <v>700</v>
      </c>
      <c r="E7" s="19" t="s">
        <v>231</v>
      </c>
      <c r="F7" s="20" t="s">
        <v>232</v>
      </c>
      <c r="I7" t="s">
        <v>637</v>
      </c>
      <c r="J7" s="23">
        <f>COUNTIF($B$3:$B$317,"COMBINATORICS AND PROBABILITY")</f>
        <v>22</v>
      </c>
      <c r="K7" s="24">
        <f>COUNTIFS($B$3:$B$317, "COMBINATORICS AND PROBABILITY", $C$3:$C$317, "PS")</f>
        <v>22</v>
      </c>
      <c r="L7" s="25">
        <f t="shared" si="0"/>
        <v>0</v>
      </c>
      <c r="M7" s="23">
        <f>Sheet4!J6</f>
        <v>8</v>
      </c>
      <c r="N7" s="24">
        <f>Sheet4!K6</f>
        <v>8</v>
      </c>
      <c r="O7" s="25">
        <f>Sheet4!L6</f>
        <v>0</v>
      </c>
      <c r="P7" s="23">
        <f t="shared" si="1"/>
        <v>14</v>
      </c>
      <c r="Q7" s="24">
        <f t="shared" si="2"/>
        <v>14</v>
      </c>
      <c r="R7" s="25">
        <f t="shared" si="3"/>
        <v>0</v>
      </c>
      <c r="S7" s="17">
        <f t="shared" si="4"/>
        <v>63.636363636363633</v>
      </c>
      <c r="T7" s="16">
        <f t="shared" si="5"/>
        <v>63.636363636363633</v>
      </c>
      <c r="U7" s="16"/>
    </row>
    <row r="8" spans="2:21" x14ac:dyDescent="0.2">
      <c r="B8" s="21" t="s">
        <v>642</v>
      </c>
      <c r="C8" s="21" t="s">
        <v>633</v>
      </c>
      <c r="D8" s="21">
        <v>700</v>
      </c>
      <c r="E8" s="21" t="s">
        <v>241</v>
      </c>
      <c r="F8" s="22" t="s">
        <v>1233</v>
      </c>
      <c r="I8" t="s">
        <v>638</v>
      </c>
      <c r="J8" s="23">
        <f>COUNTIF($B$3:$B$317,"DISTANCE / PROBLEMS")</f>
        <v>6</v>
      </c>
      <c r="K8" s="24">
        <f>COUNTIFS($B$3:$B$317, "DISTANCE / PROBLEMS", $C$3:$C$317, "PS")</f>
        <v>3</v>
      </c>
      <c r="L8" s="25">
        <f t="shared" si="0"/>
        <v>3</v>
      </c>
      <c r="M8" s="23">
        <f>Sheet4!J7</f>
        <v>0</v>
      </c>
      <c r="N8" s="24">
        <f>Sheet4!K7</f>
        <v>0</v>
      </c>
      <c r="O8" s="25">
        <f>Sheet4!L7</f>
        <v>0</v>
      </c>
      <c r="P8" s="23">
        <f t="shared" si="1"/>
        <v>6</v>
      </c>
      <c r="Q8" s="24">
        <f t="shared" si="2"/>
        <v>3</v>
      </c>
      <c r="R8" s="25">
        <f t="shared" si="3"/>
        <v>3</v>
      </c>
      <c r="S8" s="17">
        <f t="shared" si="4"/>
        <v>100</v>
      </c>
      <c r="T8" s="16">
        <f t="shared" si="5"/>
        <v>100</v>
      </c>
      <c r="U8" s="16">
        <f t="shared" si="6"/>
        <v>100</v>
      </c>
    </row>
    <row r="9" spans="2:21" x14ac:dyDescent="0.2">
      <c r="B9" s="19" t="s">
        <v>637</v>
      </c>
      <c r="C9" s="19" t="s">
        <v>634</v>
      </c>
      <c r="D9" s="19">
        <v>700</v>
      </c>
      <c r="E9" s="19" t="s">
        <v>1236</v>
      </c>
      <c r="F9" s="20" t="s">
        <v>1235</v>
      </c>
      <c r="I9" t="s">
        <v>639</v>
      </c>
      <c r="J9" s="23">
        <f>COUNTIF($B$3:$B$317,"DIVISIBILITY / MULTIPLES / FACTORS")</f>
        <v>20</v>
      </c>
      <c r="K9" s="24">
        <f>COUNTIFS($B$3:$B$317, "DIVISIBILITY / MULTIPLES / FACTORS", $C$3:$C$317, "PS")</f>
        <v>7</v>
      </c>
      <c r="L9" s="25">
        <f t="shared" si="0"/>
        <v>13</v>
      </c>
      <c r="M9" s="23">
        <f>Sheet4!J8</f>
        <v>5</v>
      </c>
      <c r="N9" s="24">
        <f>Sheet4!K8</f>
        <v>2</v>
      </c>
      <c r="O9" s="25">
        <f>Sheet4!L8</f>
        <v>3</v>
      </c>
      <c r="P9" s="23">
        <f t="shared" si="1"/>
        <v>15</v>
      </c>
      <c r="Q9" s="24">
        <f t="shared" si="2"/>
        <v>5</v>
      </c>
      <c r="R9" s="25">
        <f t="shared" si="3"/>
        <v>10</v>
      </c>
      <c r="S9" s="17">
        <f t="shared" si="4"/>
        <v>75</v>
      </c>
      <c r="T9" s="16">
        <f t="shared" si="5"/>
        <v>71.428571428571431</v>
      </c>
      <c r="U9" s="16">
        <f t="shared" si="6"/>
        <v>76.923076923076934</v>
      </c>
    </row>
    <row r="10" spans="2:21" x14ac:dyDescent="0.2">
      <c r="B10" s="21" t="s">
        <v>640</v>
      </c>
      <c r="C10" s="21" t="s">
        <v>634</v>
      </c>
      <c r="D10" s="21">
        <v>700</v>
      </c>
      <c r="E10" s="21" t="s">
        <v>228</v>
      </c>
      <c r="F10" s="22" t="s">
        <v>229</v>
      </c>
      <c r="I10" t="s">
        <v>640</v>
      </c>
      <c r="J10" s="23">
        <f>COUNTIF($B$3:$B$317,"EXPONENTS / ROOTS")</f>
        <v>12</v>
      </c>
      <c r="K10" s="24">
        <f>COUNTIFS($B$3:$B$317, "EXPONENTS / ROOTS", $C$3:$C$317, "PS")</f>
        <v>5</v>
      </c>
      <c r="L10" s="25">
        <f t="shared" si="0"/>
        <v>7</v>
      </c>
      <c r="M10" s="23">
        <f>Sheet4!J9</f>
        <v>5</v>
      </c>
      <c r="N10" s="24">
        <f>Sheet4!K9</f>
        <v>1</v>
      </c>
      <c r="O10" s="25">
        <f>Sheet4!L9</f>
        <v>4</v>
      </c>
      <c r="P10" s="23">
        <f t="shared" si="1"/>
        <v>7</v>
      </c>
      <c r="Q10" s="24">
        <f t="shared" si="2"/>
        <v>4</v>
      </c>
      <c r="R10" s="25">
        <f t="shared" si="3"/>
        <v>3</v>
      </c>
      <c r="S10" s="17">
        <f t="shared" si="4"/>
        <v>58.333333333333336</v>
      </c>
      <c r="T10" s="16">
        <f t="shared" si="5"/>
        <v>80</v>
      </c>
      <c r="U10" s="16">
        <f t="shared" si="6"/>
        <v>42.857142857142854</v>
      </c>
    </row>
    <row r="11" spans="2:21" x14ac:dyDescent="0.2">
      <c r="B11" s="19" t="s">
        <v>654</v>
      </c>
      <c r="C11" s="19" t="s">
        <v>634</v>
      </c>
      <c r="D11" s="19">
        <v>700</v>
      </c>
      <c r="E11" s="19" t="s">
        <v>901</v>
      </c>
      <c r="F11" s="20" t="s">
        <v>1238</v>
      </c>
      <c r="I11" t="s">
        <v>641</v>
      </c>
      <c r="J11" s="23">
        <f>COUNTIF($B$3:$B$317,"FRACTIONS / RATIOS / DECIMALS")</f>
        <v>8</v>
      </c>
      <c r="K11" s="24">
        <f>COUNTIFS($B$3:$B$317, "FRACTIONS / RATIOS / DECIMALS", $C$3:$C$317, "PS")</f>
        <v>4</v>
      </c>
      <c r="L11" s="25">
        <f t="shared" si="0"/>
        <v>4</v>
      </c>
      <c r="M11" s="23">
        <f>Sheet4!J10</f>
        <v>3</v>
      </c>
      <c r="N11" s="24">
        <f>Sheet4!K10</f>
        <v>3</v>
      </c>
      <c r="O11" s="25">
        <f>Sheet4!L10</f>
        <v>0</v>
      </c>
      <c r="P11" s="23">
        <f t="shared" si="1"/>
        <v>5</v>
      </c>
      <c r="Q11" s="24">
        <f t="shared" si="2"/>
        <v>1</v>
      </c>
      <c r="R11" s="25">
        <f t="shared" si="3"/>
        <v>4</v>
      </c>
      <c r="S11" s="17">
        <f t="shared" si="4"/>
        <v>62.5</v>
      </c>
      <c r="T11" s="16">
        <f t="shared" si="5"/>
        <v>25</v>
      </c>
      <c r="U11" s="16">
        <f t="shared" si="6"/>
        <v>100</v>
      </c>
    </row>
    <row r="12" spans="2:21" x14ac:dyDescent="0.2">
      <c r="B12" s="21" t="s">
        <v>644</v>
      </c>
      <c r="C12" s="21" t="s">
        <v>633</v>
      </c>
      <c r="D12" s="21">
        <v>700</v>
      </c>
      <c r="E12" s="21" t="s">
        <v>1241</v>
      </c>
      <c r="F12" s="22" t="s">
        <v>1240</v>
      </c>
      <c r="I12" t="s">
        <v>642</v>
      </c>
      <c r="J12" s="23">
        <f>COUNTIF($B$3:$B$317,"GEOMETRY / COORDINATE GEOMETRY")</f>
        <v>34</v>
      </c>
      <c r="K12" s="24">
        <f>COUNTIFS($B$3:$B$317, "GEOMETRY / COORDINATE GEOMETRY", $C$3:$C$317, "PS")</f>
        <v>21</v>
      </c>
      <c r="L12" s="25">
        <f t="shared" si="0"/>
        <v>13</v>
      </c>
      <c r="M12" s="23">
        <f>Sheet4!J11</f>
        <v>10</v>
      </c>
      <c r="N12" s="24">
        <f>Sheet4!K11</f>
        <v>3</v>
      </c>
      <c r="O12" s="25">
        <f>Sheet4!L11</f>
        <v>7</v>
      </c>
      <c r="P12" s="23">
        <f t="shared" si="1"/>
        <v>24</v>
      </c>
      <c r="Q12" s="24">
        <f t="shared" si="2"/>
        <v>18</v>
      </c>
      <c r="R12" s="25">
        <f t="shared" si="3"/>
        <v>6</v>
      </c>
      <c r="S12" s="17">
        <f t="shared" si="4"/>
        <v>70.588235294117652</v>
      </c>
      <c r="T12" s="16">
        <f t="shared" si="5"/>
        <v>85.714285714285708</v>
      </c>
      <c r="U12" s="16">
        <f t="shared" si="6"/>
        <v>46.153846153846153</v>
      </c>
    </row>
    <row r="13" spans="2:21" x14ac:dyDescent="0.2">
      <c r="B13" s="19" t="s">
        <v>645</v>
      </c>
      <c r="C13" s="19" t="s">
        <v>633</v>
      </c>
      <c r="D13" s="19">
        <v>600</v>
      </c>
      <c r="E13" s="19" t="s">
        <v>984</v>
      </c>
      <c r="F13" s="20" t="s">
        <v>1243</v>
      </c>
      <c r="I13" t="s">
        <v>643</v>
      </c>
      <c r="J13" s="23">
        <f>COUNTIF($B$3:$B$317,"INEQUALITIES")</f>
        <v>22</v>
      </c>
      <c r="K13" s="24">
        <f>COUNTIFS($B$3:$B$317, "INEQUALITIES", $C$3:$C$317, "PS")</f>
        <v>0</v>
      </c>
      <c r="L13" s="25">
        <f t="shared" si="0"/>
        <v>22</v>
      </c>
      <c r="M13" s="23">
        <f>Sheet4!J12</f>
        <v>10</v>
      </c>
      <c r="N13" s="24">
        <f>Sheet4!K12</f>
        <v>0</v>
      </c>
      <c r="O13" s="25">
        <f>Sheet4!L12</f>
        <v>10</v>
      </c>
      <c r="P13" s="23">
        <f t="shared" si="1"/>
        <v>12</v>
      </c>
      <c r="Q13" s="24">
        <f t="shared" si="2"/>
        <v>0</v>
      </c>
      <c r="R13" s="25">
        <f t="shared" si="3"/>
        <v>12</v>
      </c>
      <c r="S13" s="17">
        <f t="shared" si="4"/>
        <v>54.54545454545454</v>
      </c>
      <c r="T13" s="16"/>
      <c r="U13" s="16">
        <f t="shared" si="6"/>
        <v>54.54545454545454</v>
      </c>
    </row>
    <row r="14" spans="2:21" x14ac:dyDescent="0.2">
      <c r="B14" s="21" t="s">
        <v>645</v>
      </c>
      <c r="C14" s="21" t="s">
        <v>633</v>
      </c>
      <c r="D14" s="21">
        <v>600</v>
      </c>
      <c r="E14" s="21" t="s">
        <v>978</v>
      </c>
      <c r="F14" s="22" t="s">
        <v>1245</v>
      </c>
      <c r="I14" t="s">
        <v>653</v>
      </c>
      <c r="J14" s="23">
        <f>COUNTIF($B$3:$B$317,"MIN/MAX PROBLEMS")</f>
        <v>5</v>
      </c>
      <c r="K14" s="24">
        <f>COUNTIFS($B$3:$B$317, "MIN/MAX PROBLEMS", $C$3:$C$317, "PS")</f>
        <v>5</v>
      </c>
      <c r="L14" s="25">
        <f t="shared" si="0"/>
        <v>0</v>
      </c>
      <c r="M14" s="23">
        <f>Sheet4!J13</f>
        <v>1</v>
      </c>
      <c r="N14" s="24">
        <f>Sheet4!K13</f>
        <v>1</v>
      </c>
      <c r="O14" s="25">
        <f>Sheet4!L13</f>
        <v>0</v>
      </c>
      <c r="P14" s="23">
        <f t="shared" si="1"/>
        <v>4</v>
      </c>
      <c r="Q14" s="24">
        <f t="shared" si="2"/>
        <v>4</v>
      </c>
      <c r="R14" s="25">
        <f t="shared" si="3"/>
        <v>0</v>
      </c>
      <c r="S14" s="17">
        <f t="shared" si="4"/>
        <v>80</v>
      </c>
      <c r="T14" s="16">
        <f t="shared" si="5"/>
        <v>80</v>
      </c>
      <c r="U14" s="16"/>
    </row>
    <row r="15" spans="2:21" x14ac:dyDescent="0.2">
      <c r="B15" s="19" t="s">
        <v>642</v>
      </c>
      <c r="C15" s="19" t="s">
        <v>633</v>
      </c>
      <c r="D15" s="19">
        <v>600</v>
      </c>
      <c r="E15" s="19" t="s">
        <v>143</v>
      </c>
      <c r="F15" s="20" t="s">
        <v>226</v>
      </c>
      <c r="I15" t="s">
        <v>644</v>
      </c>
      <c r="J15" s="23">
        <f>COUNTIF($B$3:$B$317,"MIXTURE PROBLEMS")</f>
        <v>3</v>
      </c>
      <c r="K15" s="24">
        <f>COUNTIFS($B$3:$B$317, "MIXTURE PROBLEMS", $C$3:$C$317, "PS")</f>
        <v>1</v>
      </c>
      <c r="L15" s="25">
        <f t="shared" si="0"/>
        <v>2</v>
      </c>
      <c r="M15" s="23">
        <f>Sheet4!J14</f>
        <v>0</v>
      </c>
      <c r="N15" s="24">
        <f>Sheet4!K14</f>
        <v>0</v>
      </c>
      <c r="O15" s="25">
        <f>Sheet4!L14</f>
        <v>0</v>
      </c>
      <c r="P15" s="23">
        <f t="shared" si="1"/>
        <v>3</v>
      </c>
      <c r="Q15" s="24">
        <f t="shared" si="2"/>
        <v>1</v>
      </c>
      <c r="R15" s="25">
        <f t="shared" si="3"/>
        <v>2</v>
      </c>
      <c r="S15" s="17">
        <f t="shared" si="4"/>
        <v>100</v>
      </c>
      <c r="T15" s="16">
        <f t="shared" si="5"/>
        <v>100</v>
      </c>
      <c r="U15" s="16">
        <f t="shared" si="6"/>
        <v>100</v>
      </c>
    </row>
    <row r="16" spans="2:21" x14ac:dyDescent="0.2">
      <c r="B16" s="21" t="s">
        <v>642</v>
      </c>
      <c r="C16" s="21" t="s">
        <v>634</v>
      </c>
      <c r="D16" s="21">
        <v>500</v>
      </c>
      <c r="E16" s="21" t="s">
        <v>223</v>
      </c>
      <c r="F16" s="22" t="s">
        <v>224</v>
      </c>
      <c r="I16" t="s">
        <v>654</v>
      </c>
      <c r="J16" s="23">
        <f>COUNTIF($B$3:$B$317,"MUST OR COULD BE TRUE QUESTIONS")</f>
        <v>11</v>
      </c>
      <c r="K16" s="24">
        <f>COUNTIFS($B$3:$B$317, "MUST OR COULD BE TRUE QUESTIONS", $C$3:$C$317, "PS")</f>
        <v>11</v>
      </c>
      <c r="L16" s="25">
        <f t="shared" si="0"/>
        <v>0</v>
      </c>
      <c r="M16" s="23">
        <f>Sheet4!J15</f>
        <v>1</v>
      </c>
      <c r="N16" s="24">
        <f>Sheet4!K15</f>
        <v>1</v>
      </c>
      <c r="O16" s="25">
        <f>Sheet4!L15</f>
        <v>0</v>
      </c>
      <c r="P16" s="23">
        <f t="shared" si="1"/>
        <v>10</v>
      </c>
      <c r="Q16" s="24">
        <f t="shared" si="2"/>
        <v>10</v>
      </c>
      <c r="R16" s="25">
        <f t="shared" si="3"/>
        <v>0</v>
      </c>
      <c r="S16" s="17">
        <f t="shared" si="4"/>
        <v>90.909090909090907</v>
      </c>
      <c r="T16" s="16">
        <f t="shared" si="5"/>
        <v>90.909090909090907</v>
      </c>
      <c r="U16" s="16"/>
    </row>
    <row r="17" spans="2:21" x14ac:dyDescent="0.2">
      <c r="B17" s="19" t="s">
        <v>642</v>
      </c>
      <c r="C17" s="19" t="s">
        <v>634</v>
      </c>
      <c r="D17" s="19">
        <v>500</v>
      </c>
      <c r="E17" s="19" t="s">
        <v>797</v>
      </c>
      <c r="F17" s="20" t="s">
        <v>1247</v>
      </c>
      <c r="I17" t="s">
        <v>645</v>
      </c>
      <c r="J17" s="23">
        <f>COUNTIF($B$3:$B$317,"NUMBER PROPERTIES")</f>
        <v>28</v>
      </c>
      <c r="K17" s="24">
        <f>COUNTIFS($B$3:$B$317, "NUMBER PROPERTIES", $C$3:$C$317, "PS")</f>
        <v>6</v>
      </c>
      <c r="L17" s="25">
        <f t="shared" si="0"/>
        <v>22</v>
      </c>
      <c r="M17" s="23">
        <f>Sheet4!J16</f>
        <v>11</v>
      </c>
      <c r="N17" s="24">
        <f>Sheet4!K16</f>
        <v>0</v>
      </c>
      <c r="O17" s="25">
        <f>Sheet4!L16</f>
        <v>11</v>
      </c>
      <c r="P17" s="23">
        <f t="shared" si="1"/>
        <v>17</v>
      </c>
      <c r="Q17" s="24">
        <f t="shared" si="2"/>
        <v>6</v>
      </c>
      <c r="R17" s="25">
        <f t="shared" si="3"/>
        <v>11</v>
      </c>
      <c r="S17" s="17">
        <f t="shared" si="4"/>
        <v>60.714285714285708</v>
      </c>
      <c r="T17" s="16">
        <f t="shared" si="5"/>
        <v>100</v>
      </c>
      <c r="U17" s="16">
        <f t="shared" si="6"/>
        <v>50</v>
      </c>
    </row>
    <row r="18" spans="2:21" x14ac:dyDescent="0.2">
      <c r="B18" s="21" t="s">
        <v>650</v>
      </c>
      <c r="C18" s="21" t="s">
        <v>633</v>
      </c>
      <c r="D18" s="21">
        <v>500</v>
      </c>
      <c r="E18" s="21" t="s">
        <v>284</v>
      </c>
      <c r="F18" s="22" t="s">
        <v>1249</v>
      </c>
      <c r="I18" t="s">
        <v>646</v>
      </c>
      <c r="J18" s="23">
        <f>COUNTIF($B$3:$B$317,"OVERLAPPING SETS")</f>
        <v>9</v>
      </c>
      <c r="K18" s="24">
        <f>COUNTIFS($B$3:$B$317, "OVERLAPPING SETS", $C$3:$C$317, "PS")</f>
        <v>9</v>
      </c>
      <c r="L18" s="25">
        <f t="shared" si="0"/>
        <v>0</v>
      </c>
      <c r="M18" s="23">
        <f>Sheet4!J17</f>
        <v>0</v>
      </c>
      <c r="N18" s="24">
        <f>Sheet4!K17</f>
        <v>0</v>
      </c>
      <c r="O18" s="25">
        <f>Sheet4!L17</f>
        <v>0</v>
      </c>
      <c r="P18" s="23">
        <f t="shared" si="1"/>
        <v>9</v>
      </c>
      <c r="Q18" s="24">
        <f t="shared" si="2"/>
        <v>9</v>
      </c>
      <c r="R18" s="25">
        <f t="shared" si="3"/>
        <v>0</v>
      </c>
      <c r="S18" s="17">
        <f t="shared" si="4"/>
        <v>100</v>
      </c>
      <c r="T18" s="16">
        <f t="shared" si="5"/>
        <v>100</v>
      </c>
      <c r="U18" s="16"/>
    </row>
    <row r="19" spans="2:21" x14ac:dyDescent="0.2">
      <c r="B19" s="19" t="s">
        <v>643</v>
      </c>
      <c r="C19" s="19" t="s">
        <v>633</v>
      </c>
      <c r="D19" s="19">
        <v>600</v>
      </c>
      <c r="E19" s="19" t="s">
        <v>98</v>
      </c>
      <c r="F19" s="20" t="s">
        <v>1251</v>
      </c>
      <c r="I19" t="s">
        <v>647</v>
      </c>
      <c r="J19" s="23">
        <f>COUNTIF($B$3:$B$317,"PERCENTS AND INTEREST PROBLEMS")</f>
        <v>17</v>
      </c>
      <c r="K19" s="24">
        <f>COUNTIFS($B$3:$B$317, "PERCENTS AND INTEREST PROBLEMS", $C$3:$C$317, "PS")</f>
        <v>17</v>
      </c>
      <c r="L19" s="25">
        <f t="shared" si="0"/>
        <v>0</v>
      </c>
      <c r="M19" s="23">
        <f>Sheet4!J18</f>
        <v>1</v>
      </c>
      <c r="N19" s="24">
        <f>Sheet4!K18</f>
        <v>1</v>
      </c>
      <c r="O19" s="25">
        <f>Sheet4!L18</f>
        <v>0</v>
      </c>
      <c r="P19" s="23">
        <f t="shared" si="1"/>
        <v>16</v>
      </c>
      <c r="Q19" s="24">
        <f t="shared" si="2"/>
        <v>16</v>
      </c>
      <c r="R19" s="25">
        <f t="shared" si="3"/>
        <v>0</v>
      </c>
      <c r="S19" s="17">
        <f t="shared" si="4"/>
        <v>94.117647058823522</v>
      </c>
      <c r="T19" s="16">
        <f t="shared" si="5"/>
        <v>94.117647058823522</v>
      </c>
      <c r="U19" s="16"/>
    </row>
    <row r="20" spans="2:21" x14ac:dyDescent="0.2">
      <c r="B20" s="21" t="s">
        <v>647</v>
      </c>
      <c r="C20" s="21" t="s">
        <v>634</v>
      </c>
      <c r="D20" s="21">
        <v>500</v>
      </c>
      <c r="E20" s="21" t="s">
        <v>689</v>
      </c>
      <c r="F20" s="22" t="s">
        <v>1253</v>
      </c>
      <c r="I20" t="s">
        <v>648</v>
      </c>
      <c r="J20" s="23">
        <f>COUNTIF($B$3:$B$317,"PROPERTIES OF SETS")</f>
        <v>22</v>
      </c>
      <c r="K20" s="24">
        <f>COUNTIFS($B$3:$B$317, "PROPERTIES OF SETS", $C$3:$C$317, "PS")</f>
        <v>11</v>
      </c>
      <c r="L20" s="25">
        <f t="shared" si="0"/>
        <v>11</v>
      </c>
      <c r="M20" s="23">
        <f>Sheet4!J19</f>
        <v>4</v>
      </c>
      <c r="N20" s="24">
        <f>Sheet4!K19</f>
        <v>0</v>
      </c>
      <c r="O20" s="25">
        <f>Sheet4!L19</f>
        <v>4</v>
      </c>
      <c r="P20" s="23">
        <f t="shared" si="1"/>
        <v>18</v>
      </c>
      <c r="Q20" s="24">
        <f t="shared" si="2"/>
        <v>11</v>
      </c>
      <c r="R20" s="25">
        <f t="shared" si="3"/>
        <v>7</v>
      </c>
      <c r="S20" s="17">
        <f t="shared" si="4"/>
        <v>81.818181818181827</v>
      </c>
      <c r="T20" s="16">
        <f t="shared" si="5"/>
        <v>100</v>
      </c>
      <c r="U20" s="16">
        <f t="shared" si="6"/>
        <v>63.636363636363633</v>
      </c>
    </row>
    <row r="21" spans="2:21" x14ac:dyDescent="0.2">
      <c r="B21" s="19" t="s">
        <v>647</v>
      </c>
      <c r="C21" s="19" t="s">
        <v>634</v>
      </c>
      <c r="D21" s="19">
        <v>500</v>
      </c>
      <c r="E21" s="19" t="s">
        <v>953</v>
      </c>
      <c r="F21" s="20" t="s">
        <v>1255</v>
      </c>
      <c r="I21" t="s">
        <v>649</v>
      </c>
      <c r="J21" s="23">
        <f>COUNTIF($B$3:$B$317,"REMAINDERS")</f>
        <v>9</v>
      </c>
      <c r="K21" s="24">
        <f>COUNTIFS($B$3:$B$317, "REMAINDERS", $C$3:$C$317, "PS")</f>
        <v>0</v>
      </c>
      <c r="L21" s="25">
        <f t="shared" si="0"/>
        <v>9</v>
      </c>
      <c r="M21" s="23">
        <f>Sheet4!J20</f>
        <v>4</v>
      </c>
      <c r="N21" s="24">
        <f>Sheet4!K20</f>
        <v>0</v>
      </c>
      <c r="O21" s="25">
        <f>Sheet4!L20</f>
        <v>4</v>
      </c>
      <c r="P21" s="23">
        <f t="shared" si="1"/>
        <v>5</v>
      </c>
      <c r="Q21" s="24">
        <f t="shared" si="2"/>
        <v>0</v>
      </c>
      <c r="R21" s="25">
        <f t="shared" si="3"/>
        <v>5</v>
      </c>
      <c r="S21" s="17">
        <f t="shared" si="4"/>
        <v>55.555555555555557</v>
      </c>
      <c r="T21" s="16"/>
      <c r="U21" s="16">
        <f t="shared" si="6"/>
        <v>55.555555555555557</v>
      </c>
    </row>
    <row r="22" spans="2:21" x14ac:dyDescent="0.2">
      <c r="B22" s="21" t="s">
        <v>648</v>
      </c>
      <c r="C22" s="21" t="s">
        <v>634</v>
      </c>
      <c r="D22" s="21">
        <v>500</v>
      </c>
      <c r="E22" s="21" t="s">
        <v>98</v>
      </c>
      <c r="F22" s="22" t="s">
        <v>1257</v>
      </c>
      <c r="I22" t="s">
        <v>650</v>
      </c>
      <c r="J22" s="23">
        <f>COUNTIF($B$3:$B$317,"WORD PROBLEMS")</f>
        <v>26</v>
      </c>
      <c r="K22" s="24">
        <f>COUNTIFS($B$3:$B$317, "WORD PROBLEMS", $C$3:$C$317, "PS")</f>
        <v>19</v>
      </c>
      <c r="L22" s="25">
        <f t="shared" si="0"/>
        <v>7</v>
      </c>
      <c r="M22" s="23">
        <f>Sheet4!J21</f>
        <v>2</v>
      </c>
      <c r="N22" s="24">
        <f>Sheet4!K21</f>
        <v>2</v>
      </c>
      <c r="O22" s="25">
        <f>Sheet4!L21</f>
        <v>0</v>
      </c>
      <c r="P22" s="23">
        <f t="shared" si="1"/>
        <v>24</v>
      </c>
      <c r="Q22" s="24">
        <f t="shared" si="2"/>
        <v>17</v>
      </c>
      <c r="R22" s="25">
        <f t="shared" si="3"/>
        <v>7</v>
      </c>
      <c r="S22" s="17">
        <f t="shared" si="4"/>
        <v>92.307692307692307</v>
      </c>
      <c r="T22" s="16">
        <f t="shared" si="5"/>
        <v>89.473684210526315</v>
      </c>
      <c r="U22" s="16">
        <f t="shared" si="6"/>
        <v>100</v>
      </c>
    </row>
    <row r="23" spans="2:21" ht="16" thickBot="1" x14ac:dyDescent="0.25">
      <c r="B23" s="19" t="s">
        <v>648</v>
      </c>
      <c r="C23" s="19" t="s">
        <v>634</v>
      </c>
      <c r="D23" s="19">
        <v>500</v>
      </c>
      <c r="E23" s="19" t="s">
        <v>66</v>
      </c>
      <c r="F23" s="20" t="s">
        <v>1259</v>
      </c>
      <c r="I23" t="s">
        <v>651</v>
      </c>
      <c r="J23" s="26">
        <f>COUNTIF($B$3:$B$317,"WORK / RATE PROBLEMS")</f>
        <v>13</v>
      </c>
      <c r="K23" s="27">
        <f>COUNTIFS($B$3:$B$317, "WORK / RATE PROBLEMS", $C$3:$C$317, "PS")</f>
        <v>12</v>
      </c>
      <c r="L23" s="28">
        <f>J23-K23</f>
        <v>1</v>
      </c>
      <c r="M23" s="26">
        <f>Sheet4!J22</f>
        <v>3</v>
      </c>
      <c r="N23" s="27">
        <f>Sheet4!K22</f>
        <v>3</v>
      </c>
      <c r="O23" s="28">
        <f>Sheet4!L22</f>
        <v>0</v>
      </c>
      <c r="P23" s="23">
        <f t="shared" si="1"/>
        <v>10</v>
      </c>
      <c r="Q23" s="24">
        <f t="shared" si="2"/>
        <v>9</v>
      </c>
      <c r="R23" s="25">
        <f t="shared" si="3"/>
        <v>1</v>
      </c>
      <c r="S23" s="17">
        <f t="shared" si="4"/>
        <v>76.923076923076934</v>
      </c>
      <c r="T23" s="16">
        <f t="shared" si="5"/>
        <v>75</v>
      </c>
      <c r="U23" s="16">
        <f t="shared" si="6"/>
        <v>100</v>
      </c>
    </row>
    <row r="24" spans="2:21" x14ac:dyDescent="0.2">
      <c r="B24" s="21" t="s">
        <v>637</v>
      </c>
      <c r="C24" s="21" t="s">
        <v>634</v>
      </c>
      <c r="D24" s="21">
        <v>700</v>
      </c>
      <c r="E24" s="21" t="s">
        <v>220</v>
      </c>
      <c r="F24" s="22" t="s">
        <v>221</v>
      </c>
    </row>
    <row r="25" spans="2:21" x14ac:dyDescent="0.2">
      <c r="B25" s="19" t="s">
        <v>649</v>
      </c>
      <c r="C25" s="19" t="s">
        <v>633</v>
      </c>
      <c r="D25" s="19">
        <v>700</v>
      </c>
      <c r="E25" s="19" t="s">
        <v>217</v>
      </c>
      <c r="F25" s="20" t="s">
        <v>218</v>
      </c>
    </row>
    <row r="26" spans="2:21" x14ac:dyDescent="0.2">
      <c r="B26" s="21" t="s">
        <v>651</v>
      </c>
      <c r="C26" s="21" t="s">
        <v>634</v>
      </c>
      <c r="D26" s="21">
        <v>700</v>
      </c>
      <c r="E26" s="21" t="s">
        <v>205</v>
      </c>
      <c r="F26" s="22" t="s">
        <v>1261</v>
      </c>
    </row>
    <row r="27" spans="2:21" x14ac:dyDescent="0.2">
      <c r="B27" s="19" t="s">
        <v>646</v>
      </c>
      <c r="C27" s="19" t="s">
        <v>634</v>
      </c>
      <c r="D27" s="19">
        <v>500</v>
      </c>
      <c r="E27" s="19" t="s">
        <v>695</v>
      </c>
      <c r="F27" s="20" t="s">
        <v>1263</v>
      </c>
      <c r="I27" t="s">
        <v>1713</v>
      </c>
      <c r="J27" t="s">
        <v>1721</v>
      </c>
      <c r="K27" t="s">
        <v>634</v>
      </c>
      <c r="L27" t="s">
        <v>633</v>
      </c>
      <c r="M27" t="s">
        <v>1714</v>
      </c>
      <c r="N27" t="s">
        <v>1725</v>
      </c>
      <c r="O27" t="s">
        <v>1726</v>
      </c>
      <c r="P27" t="s">
        <v>1727</v>
      </c>
      <c r="Q27" t="s">
        <v>1728</v>
      </c>
      <c r="R27" t="s">
        <v>1729</v>
      </c>
      <c r="S27" t="s">
        <v>1722</v>
      </c>
      <c r="T27" t="s">
        <v>1723</v>
      </c>
      <c r="U27" t="s">
        <v>1724</v>
      </c>
    </row>
    <row r="28" spans="2:21" x14ac:dyDescent="0.2">
      <c r="B28" s="21" t="s">
        <v>652</v>
      </c>
      <c r="C28" s="21" t="s">
        <v>634</v>
      </c>
      <c r="D28" s="21">
        <v>600</v>
      </c>
      <c r="E28" s="21" t="s">
        <v>344</v>
      </c>
      <c r="F28" s="22" t="s">
        <v>215</v>
      </c>
      <c r="I28" t="s">
        <v>643</v>
      </c>
      <c r="J28">
        <v>22</v>
      </c>
      <c r="K28">
        <v>0</v>
      </c>
      <c r="L28">
        <v>22</v>
      </c>
      <c r="M28">
        <v>10</v>
      </c>
      <c r="N28">
        <v>0</v>
      </c>
      <c r="O28">
        <v>10</v>
      </c>
      <c r="P28">
        <v>12</v>
      </c>
      <c r="Q28">
        <v>0</v>
      </c>
      <c r="R28">
        <v>12</v>
      </c>
      <c r="S28" s="17">
        <v>54.54545454545454</v>
      </c>
      <c r="T28" s="17"/>
      <c r="U28" s="17">
        <v>54.54545454545454</v>
      </c>
    </row>
    <row r="29" spans="2:21" x14ac:dyDescent="0.2">
      <c r="B29" s="19" t="s">
        <v>650</v>
      </c>
      <c r="C29" s="19" t="s">
        <v>634</v>
      </c>
      <c r="D29" s="19">
        <v>600</v>
      </c>
      <c r="E29" s="19" t="s">
        <v>214</v>
      </c>
      <c r="F29" s="20" t="s">
        <v>215</v>
      </c>
      <c r="I29" t="s">
        <v>649</v>
      </c>
      <c r="J29">
        <v>9</v>
      </c>
      <c r="K29">
        <v>0</v>
      </c>
      <c r="L29">
        <v>9</v>
      </c>
      <c r="M29">
        <v>4</v>
      </c>
      <c r="N29">
        <v>0</v>
      </c>
      <c r="O29">
        <v>4</v>
      </c>
      <c r="P29">
        <v>5</v>
      </c>
      <c r="Q29">
        <v>0</v>
      </c>
      <c r="R29">
        <v>5</v>
      </c>
      <c r="S29" s="17">
        <v>55.555555555555557</v>
      </c>
      <c r="T29" s="17"/>
      <c r="U29" s="17">
        <v>55.555555555555557</v>
      </c>
    </row>
    <row r="30" spans="2:21" x14ac:dyDescent="0.2">
      <c r="B30" s="21" t="s">
        <v>641</v>
      </c>
      <c r="C30" s="21" t="s">
        <v>634</v>
      </c>
      <c r="D30" s="21">
        <v>500</v>
      </c>
      <c r="E30" s="21" t="s">
        <v>217</v>
      </c>
      <c r="F30" s="22" t="s">
        <v>1266</v>
      </c>
      <c r="I30" s="42" t="s">
        <v>640</v>
      </c>
      <c r="J30" s="42">
        <v>12</v>
      </c>
      <c r="K30" s="42">
        <v>5</v>
      </c>
      <c r="L30" s="42">
        <v>7</v>
      </c>
      <c r="M30" s="42">
        <v>5</v>
      </c>
      <c r="N30" s="42">
        <v>1</v>
      </c>
      <c r="O30" s="42">
        <v>4</v>
      </c>
      <c r="P30" s="42">
        <v>7</v>
      </c>
      <c r="Q30" s="42">
        <v>4</v>
      </c>
      <c r="R30" s="42">
        <v>3</v>
      </c>
      <c r="S30" s="43">
        <v>58.333333333333336</v>
      </c>
      <c r="T30" s="43">
        <v>80</v>
      </c>
      <c r="U30" s="43">
        <v>42.857142857142854</v>
      </c>
    </row>
    <row r="31" spans="2:21" x14ac:dyDescent="0.2">
      <c r="B31" s="19" t="s">
        <v>636</v>
      </c>
      <c r="C31" s="19" t="s">
        <v>634</v>
      </c>
      <c r="D31" s="19">
        <v>500</v>
      </c>
      <c r="E31" s="19" t="s">
        <v>329</v>
      </c>
      <c r="F31" s="20" t="s">
        <v>212</v>
      </c>
      <c r="I31" t="s">
        <v>645</v>
      </c>
      <c r="J31">
        <v>28</v>
      </c>
      <c r="K31">
        <v>6</v>
      </c>
      <c r="L31">
        <v>22</v>
      </c>
      <c r="M31">
        <v>11</v>
      </c>
      <c r="N31">
        <v>0</v>
      </c>
      <c r="O31">
        <v>11</v>
      </c>
      <c r="P31">
        <v>17</v>
      </c>
      <c r="Q31">
        <v>6</v>
      </c>
      <c r="R31">
        <v>11</v>
      </c>
      <c r="S31" s="17">
        <v>60.714285714285708</v>
      </c>
      <c r="T31" s="17">
        <v>100</v>
      </c>
      <c r="U31" s="17">
        <v>50</v>
      </c>
    </row>
    <row r="32" spans="2:21" x14ac:dyDescent="0.2">
      <c r="B32" s="21" t="s">
        <v>639</v>
      </c>
      <c r="C32" s="21" t="s">
        <v>633</v>
      </c>
      <c r="D32" s="21">
        <v>700</v>
      </c>
      <c r="E32" s="21" t="s">
        <v>211</v>
      </c>
      <c r="F32" s="22" t="s">
        <v>212</v>
      </c>
      <c r="I32" t="s">
        <v>641</v>
      </c>
      <c r="J32">
        <v>8</v>
      </c>
      <c r="K32">
        <v>4</v>
      </c>
      <c r="L32">
        <v>4</v>
      </c>
      <c r="M32">
        <v>3</v>
      </c>
      <c r="N32">
        <v>3</v>
      </c>
      <c r="O32">
        <v>0</v>
      </c>
      <c r="P32">
        <v>5</v>
      </c>
      <c r="Q32">
        <v>1</v>
      </c>
      <c r="R32">
        <v>4</v>
      </c>
      <c r="S32" s="17">
        <v>62.5</v>
      </c>
      <c r="T32" s="17">
        <v>25</v>
      </c>
      <c r="U32" s="17">
        <v>100</v>
      </c>
    </row>
    <row r="33" spans="2:21" x14ac:dyDescent="0.2">
      <c r="B33" s="19" t="s">
        <v>635</v>
      </c>
      <c r="C33" s="19" t="s">
        <v>634</v>
      </c>
      <c r="D33" s="19">
        <v>500</v>
      </c>
      <c r="E33" s="19" t="s">
        <v>689</v>
      </c>
      <c r="F33" s="20" t="s">
        <v>1269</v>
      </c>
      <c r="I33" t="s">
        <v>635</v>
      </c>
      <c r="J33">
        <v>11</v>
      </c>
      <c r="K33">
        <v>2</v>
      </c>
      <c r="L33">
        <v>9</v>
      </c>
      <c r="M33">
        <v>4</v>
      </c>
      <c r="N33">
        <v>0</v>
      </c>
      <c r="O33">
        <v>4</v>
      </c>
      <c r="P33">
        <v>7</v>
      </c>
      <c r="Q33">
        <v>2</v>
      </c>
      <c r="R33">
        <v>5</v>
      </c>
      <c r="S33" s="17">
        <v>63.636363636363633</v>
      </c>
      <c r="T33" s="17">
        <v>100</v>
      </c>
      <c r="U33" s="17">
        <v>55.555555555555557</v>
      </c>
    </row>
    <row r="34" spans="2:21" x14ac:dyDescent="0.2">
      <c r="B34" s="21" t="s">
        <v>642</v>
      </c>
      <c r="C34" s="21" t="s">
        <v>634</v>
      </c>
      <c r="D34" s="21">
        <v>600</v>
      </c>
      <c r="E34" s="21" t="s">
        <v>619</v>
      </c>
      <c r="F34" s="22" t="s">
        <v>1271</v>
      </c>
      <c r="I34" t="s">
        <v>637</v>
      </c>
      <c r="J34">
        <v>22</v>
      </c>
      <c r="K34">
        <v>22</v>
      </c>
      <c r="L34">
        <v>0</v>
      </c>
      <c r="M34">
        <v>8</v>
      </c>
      <c r="N34">
        <v>8</v>
      </c>
      <c r="O34">
        <v>0</v>
      </c>
      <c r="P34">
        <v>14</v>
      </c>
      <c r="Q34">
        <v>14</v>
      </c>
      <c r="R34">
        <v>0</v>
      </c>
      <c r="S34" s="17">
        <v>63.636363636363633</v>
      </c>
      <c r="T34" s="17">
        <v>63.636363636363633</v>
      </c>
      <c r="U34" s="17"/>
    </row>
    <row r="35" spans="2:21" x14ac:dyDescent="0.2">
      <c r="B35" s="19" t="s">
        <v>645</v>
      </c>
      <c r="C35" s="19" t="s">
        <v>633</v>
      </c>
      <c r="D35" s="19">
        <v>700</v>
      </c>
      <c r="E35" s="19" t="s">
        <v>208</v>
      </c>
      <c r="F35" s="20" t="s">
        <v>209</v>
      </c>
      <c r="I35" t="s">
        <v>636</v>
      </c>
      <c r="J35">
        <v>25</v>
      </c>
      <c r="K35">
        <v>12</v>
      </c>
      <c r="L35">
        <v>13</v>
      </c>
      <c r="M35">
        <v>8</v>
      </c>
      <c r="N35">
        <v>3</v>
      </c>
      <c r="O35">
        <v>5</v>
      </c>
      <c r="P35">
        <v>17</v>
      </c>
      <c r="Q35">
        <v>9</v>
      </c>
      <c r="R35">
        <v>8</v>
      </c>
      <c r="S35" s="17">
        <v>68</v>
      </c>
      <c r="T35" s="17">
        <v>75</v>
      </c>
      <c r="U35" s="17">
        <v>61.53846153846154</v>
      </c>
    </row>
    <row r="36" spans="2:21" x14ac:dyDescent="0.2">
      <c r="B36" s="21" t="s">
        <v>637</v>
      </c>
      <c r="C36" s="21" t="s">
        <v>634</v>
      </c>
      <c r="D36" s="21">
        <v>600</v>
      </c>
      <c r="E36" s="21" t="s">
        <v>66</v>
      </c>
      <c r="F36" s="22" t="s">
        <v>1273</v>
      </c>
      <c r="I36" t="s">
        <v>642</v>
      </c>
      <c r="J36">
        <v>34</v>
      </c>
      <c r="K36">
        <v>21</v>
      </c>
      <c r="L36">
        <v>13</v>
      </c>
      <c r="M36">
        <v>10</v>
      </c>
      <c r="N36">
        <v>3</v>
      </c>
      <c r="O36">
        <v>7</v>
      </c>
      <c r="P36">
        <v>24</v>
      </c>
      <c r="Q36">
        <v>18</v>
      </c>
      <c r="R36">
        <v>6</v>
      </c>
      <c r="S36" s="17">
        <v>70.588235294117652</v>
      </c>
      <c r="T36" s="17">
        <v>85.714285714285708</v>
      </c>
      <c r="U36" s="17">
        <v>46.153846153846153</v>
      </c>
    </row>
    <row r="37" spans="2:21" x14ac:dyDescent="0.2">
      <c r="B37" s="19" t="s">
        <v>647</v>
      </c>
      <c r="C37" s="19" t="s">
        <v>634</v>
      </c>
      <c r="D37" s="19">
        <v>500</v>
      </c>
      <c r="E37" s="19" t="s">
        <v>9</v>
      </c>
      <c r="F37" s="20" t="s">
        <v>1275</v>
      </c>
      <c r="I37" t="s">
        <v>639</v>
      </c>
      <c r="J37">
        <v>20</v>
      </c>
      <c r="K37">
        <v>7</v>
      </c>
      <c r="L37">
        <v>13</v>
      </c>
      <c r="M37">
        <v>5</v>
      </c>
      <c r="N37">
        <v>2</v>
      </c>
      <c r="O37">
        <v>3</v>
      </c>
      <c r="P37">
        <v>15</v>
      </c>
      <c r="Q37">
        <v>5</v>
      </c>
      <c r="R37">
        <v>10</v>
      </c>
      <c r="S37" s="17">
        <v>75</v>
      </c>
      <c r="T37" s="17">
        <v>71.428571428571431</v>
      </c>
      <c r="U37" s="17">
        <v>76.923076923076934</v>
      </c>
    </row>
    <row r="38" spans="2:21" x14ac:dyDescent="0.2">
      <c r="B38" s="21" t="s">
        <v>651</v>
      </c>
      <c r="C38" s="21" t="s">
        <v>634</v>
      </c>
      <c r="D38" s="21">
        <v>700</v>
      </c>
      <c r="E38" s="21" t="s">
        <v>461</v>
      </c>
      <c r="F38" s="22" t="s">
        <v>1277</v>
      </c>
      <c r="I38" t="s">
        <v>651</v>
      </c>
      <c r="J38">
        <v>13</v>
      </c>
      <c r="K38">
        <v>12</v>
      </c>
      <c r="L38">
        <v>1</v>
      </c>
      <c r="M38">
        <v>3</v>
      </c>
      <c r="N38">
        <v>3</v>
      </c>
      <c r="O38">
        <v>0</v>
      </c>
      <c r="P38">
        <v>10</v>
      </c>
      <c r="Q38">
        <v>9</v>
      </c>
      <c r="R38">
        <v>1</v>
      </c>
      <c r="S38" s="17">
        <v>76.923076923076934</v>
      </c>
      <c r="T38" s="17">
        <v>75</v>
      </c>
      <c r="U38" s="17">
        <v>100</v>
      </c>
    </row>
    <row r="39" spans="2:21" x14ac:dyDescent="0.2">
      <c r="B39" s="19" t="s">
        <v>650</v>
      </c>
      <c r="C39" s="19" t="s">
        <v>634</v>
      </c>
      <c r="D39" s="19">
        <v>500</v>
      </c>
      <c r="E39" s="19" t="s">
        <v>417</v>
      </c>
      <c r="F39" s="20" t="s">
        <v>1279</v>
      </c>
      <c r="I39" t="s">
        <v>653</v>
      </c>
      <c r="J39">
        <v>5</v>
      </c>
      <c r="K39">
        <v>5</v>
      </c>
      <c r="L39">
        <v>0</v>
      </c>
      <c r="M39">
        <v>1</v>
      </c>
      <c r="N39">
        <v>1</v>
      </c>
      <c r="O39">
        <v>0</v>
      </c>
      <c r="P39">
        <v>4</v>
      </c>
      <c r="Q39">
        <v>4</v>
      </c>
      <c r="R39">
        <v>0</v>
      </c>
      <c r="S39" s="17">
        <v>80</v>
      </c>
      <c r="T39" s="17">
        <v>80</v>
      </c>
      <c r="U39" s="17"/>
    </row>
    <row r="40" spans="2:21" x14ac:dyDescent="0.2">
      <c r="B40" s="21" t="s">
        <v>649</v>
      </c>
      <c r="C40" s="21" t="s">
        <v>633</v>
      </c>
      <c r="D40" s="21">
        <v>700</v>
      </c>
      <c r="E40" s="21" t="s">
        <v>205</v>
      </c>
      <c r="F40" s="22" t="s">
        <v>206</v>
      </c>
      <c r="I40" t="s">
        <v>648</v>
      </c>
      <c r="J40">
        <v>22</v>
      </c>
      <c r="K40">
        <v>11</v>
      </c>
      <c r="L40">
        <v>11</v>
      </c>
      <c r="M40">
        <v>4</v>
      </c>
      <c r="N40">
        <v>0</v>
      </c>
      <c r="O40">
        <v>4</v>
      </c>
      <c r="P40">
        <v>18</v>
      </c>
      <c r="Q40">
        <v>11</v>
      </c>
      <c r="R40">
        <v>7</v>
      </c>
      <c r="S40" s="17">
        <v>81.818181818181827</v>
      </c>
      <c r="T40" s="17">
        <v>100</v>
      </c>
      <c r="U40" s="17">
        <v>63.636363636363633</v>
      </c>
    </row>
    <row r="41" spans="2:21" x14ac:dyDescent="0.2">
      <c r="B41" s="19" t="s">
        <v>646</v>
      </c>
      <c r="C41" s="19" t="s">
        <v>634</v>
      </c>
      <c r="D41" s="19">
        <v>500</v>
      </c>
      <c r="E41" s="19" t="s">
        <v>574</v>
      </c>
      <c r="F41" s="20" t="s">
        <v>1281</v>
      </c>
      <c r="I41" t="s">
        <v>654</v>
      </c>
      <c r="J41">
        <v>11</v>
      </c>
      <c r="K41">
        <v>11</v>
      </c>
      <c r="L41">
        <v>0</v>
      </c>
      <c r="M41">
        <v>1</v>
      </c>
      <c r="N41">
        <v>1</v>
      </c>
      <c r="O41">
        <v>0</v>
      </c>
      <c r="P41">
        <v>10</v>
      </c>
      <c r="Q41">
        <v>10</v>
      </c>
      <c r="R41">
        <v>0</v>
      </c>
      <c r="S41" s="17">
        <v>90.909090909090907</v>
      </c>
      <c r="T41" s="17">
        <v>90.909090909090907</v>
      </c>
      <c r="U41" s="17"/>
    </row>
    <row r="42" spans="2:21" x14ac:dyDescent="0.2">
      <c r="B42" s="21" t="s">
        <v>641</v>
      </c>
      <c r="C42" s="21" t="s">
        <v>633</v>
      </c>
      <c r="D42" s="21">
        <v>500</v>
      </c>
      <c r="E42" s="21" t="s">
        <v>1109</v>
      </c>
      <c r="F42" s="22" t="s">
        <v>1283</v>
      </c>
      <c r="I42" t="s">
        <v>652</v>
      </c>
      <c r="J42">
        <v>12</v>
      </c>
      <c r="K42">
        <v>12</v>
      </c>
      <c r="L42">
        <v>0</v>
      </c>
      <c r="M42">
        <v>1</v>
      </c>
      <c r="N42">
        <v>1</v>
      </c>
      <c r="O42">
        <v>0</v>
      </c>
      <c r="P42">
        <v>11</v>
      </c>
      <c r="Q42">
        <v>11</v>
      </c>
      <c r="R42">
        <v>0</v>
      </c>
      <c r="S42" s="17">
        <v>91.666666666666657</v>
      </c>
      <c r="T42" s="17">
        <v>91.666666666666657</v>
      </c>
      <c r="U42" s="17"/>
    </row>
    <row r="43" spans="2:21" x14ac:dyDescent="0.2">
      <c r="B43" s="19" t="s">
        <v>652</v>
      </c>
      <c r="C43" s="19" t="s">
        <v>634</v>
      </c>
      <c r="D43" s="19">
        <v>500</v>
      </c>
      <c r="E43" s="19" t="s">
        <v>1147</v>
      </c>
      <c r="F43" s="20" t="s">
        <v>1285</v>
      </c>
      <c r="I43" t="s">
        <v>650</v>
      </c>
      <c r="J43">
        <v>26</v>
      </c>
      <c r="K43">
        <v>19</v>
      </c>
      <c r="L43">
        <v>7</v>
      </c>
      <c r="M43">
        <v>2</v>
      </c>
      <c r="N43">
        <v>2</v>
      </c>
      <c r="O43">
        <v>0</v>
      </c>
      <c r="P43">
        <v>24</v>
      </c>
      <c r="Q43">
        <v>17</v>
      </c>
      <c r="R43">
        <v>7</v>
      </c>
      <c r="S43" s="17">
        <v>92.307692307692307</v>
      </c>
      <c r="T43" s="17">
        <v>89.473684210526315</v>
      </c>
      <c r="U43" s="17">
        <v>100</v>
      </c>
    </row>
    <row r="44" spans="2:21" x14ac:dyDescent="0.2">
      <c r="B44" s="21" t="s">
        <v>642</v>
      </c>
      <c r="C44" s="21" t="s">
        <v>634</v>
      </c>
      <c r="D44" s="21">
        <v>600</v>
      </c>
      <c r="E44" s="21" t="s">
        <v>261</v>
      </c>
      <c r="F44" s="22" t="s">
        <v>1287</v>
      </c>
      <c r="I44" t="s">
        <v>647</v>
      </c>
      <c r="J44">
        <v>17</v>
      </c>
      <c r="K44">
        <v>17</v>
      </c>
      <c r="L44">
        <v>0</v>
      </c>
      <c r="M44">
        <v>1</v>
      </c>
      <c r="N44">
        <v>1</v>
      </c>
      <c r="O44">
        <v>0</v>
      </c>
      <c r="P44">
        <v>16</v>
      </c>
      <c r="Q44">
        <v>16</v>
      </c>
      <c r="R44">
        <v>0</v>
      </c>
      <c r="S44" s="17">
        <v>94.117647058823522</v>
      </c>
      <c r="T44" s="17">
        <v>94.117647058823522</v>
      </c>
      <c r="U44" s="17"/>
    </row>
    <row r="45" spans="2:21" x14ac:dyDescent="0.2">
      <c r="B45" s="19" t="s">
        <v>642</v>
      </c>
      <c r="C45" s="19" t="s">
        <v>634</v>
      </c>
      <c r="D45" s="19">
        <v>700</v>
      </c>
      <c r="E45" s="19" t="s">
        <v>1290</v>
      </c>
      <c r="F45" s="20" t="s">
        <v>1289</v>
      </c>
      <c r="I45" t="s">
        <v>638</v>
      </c>
      <c r="J45">
        <v>6</v>
      </c>
      <c r="K45">
        <v>3</v>
      </c>
      <c r="L45">
        <v>3</v>
      </c>
      <c r="M45">
        <v>0</v>
      </c>
      <c r="N45">
        <v>0</v>
      </c>
      <c r="O45">
        <v>0</v>
      </c>
      <c r="P45">
        <v>6</v>
      </c>
      <c r="Q45">
        <v>3</v>
      </c>
      <c r="R45">
        <v>3</v>
      </c>
      <c r="S45" s="17">
        <v>100</v>
      </c>
      <c r="T45" s="17">
        <v>100</v>
      </c>
      <c r="U45" s="17">
        <v>100</v>
      </c>
    </row>
    <row r="46" spans="2:21" x14ac:dyDescent="0.2">
      <c r="B46" s="21" t="s">
        <v>636</v>
      </c>
      <c r="C46" s="21" t="s">
        <v>634</v>
      </c>
      <c r="D46" s="21">
        <v>600</v>
      </c>
      <c r="E46" s="21" t="s">
        <v>45</v>
      </c>
      <c r="F46" s="22" t="s">
        <v>203</v>
      </c>
      <c r="I46" t="s">
        <v>644</v>
      </c>
      <c r="J46">
        <v>3</v>
      </c>
      <c r="K46">
        <v>1</v>
      </c>
      <c r="L46">
        <v>2</v>
      </c>
      <c r="M46">
        <v>0</v>
      </c>
      <c r="N46">
        <v>0</v>
      </c>
      <c r="O46">
        <v>0</v>
      </c>
      <c r="P46">
        <v>3</v>
      </c>
      <c r="Q46">
        <v>1</v>
      </c>
      <c r="R46">
        <v>2</v>
      </c>
      <c r="S46" s="17">
        <v>100</v>
      </c>
      <c r="T46" s="17">
        <v>100</v>
      </c>
      <c r="U46" s="17">
        <v>100</v>
      </c>
    </row>
    <row r="47" spans="2:21" x14ac:dyDescent="0.2">
      <c r="B47" s="19" t="s">
        <v>636</v>
      </c>
      <c r="C47" s="19" t="s">
        <v>634</v>
      </c>
      <c r="D47" s="19">
        <v>600</v>
      </c>
      <c r="E47" s="19" t="s">
        <v>540</v>
      </c>
      <c r="F47" s="20" t="s">
        <v>1292</v>
      </c>
      <c r="I47" t="s">
        <v>646</v>
      </c>
      <c r="J47">
        <v>9</v>
      </c>
      <c r="K47">
        <v>9</v>
      </c>
      <c r="L47">
        <v>0</v>
      </c>
      <c r="M47">
        <v>0</v>
      </c>
      <c r="N47">
        <v>0</v>
      </c>
      <c r="O47">
        <v>0</v>
      </c>
      <c r="P47">
        <v>9</v>
      </c>
      <c r="Q47">
        <v>9</v>
      </c>
      <c r="R47">
        <v>0</v>
      </c>
      <c r="S47" s="17">
        <v>100</v>
      </c>
      <c r="T47" s="17">
        <v>100</v>
      </c>
      <c r="U47" s="17"/>
    </row>
    <row r="48" spans="2:21" x14ac:dyDescent="0.2">
      <c r="B48" s="21" t="s">
        <v>650</v>
      </c>
      <c r="C48" s="21" t="s">
        <v>634</v>
      </c>
      <c r="D48" s="21">
        <v>500</v>
      </c>
      <c r="E48" s="21" t="s">
        <v>494</v>
      </c>
      <c r="F48" s="22" t="s">
        <v>1294</v>
      </c>
    </row>
    <row r="49" spans="2:6" x14ac:dyDescent="0.2">
      <c r="B49" s="19" t="s">
        <v>648</v>
      </c>
      <c r="C49" s="19" t="s">
        <v>634</v>
      </c>
      <c r="D49" s="19">
        <v>500</v>
      </c>
      <c r="E49" s="19" t="s">
        <v>200</v>
      </c>
      <c r="F49" s="20" t="s">
        <v>1296</v>
      </c>
    </row>
    <row r="50" spans="2:6" x14ac:dyDescent="0.2">
      <c r="B50" s="21" t="s">
        <v>648</v>
      </c>
      <c r="C50" s="21" t="s">
        <v>634</v>
      </c>
      <c r="D50" s="21">
        <v>500</v>
      </c>
      <c r="E50" s="21" t="s">
        <v>18</v>
      </c>
      <c r="F50" s="22" t="s">
        <v>1298</v>
      </c>
    </row>
    <row r="51" spans="2:6" x14ac:dyDescent="0.2">
      <c r="B51" s="19" t="s">
        <v>637</v>
      </c>
      <c r="C51" s="19" t="s">
        <v>634</v>
      </c>
      <c r="D51" s="19">
        <v>700</v>
      </c>
      <c r="E51" s="19" t="s">
        <v>197</v>
      </c>
      <c r="F51" s="20" t="s">
        <v>1300</v>
      </c>
    </row>
    <row r="52" spans="2:6" x14ac:dyDescent="0.2">
      <c r="B52" s="21" t="s">
        <v>642</v>
      </c>
      <c r="C52" s="21" t="s">
        <v>633</v>
      </c>
      <c r="D52" s="21">
        <v>500</v>
      </c>
      <c r="E52" s="21" t="s">
        <v>456</v>
      </c>
      <c r="F52" s="22" t="s">
        <v>1302</v>
      </c>
    </row>
    <row r="53" spans="2:6" x14ac:dyDescent="0.2">
      <c r="B53" s="19" t="s">
        <v>642</v>
      </c>
      <c r="C53" s="19" t="s">
        <v>633</v>
      </c>
      <c r="D53" s="19">
        <v>500</v>
      </c>
      <c r="E53" s="19" t="s">
        <v>200</v>
      </c>
      <c r="F53" s="20" t="s">
        <v>201</v>
      </c>
    </row>
    <row r="54" spans="2:6" x14ac:dyDescent="0.2">
      <c r="B54" s="21" t="s">
        <v>645</v>
      </c>
      <c r="C54" s="21" t="s">
        <v>633</v>
      </c>
      <c r="D54" s="21">
        <v>600</v>
      </c>
      <c r="E54" s="21" t="s">
        <v>678</v>
      </c>
      <c r="F54" s="22" t="s">
        <v>201</v>
      </c>
    </row>
    <row r="55" spans="2:6" x14ac:dyDescent="0.2">
      <c r="B55" s="19" t="s">
        <v>647</v>
      </c>
      <c r="C55" s="19" t="s">
        <v>634</v>
      </c>
      <c r="D55" s="19">
        <v>500</v>
      </c>
      <c r="E55" s="19" t="s">
        <v>15</v>
      </c>
      <c r="F55" s="20" t="s">
        <v>1305</v>
      </c>
    </row>
    <row r="56" spans="2:6" x14ac:dyDescent="0.2">
      <c r="B56" s="21" t="s">
        <v>639</v>
      </c>
      <c r="C56" s="21" t="s">
        <v>633</v>
      </c>
      <c r="D56" s="21">
        <v>700</v>
      </c>
      <c r="E56" s="21" t="s">
        <v>494</v>
      </c>
      <c r="F56" s="22" t="s">
        <v>1307</v>
      </c>
    </row>
    <row r="57" spans="2:6" x14ac:dyDescent="0.2">
      <c r="B57" s="19" t="s">
        <v>639</v>
      </c>
      <c r="C57" s="19" t="s">
        <v>633</v>
      </c>
      <c r="D57" s="19">
        <v>600</v>
      </c>
      <c r="E57" s="19" t="s">
        <v>279</v>
      </c>
      <c r="F57" s="20" t="s">
        <v>1309</v>
      </c>
    </row>
    <row r="58" spans="2:6" x14ac:dyDescent="0.2">
      <c r="B58" s="21" t="s">
        <v>643</v>
      </c>
      <c r="C58" s="21" t="s">
        <v>633</v>
      </c>
      <c r="D58" s="21">
        <v>500</v>
      </c>
      <c r="E58" s="21" t="s">
        <v>106</v>
      </c>
      <c r="F58" s="22" t="s">
        <v>1311</v>
      </c>
    </row>
    <row r="59" spans="2:6" x14ac:dyDescent="0.2">
      <c r="B59" s="19" t="s">
        <v>643</v>
      </c>
      <c r="C59" s="19" t="s">
        <v>633</v>
      </c>
      <c r="D59" s="19">
        <v>700</v>
      </c>
      <c r="E59" s="19" t="s">
        <v>197</v>
      </c>
      <c r="F59" s="20" t="s">
        <v>198</v>
      </c>
    </row>
    <row r="60" spans="2:6" x14ac:dyDescent="0.2">
      <c r="B60" s="21" t="s">
        <v>654</v>
      </c>
      <c r="C60" s="21" t="s">
        <v>634</v>
      </c>
      <c r="D60" s="21">
        <v>500</v>
      </c>
      <c r="E60" s="21" t="s">
        <v>797</v>
      </c>
      <c r="F60" s="22" t="s">
        <v>1313</v>
      </c>
    </row>
    <row r="61" spans="2:6" x14ac:dyDescent="0.2">
      <c r="B61" s="19" t="s">
        <v>650</v>
      </c>
      <c r="C61" s="19" t="s">
        <v>633</v>
      </c>
      <c r="D61" s="19">
        <v>500</v>
      </c>
      <c r="E61" s="19" t="s">
        <v>304</v>
      </c>
      <c r="F61" s="20" t="s">
        <v>1315</v>
      </c>
    </row>
    <row r="62" spans="2:6" x14ac:dyDescent="0.2">
      <c r="B62" s="21" t="s">
        <v>645</v>
      </c>
      <c r="C62" s="21" t="s">
        <v>634</v>
      </c>
      <c r="D62" s="21">
        <v>500</v>
      </c>
      <c r="E62" s="21" t="s">
        <v>30</v>
      </c>
      <c r="F62" s="22" t="s">
        <v>1317</v>
      </c>
    </row>
    <row r="63" spans="2:6" x14ac:dyDescent="0.2">
      <c r="B63" s="19" t="s">
        <v>635</v>
      </c>
      <c r="C63" s="19" t="s">
        <v>633</v>
      </c>
      <c r="D63" s="19">
        <v>700</v>
      </c>
      <c r="E63" s="19" t="s">
        <v>569</v>
      </c>
      <c r="F63" s="20" t="s">
        <v>1319</v>
      </c>
    </row>
    <row r="64" spans="2:6" x14ac:dyDescent="0.2">
      <c r="B64" s="21" t="s">
        <v>640</v>
      </c>
      <c r="C64" s="21" t="s">
        <v>633</v>
      </c>
      <c r="D64" s="21">
        <v>700</v>
      </c>
      <c r="E64" s="21" t="s">
        <v>599</v>
      </c>
      <c r="F64" s="22" t="s">
        <v>1321</v>
      </c>
    </row>
    <row r="65" spans="2:6" x14ac:dyDescent="0.2">
      <c r="B65" s="19" t="s">
        <v>650</v>
      </c>
      <c r="C65" s="19" t="s">
        <v>634</v>
      </c>
      <c r="D65" s="19">
        <v>600</v>
      </c>
      <c r="E65" s="19" t="s">
        <v>804</v>
      </c>
      <c r="F65" s="20" t="s">
        <v>1323</v>
      </c>
    </row>
    <row r="66" spans="2:6" x14ac:dyDescent="0.2">
      <c r="B66" s="21" t="s">
        <v>645</v>
      </c>
      <c r="C66" s="21" t="s">
        <v>634</v>
      </c>
      <c r="D66" s="21">
        <v>500</v>
      </c>
      <c r="E66" s="21" t="s">
        <v>30</v>
      </c>
      <c r="F66" s="22" t="s">
        <v>1325</v>
      </c>
    </row>
    <row r="67" spans="2:6" x14ac:dyDescent="0.2">
      <c r="B67" s="19" t="s">
        <v>646</v>
      </c>
      <c r="C67" s="19" t="s">
        <v>634</v>
      </c>
      <c r="D67" s="19">
        <v>500</v>
      </c>
      <c r="E67" s="19" t="s">
        <v>48</v>
      </c>
      <c r="F67" s="20" t="s">
        <v>1327</v>
      </c>
    </row>
    <row r="68" spans="2:6" x14ac:dyDescent="0.2">
      <c r="B68" s="21" t="s">
        <v>647</v>
      </c>
      <c r="C68" s="21" t="s">
        <v>634</v>
      </c>
      <c r="D68" s="21">
        <v>500</v>
      </c>
      <c r="E68" s="21" t="s">
        <v>859</v>
      </c>
      <c r="F68" s="22" t="s">
        <v>1329</v>
      </c>
    </row>
    <row r="69" spans="2:6" x14ac:dyDescent="0.2">
      <c r="B69" s="19" t="s">
        <v>642</v>
      </c>
      <c r="C69" s="19" t="s">
        <v>634</v>
      </c>
      <c r="D69" s="19">
        <v>700</v>
      </c>
      <c r="E69" s="19" t="s">
        <v>194</v>
      </c>
      <c r="F69" s="20" t="s">
        <v>195</v>
      </c>
    </row>
    <row r="70" spans="2:6" x14ac:dyDescent="0.2">
      <c r="B70" s="21" t="s">
        <v>641</v>
      </c>
      <c r="C70" s="21" t="s">
        <v>633</v>
      </c>
      <c r="D70" s="21">
        <v>600</v>
      </c>
      <c r="E70" s="21" t="s">
        <v>524</v>
      </c>
      <c r="F70" s="22" t="s">
        <v>1331</v>
      </c>
    </row>
    <row r="71" spans="2:6" x14ac:dyDescent="0.2">
      <c r="B71" s="19" t="s">
        <v>639</v>
      </c>
      <c r="C71" s="19" t="s">
        <v>633</v>
      </c>
      <c r="D71" s="19">
        <v>700</v>
      </c>
      <c r="E71" s="19" t="s">
        <v>569</v>
      </c>
      <c r="F71" s="20" t="s">
        <v>1333</v>
      </c>
    </row>
    <row r="72" spans="2:6" x14ac:dyDescent="0.2">
      <c r="B72" s="21" t="s">
        <v>637</v>
      </c>
      <c r="C72" s="21" t="s">
        <v>634</v>
      </c>
      <c r="D72" s="21">
        <v>700</v>
      </c>
      <c r="E72" s="21" t="s">
        <v>191</v>
      </c>
      <c r="F72" s="22" t="s">
        <v>192</v>
      </c>
    </row>
    <row r="73" spans="2:6" x14ac:dyDescent="0.2">
      <c r="B73" s="19" t="s">
        <v>652</v>
      </c>
      <c r="C73" s="19" t="s">
        <v>634</v>
      </c>
      <c r="D73" s="19">
        <v>500</v>
      </c>
      <c r="E73" s="19" t="s">
        <v>188</v>
      </c>
      <c r="F73" s="20" t="s">
        <v>189</v>
      </c>
    </row>
    <row r="74" spans="2:6" x14ac:dyDescent="0.2">
      <c r="B74" s="21" t="s">
        <v>643</v>
      </c>
      <c r="C74" s="21" t="s">
        <v>633</v>
      </c>
      <c r="D74" s="21">
        <v>700</v>
      </c>
      <c r="E74" s="21" t="s">
        <v>185</v>
      </c>
      <c r="F74" s="22" t="s">
        <v>186</v>
      </c>
    </row>
    <row r="75" spans="2:6" x14ac:dyDescent="0.2">
      <c r="B75" s="19" t="s">
        <v>643</v>
      </c>
      <c r="C75" s="19" t="s">
        <v>633</v>
      </c>
      <c r="D75" s="19">
        <v>600</v>
      </c>
      <c r="E75" s="19" t="s">
        <v>420</v>
      </c>
      <c r="F75" s="20" t="s">
        <v>1335</v>
      </c>
    </row>
    <row r="76" spans="2:6" x14ac:dyDescent="0.2">
      <c r="B76" s="21" t="s">
        <v>650</v>
      </c>
      <c r="C76" s="21" t="s">
        <v>634</v>
      </c>
      <c r="D76" s="21">
        <v>500</v>
      </c>
      <c r="E76" s="21" t="s">
        <v>304</v>
      </c>
      <c r="F76" s="22" t="s">
        <v>1337</v>
      </c>
    </row>
    <row r="77" spans="2:6" x14ac:dyDescent="0.2">
      <c r="B77" s="19" t="s">
        <v>651</v>
      </c>
      <c r="C77" s="19" t="s">
        <v>634</v>
      </c>
      <c r="D77" s="19">
        <v>500</v>
      </c>
      <c r="E77" s="19" t="s">
        <v>442</v>
      </c>
      <c r="F77" s="20" t="s">
        <v>1339</v>
      </c>
    </row>
    <row r="78" spans="2:6" x14ac:dyDescent="0.2">
      <c r="B78" s="21" t="s">
        <v>651</v>
      </c>
      <c r="C78" s="21" t="s">
        <v>634</v>
      </c>
      <c r="D78" s="21">
        <v>700</v>
      </c>
      <c r="E78" s="21" t="s">
        <v>182</v>
      </c>
      <c r="F78" s="22" t="s">
        <v>183</v>
      </c>
    </row>
    <row r="79" spans="2:6" x14ac:dyDescent="0.2">
      <c r="B79" s="19" t="s">
        <v>645</v>
      </c>
      <c r="C79" s="19" t="s">
        <v>634</v>
      </c>
      <c r="D79" s="19">
        <v>500</v>
      </c>
      <c r="E79" s="19" t="s">
        <v>228</v>
      </c>
      <c r="F79" s="20" t="s">
        <v>1341</v>
      </c>
    </row>
    <row r="80" spans="2:6" x14ac:dyDescent="0.2">
      <c r="B80" s="21" t="s">
        <v>636</v>
      </c>
      <c r="C80" s="21" t="s">
        <v>633</v>
      </c>
      <c r="D80" s="21">
        <v>600</v>
      </c>
      <c r="E80" s="21" t="s">
        <v>33</v>
      </c>
      <c r="F80" s="22" t="s">
        <v>1343</v>
      </c>
    </row>
    <row r="81" spans="2:6" x14ac:dyDescent="0.2">
      <c r="B81" s="19" t="s">
        <v>636</v>
      </c>
      <c r="C81" s="19" t="s">
        <v>633</v>
      </c>
      <c r="D81" s="19">
        <v>700</v>
      </c>
      <c r="E81" s="19" t="s">
        <v>179</v>
      </c>
      <c r="F81" s="20" t="s">
        <v>180</v>
      </c>
    </row>
    <row r="82" spans="2:6" x14ac:dyDescent="0.2">
      <c r="B82" s="21" t="s">
        <v>637</v>
      </c>
      <c r="C82" s="21" t="s">
        <v>634</v>
      </c>
      <c r="D82" s="21">
        <v>700</v>
      </c>
      <c r="E82" s="21" t="s">
        <v>176</v>
      </c>
      <c r="F82" s="22" t="s">
        <v>177</v>
      </c>
    </row>
    <row r="83" spans="2:6" x14ac:dyDescent="0.2">
      <c r="B83" s="19" t="s">
        <v>642</v>
      </c>
      <c r="C83" s="19" t="s">
        <v>634</v>
      </c>
      <c r="D83" s="19">
        <v>700</v>
      </c>
      <c r="E83" s="19" t="s">
        <v>122</v>
      </c>
      <c r="F83" s="20" t="s">
        <v>174</v>
      </c>
    </row>
    <row r="84" spans="2:6" x14ac:dyDescent="0.2">
      <c r="B84" s="21" t="s">
        <v>648</v>
      </c>
      <c r="C84" s="21" t="s">
        <v>634</v>
      </c>
      <c r="D84" s="21">
        <v>500</v>
      </c>
      <c r="E84" s="21" t="s">
        <v>714</v>
      </c>
      <c r="F84" s="22" t="s">
        <v>1345</v>
      </c>
    </row>
    <row r="85" spans="2:6" x14ac:dyDescent="0.2">
      <c r="B85" s="19" t="s">
        <v>648</v>
      </c>
      <c r="C85" s="19" t="s">
        <v>634</v>
      </c>
      <c r="D85" s="19">
        <v>600</v>
      </c>
      <c r="E85" s="19" t="s">
        <v>244</v>
      </c>
      <c r="F85" s="20" t="s">
        <v>1347</v>
      </c>
    </row>
    <row r="86" spans="2:6" x14ac:dyDescent="0.2">
      <c r="B86" s="21" t="s">
        <v>653</v>
      </c>
      <c r="C86" s="21" t="s">
        <v>634</v>
      </c>
      <c r="D86" s="21">
        <v>500</v>
      </c>
      <c r="E86" s="21" t="s">
        <v>327</v>
      </c>
      <c r="F86" s="22" t="s">
        <v>1349</v>
      </c>
    </row>
    <row r="87" spans="2:6" x14ac:dyDescent="0.2">
      <c r="B87" s="19" t="s">
        <v>642</v>
      </c>
      <c r="C87" s="19" t="s">
        <v>633</v>
      </c>
      <c r="D87" s="19">
        <v>700</v>
      </c>
      <c r="E87" s="19" t="s">
        <v>171</v>
      </c>
      <c r="F87" s="20" t="s">
        <v>172</v>
      </c>
    </row>
    <row r="88" spans="2:6" x14ac:dyDescent="0.2">
      <c r="B88" s="21" t="s">
        <v>644</v>
      </c>
      <c r="C88" s="21" t="s">
        <v>634</v>
      </c>
      <c r="D88" s="21">
        <v>700</v>
      </c>
      <c r="E88" s="21" t="s">
        <v>1352</v>
      </c>
      <c r="F88" s="22" t="s">
        <v>1351</v>
      </c>
    </row>
    <row r="89" spans="2:6" x14ac:dyDescent="0.2">
      <c r="B89" s="19" t="s">
        <v>654</v>
      </c>
      <c r="C89" s="19" t="s">
        <v>634</v>
      </c>
      <c r="D89" s="19">
        <v>700</v>
      </c>
      <c r="E89" s="19" t="s">
        <v>81</v>
      </c>
      <c r="F89" s="20" t="s">
        <v>1354</v>
      </c>
    </row>
    <row r="90" spans="2:6" x14ac:dyDescent="0.2">
      <c r="B90" s="21" t="s">
        <v>645</v>
      </c>
      <c r="C90" s="21" t="s">
        <v>633</v>
      </c>
      <c r="D90" s="21">
        <v>500</v>
      </c>
      <c r="E90" s="21" t="s">
        <v>168</v>
      </c>
      <c r="F90" s="22" t="s">
        <v>169</v>
      </c>
    </row>
    <row r="91" spans="2:6" x14ac:dyDescent="0.2">
      <c r="B91" s="19" t="s">
        <v>639</v>
      </c>
      <c r="C91" s="19" t="s">
        <v>634</v>
      </c>
      <c r="D91" s="19">
        <v>500</v>
      </c>
      <c r="E91" s="19" t="s">
        <v>165</v>
      </c>
      <c r="F91" s="20" t="s">
        <v>166</v>
      </c>
    </row>
    <row r="92" spans="2:6" x14ac:dyDescent="0.2">
      <c r="B92" s="21" t="s">
        <v>635</v>
      </c>
      <c r="C92" s="21" t="s">
        <v>634</v>
      </c>
      <c r="D92" s="21">
        <v>500</v>
      </c>
      <c r="E92" s="21" t="s">
        <v>420</v>
      </c>
      <c r="F92" s="22" t="s">
        <v>1356</v>
      </c>
    </row>
    <row r="93" spans="2:6" x14ac:dyDescent="0.2">
      <c r="B93" s="19" t="s">
        <v>649</v>
      </c>
      <c r="C93" s="19" t="s">
        <v>633</v>
      </c>
      <c r="D93" s="19">
        <v>700</v>
      </c>
      <c r="E93" s="19" t="s">
        <v>231</v>
      </c>
      <c r="F93" s="20" t="s">
        <v>1358</v>
      </c>
    </row>
    <row r="94" spans="2:6" x14ac:dyDescent="0.2">
      <c r="B94" s="21" t="s">
        <v>636</v>
      </c>
      <c r="C94" s="21" t="s">
        <v>634</v>
      </c>
      <c r="D94" s="21">
        <v>500</v>
      </c>
      <c r="E94" s="21" t="s">
        <v>287</v>
      </c>
      <c r="F94" s="22" t="s">
        <v>163</v>
      </c>
    </row>
    <row r="95" spans="2:6" x14ac:dyDescent="0.2">
      <c r="B95" s="19" t="s">
        <v>640</v>
      </c>
      <c r="C95" s="19" t="s">
        <v>633</v>
      </c>
      <c r="D95" s="19">
        <v>700</v>
      </c>
      <c r="E95" s="19" t="s">
        <v>140</v>
      </c>
      <c r="F95" s="20" t="s">
        <v>163</v>
      </c>
    </row>
    <row r="96" spans="2:6" x14ac:dyDescent="0.2">
      <c r="B96" s="21" t="s">
        <v>650</v>
      </c>
      <c r="C96" s="21" t="s">
        <v>633</v>
      </c>
      <c r="D96" s="21">
        <v>500</v>
      </c>
      <c r="E96" s="21" t="s">
        <v>24</v>
      </c>
      <c r="F96" s="22" t="s">
        <v>1361</v>
      </c>
    </row>
    <row r="97" spans="2:6" x14ac:dyDescent="0.2">
      <c r="B97" s="19" t="s">
        <v>654</v>
      </c>
      <c r="C97" s="19" t="s">
        <v>634</v>
      </c>
      <c r="D97" s="19">
        <v>600</v>
      </c>
      <c r="E97" s="19" t="s">
        <v>524</v>
      </c>
      <c r="F97" s="20" t="s">
        <v>1363</v>
      </c>
    </row>
    <row r="98" spans="2:6" x14ac:dyDescent="0.2">
      <c r="B98" s="21" t="s">
        <v>647</v>
      </c>
      <c r="C98" s="21" t="s">
        <v>634</v>
      </c>
      <c r="D98" s="21">
        <v>500</v>
      </c>
      <c r="E98" s="21" t="s">
        <v>106</v>
      </c>
      <c r="F98" s="22" t="s">
        <v>1365</v>
      </c>
    </row>
    <row r="99" spans="2:6" x14ac:dyDescent="0.2">
      <c r="B99" s="19" t="s">
        <v>651</v>
      </c>
      <c r="C99" s="19" t="s">
        <v>634</v>
      </c>
      <c r="D99" s="19">
        <v>700</v>
      </c>
      <c r="E99" s="19" t="s">
        <v>160</v>
      </c>
      <c r="F99" s="20" t="s">
        <v>161</v>
      </c>
    </row>
    <row r="100" spans="2:6" x14ac:dyDescent="0.2">
      <c r="B100" s="21" t="s">
        <v>642</v>
      </c>
      <c r="C100" s="21" t="s">
        <v>633</v>
      </c>
      <c r="D100" s="21">
        <v>700</v>
      </c>
      <c r="E100" s="21" t="s">
        <v>157</v>
      </c>
      <c r="F100" s="22" t="s">
        <v>158</v>
      </c>
    </row>
    <row r="101" spans="2:6" x14ac:dyDescent="0.2">
      <c r="B101" s="19" t="s">
        <v>641</v>
      </c>
      <c r="C101" s="19" t="s">
        <v>633</v>
      </c>
      <c r="D101" s="19">
        <v>600</v>
      </c>
      <c r="E101" s="19" t="s">
        <v>843</v>
      </c>
      <c r="F101" s="20" t="s">
        <v>1367</v>
      </c>
    </row>
    <row r="102" spans="2:6" x14ac:dyDescent="0.2">
      <c r="B102" s="21" t="s">
        <v>649</v>
      </c>
      <c r="C102" s="21" t="s">
        <v>633</v>
      </c>
      <c r="D102" s="21">
        <v>700</v>
      </c>
      <c r="E102" s="21" t="s">
        <v>253</v>
      </c>
      <c r="F102" s="22" t="s">
        <v>1369</v>
      </c>
    </row>
    <row r="103" spans="2:6" x14ac:dyDescent="0.2">
      <c r="B103" s="19" t="s">
        <v>652</v>
      </c>
      <c r="C103" s="19" t="s">
        <v>634</v>
      </c>
      <c r="D103" s="19">
        <v>500</v>
      </c>
      <c r="E103" s="19" t="s">
        <v>807</v>
      </c>
      <c r="F103" s="20" t="s">
        <v>1371</v>
      </c>
    </row>
    <row r="104" spans="2:6" x14ac:dyDescent="0.2">
      <c r="B104" s="21" t="s">
        <v>645</v>
      </c>
      <c r="C104" s="21" t="s">
        <v>633</v>
      </c>
      <c r="D104" s="21">
        <v>700</v>
      </c>
      <c r="E104" s="21" t="s">
        <v>9</v>
      </c>
      <c r="F104" s="22" t="s">
        <v>155</v>
      </c>
    </row>
    <row r="105" spans="2:6" x14ac:dyDescent="0.2">
      <c r="B105" s="19" t="s">
        <v>637</v>
      </c>
      <c r="C105" s="19" t="s">
        <v>634</v>
      </c>
      <c r="D105" s="19">
        <v>700</v>
      </c>
      <c r="E105" s="19" t="s">
        <v>152</v>
      </c>
      <c r="F105" s="20" t="s">
        <v>153</v>
      </c>
    </row>
    <row r="106" spans="2:6" x14ac:dyDescent="0.2">
      <c r="B106" s="21" t="s">
        <v>636</v>
      </c>
      <c r="C106" s="21" t="s">
        <v>634</v>
      </c>
      <c r="D106" s="21">
        <v>500</v>
      </c>
      <c r="E106" s="21" t="s">
        <v>261</v>
      </c>
      <c r="F106" s="22" t="s">
        <v>1373</v>
      </c>
    </row>
    <row r="107" spans="2:6" x14ac:dyDescent="0.2">
      <c r="B107" s="19" t="s">
        <v>636</v>
      </c>
      <c r="C107" s="19" t="s">
        <v>634</v>
      </c>
      <c r="D107" s="19">
        <v>600</v>
      </c>
      <c r="E107" s="19" t="s">
        <v>494</v>
      </c>
      <c r="F107" s="20" t="s">
        <v>1375</v>
      </c>
    </row>
    <row r="108" spans="2:6" x14ac:dyDescent="0.2">
      <c r="B108" s="21" t="s">
        <v>636</v>
      </c>
      <c r="C108" s="21" t="s">
        <v>634</v>
      </c>
      <c r="D108" s="21">
        <v>500</v>
      </c>
      <c r="E108" s="21" t="s">
        <v>859</v>
      </c>
      <c r="F108" s="22" t="s">
        <v>1377</v>
      </c>
    </row>
    <row r="109" spans="2:6" x14ac:dyDescent="0.2">
      <c r="B109" s="19" t="s">
        <v>647</v>
      </c>
      <c r="C109" s="19" t="s">
        <v>634</v>
      </c>
      <c r="D109" s="19">
        <v>600</v>
      </c>
      <c r="E109" s="19" t="s">
        <v>1109</v>
      </c>
      <c r="F109" s="20" t="s">
        <v>1379</v>
      </c>
    </row>
    <row r="110" spans="2:6" x14ac:dyDescent="0.2">
      <c r="B110" s="21" t="s">
        <v>643</v>
      </c>
      <c r="C110" s="21" t="s">
        <v>633</v>
      </c>
      <c r="D110" s="21">
        <v>600</v>
      </c>
      <c r="E110" s="21" t="s">
        <v>149</v>
      </c>
      <c r="F110" s="22" t="s">
        <v>150</v>
      </c>
    </row>
    <row r="111" spans="2:6" x14ac:dyDescent="0.2">
      <c r="B111" s="19" t="s">
        <v>643</v>
      </c>
      <c r="C111" s="19" t="s">
        <v>633</v>
      </c>
      <c r="D111" s="19">
        <v>500</v>
      </c>
      <c r="E111" s="19" t="s">
        <v>284</v>
      </c>
      <c r="F111" s="20" t="s">
        <v>1381</v>
      </c>
    </row>
    <row r="112" spans="2:6" x14ac:dyDescent="0.2">
      <c r="B112" s="21" t="s">
        <v>637</v>
      </c>
      <c r="C112" s="21" t="s">
        <v>634</v>
      </c>
      <c r="D112" s="21">
        <v>500</v>
      </c>
      <c r="E112" s="21" t="s">
        <v>1120</v>
      </c>
      <c r="F112" s="22" t="s">
        <v>147</v>
      </c>
    </row>
    <row r="113" spans="2:6" x14ac:dyDescent="0.2">
      <c r="B113" s="19" t="s">
        <v>645</v>
      </c>
      <c r="C113" s="19" t="s">
        <v>633</v>
      </c>
      <c r="D113" s="19">
        <v>700</v>
      </c>
      <c r="E113" s="19" t="s">
        <v>146</v>
      </c>
      <c r="F113" s="20" t="s">
        <v>147</v>
      </c>
    </row>
    <row r="114" spans="2:6" x14ac:dyDescent="0.2">
      <c r="B114" s="21" t="s">
        <v>650</v>
      </c>
      <c r="C114" s="21" t="s">
        <v>633</v>
      </c>
      <c r="D114" s="21">
        <v>500</v>
      </c>
      <c r="E114" s="21" t="s">
        <v>197</v>
      </c>
      <c r="F114" s="22" t="s">
        <v>1384</v>
      </c>
    </row>
    <row r="115" spans="2:6" x14ac:dyDescent="0.2">
      <c r="B115" s="19" t="s">
        <v>642</v>
      </c>
      <c r="C115" s="19" t="s">
        <v>633</v>
      </c>
      <c r="D115" s="19">
        <v>500</v>
      </c>
      <c r="E115" s="19" t="s">
        <v>485</v>
      </c>
      <c r="F115" s="20" t="s">
        <v>1386</v>
      </c>
    </row>
    <row r="116" spans="2:6" x14ac:dyDescent="0.2">
      <c r="B116" s="21" t="s">
        <v>653</v>
      </c>
      <c r="C116" s="21" t="s">
        <v>634</v>
      </c>
      <c r="D116" s="21">
        <v>700</v>
      </c>
      <c r="E116" s="21" t="s">
        <v>143</v>
      </c>
      <c r="F116" s="22" t="s">
        <v>144</v>
      </c>
    </row>
    <row r="117" spans="2:6" x14ac:dyDescent="0.2">
      <c r="B117" s="19" t="s">
        <v>639</v>
      </c>
      <c r="C117" s="19" t="s">
        <v>633</v>
      </c>
      <c r="D117" s="19">
        <v>700</v>
      </c>
      <c r="E117" s="19" t="s">
        <v>140</v>
      </c>
      <c r="F117" s="20" t="s">
        <v>141</v>
      </c>
    </row>
    <row r="118" spans="2:6" x14ac:dyDescent="0.2">
      <c r="B118" s="21" t="s">
        <v>639</v>
      </c>
      <c r="C118" s="21" t="s">
        <v>634</v>
      </c>
      <c r="D118" s="21">
        <v>500</v>
      </c>
      <c r="E118" s="21" t="s">
        <v>401</v>
      </c>
      <c r="F118" s="22" t="s">
        <v>1388</v>
      </c>
    </row>
    <row r="119" spans="2:6" x14ac:dyDescent="0.2">
      <c r="B119" s="19" t="s">
        <v>650</v>
      </c>
      <c r="C119" s="19" t="s">
        <v>634</v>
      </c>
      <c r="D119" s="19">
        <v>500</v>
      </c>
      <c r="E119" s="19" t="s">
        <v>18</v>
      </c>
      <c r="F119" s="20" t="s">
        <v>1388</v>
      </c>
    </row>
    <row r="120" spans="2:6" x14ac:dyDescent="0.2">
      <c r="B120" s="21" t="s">
        <v>646</v>
      </c>
      <c r="C120" s="21" t="s">
        <v>634</v>
      </c>
      <c r="D120" s="21">
        <v>500</v>
      </c>
      <c r="E120" s="21" t="s">
        <v>223</v>
      </c>
      <c r="F120" s="22" t="s">
        <v>1391</v>
      </c>
    </row>
    <row r="121" spans="2:6" x14ac:dyDescent="0.2">
      <c r="B121" s="19" t="s">
        <v>642</v>
      </c>
      <c r="C121" s="19" t="s">
        <v>634</v>
      </c>
      <c r="D121" s="19">
        <v>700</v>
      </c>
      <c r="E121" s="19" t="s">
        <v>332</v>
      </c>
      <c r="F121" s="20" t="s">
        <v>1393</v>
      </c>
    </row>
    <row r="122" spans="2:6" x14ac:dyDescent="0.2">
      <c r="B122" s="21" t="s">
        <v>635</v>
      </c>
      <c r="C122" s="21" t="s">
        <v>633</v>
      </c>
      <c r="D122" s="21">
        <v>600</v>
      </c>
      <c r="E122" s="21" t="s">
        <v>137</v>
      </c>
      <c r="F122" s="22" t="s">
        <v>138</v>
      </c>
    </row>
    <row r="123" spans="2:6" x14ac:dyDescent="0.2">
      <c r="B123" s="19" t="s">
        <v>640</v>
      </c>
      <c r="C123" s="19" t="s">
        <v>634</v>
      </c>
      <c r="D123" s="19">
        <v>700</v>
      </c>
      <c r="E123" s="19" t="s">
        <v>953</v>
      </c>
      <c r="F123" s="20" t="s">
        <v>1395</v>
      </c>
    </row>
    <row r="124" spans="2:6" x14ac:dyDescent="0.2">
      <c r="B124" s="21" t="s">
        <v>648</v>
      </c>
      <c r="C124" s="21" t="s">
        <v>634</v>
      </c>
      <c r="D124" s="21">
        <v>600</v>
      </c>
      <c r="E124" s="21" t="s">
        <v>692</v>
      </c>
      <c r="F124" s="22" t="s">
        <v>1397</v>
      </c>
    </row>
    <row r="125" spans="2:6" x14ac:dyDescent="0.2">
      <c r="B125" s="19" t="s">
        <v>648</v>
      </c>
      <c r="C125" s="19" t="s">
        <v>633</v>
      </c>
      <c r="D125" s="19">
        <v>700</v>
      </c>
      <c r="E125" s="19" t="s">
        <v>109</v>
      </c>
      <c r="F125" s="20" t="s">
        <v>1399</v>
      </c>
    </row>
    <row r="126" spans="2:6" x14ac:dyDescent="0.2">
      <c r="B126" s="21" t="s">
        <v>645</v>
      </c>
      <c r="C126" s="21" t="s">
        <v>634</v>
      </c>
      <c r="D126" s="21">
        <v>500</v>
      </c>
      <c r="E126" s="21" t="s">
        <v>165</v>
      </c>
      <c r="F126" s="22" t="s">
        <v>1401</v>
      </c>
    </row>
    <row r="127" spans="2:6" x14ac:dyDescent="0.2">
      <c r="B127" s="19" t="s">
        <v>652</v>
      </c>
      <c r="C127" s="19" t="s">
        <v>634</v>
      </c>
      <c r="D127" s="19">
        <v>600</v>
      </c>
      <c r="E127" s="19" t="s">
        <v>619</v>
      </c>
      <c r="F127" s="20" t="s">
        <v>1403</v>
      </c>
    </row>
    <row r="128" spans="2:6" x14ac:dyDescent="0.2">
      <c r="B128" s="21" t="s">
        <v>641</v>
      </c>
      <c r="C128" s="21" t="s">
        <v>633</v>
      </c>
      <c r="D128" s="21">
        <v>500</v>
      </c>
      <c r="E128" s="21" t="s">
        <v>217</v>
      </c>
      <c r="F128" s="22" t="s">
        <v>1405</v>
      </c>
    </row>
    <row r="129" spans="2:6" x14ac:dyDescent="0.2">
      <c r="B129" s="19" t="s">
        <v>639</v>
      </c>
      <c r="C129" s="19" t="s">
        <v>634</v>
      </c>
      <c r="D129" s="19">
        <v>500</v>
      </c>
      <c r="E129" s="19" t="s">
        <v>797</v>
      </c>
      <c r="F129" s="20" t="s">
        <v>1407</v>
      </c>
    </row>
    <row r="130" spans="2:6" x14ac:dyDescent="0.2">
      <c r="B130" s="21" t="s">
        <v>645</v>
      </c>
      <c r="C130" s="21" t="s">
        <v>633</v>
      </c>
      <c r="D130" s="21">
        <v>700</v>
      </c>
      <c r="E130" s="21" t="s">
        <v>109</v>
      </c>
      <c r="F130" s="22" t="s">
        <v>135</v>
      </c>
    </row>
    <row r="131" spans="2:6" x14ac:dyDescent="0.2">
      <c r="B131" s="19" t="s">
        <v>648</v>
      </c>
      <c r="C131" s="19" t="s">
        <v>634</v>
      </c>
      <c r="D131" s="19">
        <v>500</v>
      </c>
      <c r="E131" s="19" t="s">
        <v>807</v>
      </c>
      <c r="F131" s="20" t="s">
        <v>1409</v>
      </c>
    </row>
    <row r="132" spans="2:6" x14ac:dyDescent="0.2">
      <c r="B132" s="21" t="s">
        <v>637</v>
      </c>
      <c r="C132" s="21" t="s">
        <v>634</v>
      </c>
      <c r="D132" s="21">
        <v>700</v>
      </c>
      <c r="E132" s="21" t="s">
        <v>132</v>
      </c>
      <c r="F132" s="22" t="s">
        <v>133</v>
      </c>
    </row>
    <row r="133" spans="2:6" x14ac:dyDescent="0.2">
      <c r="B133" s="19" t="s">
        <v>638</v>
      </c>
      <c r="C133" s="19" t="s">
        <v>633</v>
      </c>
      <c r="D133" s="19">
        <v>700</v>
      </c>
      <c r="E133" s="19" t="s">
        <v>274</v>
      </c>
      <c r="F133" s="20" t="s">
        <v>1411</v>
      </c>
    </row>
    <row r="134" spans="2:6" x14ac:dyDescent="0.2">
      <c r="B134" s="21" t="s">
        <v>647</v>
      </c>
      <c r="C134" s="21" t="s">
        <v>634</v>
      </c>
      <c r="D134" s="21">
        <v>500</v>
      </c>
      <c r="E134" s="21" t="s">
        <v>1414</v>
      </c>
      <c r="F134" s="22" t="s">
        <v>1413</v>
      </c>
    </row>
    <row r="135" spans="2:6" x14ac:dyDescent="0.2">
      <c r="B135" s="19" t="s">
        <v>642</v>
      </c>
      <c r="C135" s="19" t="s">
        <v>634</v>
      </c>
      <c r="D135" s="19">
        <v>500</v>
      </c>
      <c r="E135" s="19" t="s">
        <v>584</v>
      </c>
      <c r="F135" s="20" t="s">
        <v>1416</v>
      </c>
    </row>
    <row r="136" spans="2:6" x14ac:dyDescent="0.2">
      <c r="B136" s="21" t="s">
        <v>650</v>
      </c>
      <c r="C136" s="21" t="s">
        <v>634</v>
      </c>
      <c r="D136" s="21">
        <v>500</v>
      </c>
      <c r="E136" s="21" t="s">
        <v>797</v>
      </c>
      <c r="F136" s="22" t="s">
        <v>1418</v>
      </c>
    </row>
    <row r="137" spans="2:6" x14ac:dyDescent="0.2">
      <c r="B137" s="19" t="s">
        <v>642</v>
      </c>
      <c r="C137" s="19" t="s">
        <v>634</v>
      </c>
      <c r="D137" s="19">
        <v>600</v>
      </c>
      <c r="E137" s="19" t="s">
        <v>256</v>
      </c>
      <c r="F137" s="20" t="s">
        <v>1420</v>
      </c>
    </row>
    <row r="138" spans="2:6" x14ac:dyDescent="0.2">
      <c r="B138" s="21" t="s">
        <v>642</v>
      </c>
      <c r="C138" s="21" t="s">
        <v>634</v>
      </c>
      <c r="D138" s="21">
        <v>500</v>
      </c>
      <c r="E138" s="21" t="s">
        <v>456</v>
      </c>
      <c r="F138" s="22" t="s">
        <v>1422</v>
      </c>
    </row>
    <row r="139" spans="2:6" x14ac:dyDescent="0.2">
      <c r="B139" s="19" t="s">
        <v>639</v>
      </c>
      <c r="C139" s="19" t="s">
        <v>634</v>
      </c>
      <c r="D139" s="19">
        <v>500</v>
      </c>
      <c r="E139" s="19" t="s">
        <v>503</v>
      </c>
      <c r="F139" s="20" t="s">
        <v>1424</v>
      </c>
    </row>
    <row r="140" spans="2:6" x14ac:dyDescent="0.2">
      <c r="B140" s="21" t="s">
        <v>647</v>
      </c>
      <c r="C140" s="21" t="s">
        <v>634</v>
      </c>
      <c r="D140" s="21">
        <v>500</v>
      </c>
      <c r="E140" s="21" t="s">
        <v>89</v>
      </c>
      <c r="F140" s="22" t="s">
        <v>130</v>
      </c>
    </row>
    <row r="141" spans="2:6" x14ac:dyDescent="0.2">
      <c r="B141" s="19" t="s">
        <v>640</v>
      </c>
      <c r="C141" s="19" t="s">
        <v>633</v>
      </c>
      <c r="D141" s="19">
        <v>700</v>
      </c>
      <c r="E141" s="19" t="s">
        <v>707</v>
      </c>
      <c r="F141" s="20" t="s">
        <v>1426</v>
      </c>
    </row>
    <row r="142" spans="2:6" x14ac:dyDescent="0.2">
      <c r="B142" s="21" t="s">
        <v>640</v>
      </c>
      <c r="C142" s="21" t="s">
        <v>633</v>
      </c>
      <c r="D142" s="21">
        <v>500</v>
      </c>
      <c r="E142" s="21" t="s">
        <v>117</v>
      </c>
      <c r="F142" s="22" t="s">
        <v>128</v>
      </c>
    </row>
    <row r="143" spans="2:6" x14ac:dyDescent="0.2">
      <c r="B143" s="19" t="s">
        <v>637</v>
      </c>
      <c r="C143" s="19" t="s">
        <v>634</v>
      </c>
      <c r="D143" s="19">
        <v>500</v>
      </c>
      <c r="E143" s="19" t="s">
        <v>479</v>
      </c>
      <c r="F143" s="20" t="s">
        <v>126</v>
      </c>
    </row>
    <row r="144" spans="2:6" x14ac:dyDescent="0.2">
      <c r="B144" s="21" t="s">
        <v>643</v>
      </c>
      <c r="C144" s="21" t="s">
        <v>633</v>
      </c>
      <c r="D144" s="21">
        <v>700</v>
      </c>
      <c r="E144" s="21" t="s">
        <v>125</v>
      </c>
      <c r="F144" s="22" t="s">
        <v>126</v>
      </c>
    </row>
    <row r="145" spans="2:6" x14ac:dyDescent="0.2">
      <c r="B145" s="19" t="s">
        <v>643</v>
      </c>
      <c r="C145" s="19" t="s">
        <v>633</v>
      </c>
      <c r="D145" s="19">
        <v>700</v>
      </c>
      <c r="E145" s="19" t="s">
        <v>876</v>
      </c>
      <c r="F145" s="20" t="s">
        <v>1429</v>
      </c>
    </row>
    <row r="146" spans="2:6" x14ac:dyDescent="0.2">
      <c r="B146" s="21" t="s">
        <v>645</v>
      </c>
      <c r="C146" s="21" t="s">
        <v>633</v>
      </c>
      <c r="D146" s="21">
        <v>600</v>
      </c>
      <c r="E146" s="21" t="s">
        <v>659</v>
      </c>
      <c r="F146" s="22" t="s">
        <v>1431</v>
      </c>
    </row>
    <row r="147" spans="2:6" x14ac:dyDescent="0.2">
      <c r="B147" s="19" t="s">
        <v>650</v>
      </c>
      <c r="C147" s="19" t="s">
        <v>634</v>
      </c>
      <c r="D147" s="19">
        <v>500</v>
      </c>
      <c r="E147" s="19" t="s">
        <v>27</v>
      </c>
      <c r="F147" s="20" t="s">
        <v>1433</v>
      </c>
    </row>
    <row r="148" spans="2:6" x14ac:dyDescent="0.2">
      <c r="B148" s="21" t="s">
        <v>646</v>
      </c>
      <c r="C148" s="21" t="s">
        <v>634</v>
      </c>
      <c r="D148" s="21">
        <v>500</v>
      </c>
      <c r="E148" s="21" t="s">
        <v>833</v>
      </c>
      <c r="F148" s="22" t="s">
        <v>1435</v>
      </c>
    </row>
    <row r="149" spans="2:6" x14ac:dyDescent="0.2">
      <c r="B149" s="19" t="s">
        <v>654</v>
      </c>
      <c r="C149" s="19" t="s">
        <v>634</v>
      </c>
      <c r="D149" s="19">
        <v>700</v>
      </c>
      <c r="E149" s="19" t="s">
        <v>122</v>
      </c>
      <c r="F149" s="20" t="s">
        <v>123</v>
      </c>
    </row>
    <row r="150" spans="2:6" x14ac:dyDescent="0.2">
      <c r="B150" s="21" t="s">
        <v>649</v>
      </c>
      <c r="C150" s="21" t="s">
        <v>633</v>
      </c>
      <c r="D150" s="21">
        <v>700</v>
      </c>
      <c r="E150" s="21" t="s">
        <v>112</v>
      </c>
      <c r="F150" s="22" t="s">
        <v>1437</v>
      </c>
    </row>
    <row r="151" spans="2:6" x14ac:dyDescent="0.2">
      <c r="B151" s="19" t="s">
        <v>635</v>
      </c>
      <c r="C151" s="19" t="s">
        <v>633</v>
      </c>
      <c r="D151" s="19">
        <v>600</v>
      </c>
      <c r="E151" s="19" t="s">
        <v>30</v>
      </c>
      <c r="F151" s="20" t="s">
        <v>120</v>
      </c>
    </row>
    <row r="152" spans="2:6" x14ac:dyDescent="0.2">
      <c r="B152" s="21" t="s">
        <v>645</v>
      </c>
      <c r="C152" s="21" t="s">
        <v>634</v>
      </c>
      <c r="D152" s="21">
        <v>500</v>
      </c>
      <c r="E152" s="21" t="s">
        <v>95</v>
      </c>
      <c r="F152" s="22" t="s">
        <v>1439</v>
      </c>
    </row>
    <row r="153" spans="2:6" x14ac:dyDescent="0.2">
      <c r="B153" s="19" t="s">
        <v>648</v>
      </c>
      <c r="C153" s="19" t="s">
        <v>633</v>
      </c>
      <c r="D153" s="19">
        <v>500</v>
      </c>
      <c r="E153" s="19" t="s">
        <v>668</v>
      </c>
      <c r="F153" s="20" t="s">
        <v>1441</v>
      </c>
    </row>
    <row r="154" spans="2:6" x14ac:dyDescent="0.2">
      <c r="B154" s="21" t="s">
        <v>636</v>
      </c>
      <c r="C154" s="21" t="s">
        <v>634</v>
      </c>
      <c r="D154" s="21">
        <v>500</v>
      </c>
      <c r="E154" s="21" t="s">
        <v>1414</v>
      </c>
      <c r="F154" s="22" t="s">
        <v>1443</v>
      </c>
    </row>
    <row r="155" spans="2:6" x14ac:dyDescent="0.2">
      <c r="B155" s="19" t="s">
        <v>642</v>
      </c>
      <c r="C155" s="19" t="s">
        <v>633</v>
      </c>
      <c r="D155" s="19">
        <v>600</v>
      </c>
      <c r="E155" s="19" t="s">
        <v>117</v>
      </c>
      <c r="F155" s="20" t="s">
        <v>118</v>
      </c>
    </row>
    <row r="156" spans="2:6" x14ac:dyDescent="0.2">
      <c r="B156" s="21" t="s">
        <v>651</v>
      </c>
      <c r="C156" s="21" t="s">
        <v>634</v>
      </c>
      <c r="D156" s="21">
        <v>600</v>
      </c>
      <c r="E156" s="21" t="s">
        <v>89</v>
      </c>
      <c r="F156" s="22" t="s">
        <v>1445</v>
      </c>
    </row>
    <row r="157" spans="2:6" x14ac:dyDescent="0.2">
      <c r="B157" s="19" t="s">
        <v>636</v>
      </c>
      <c r="C157" s="19" t="s">
        <v>633</v>
      </c>
      <c r="D157" s="19">
        <v>700</v>
      </c>
      <c r="E157" s="19" t="s">
        <v>12</v>
      </c>
      <c r="F157" s="20" t="s">
        <v>115</v>
      </c>
    </row>
    <row r="158" spans="2:6" x14ac:dyDescent="0.2">
      <c r="B158" s="21" t="s">
        <v>643</v>
      </c>
      <c r="C158" s="21" t="s">
        <v>633</v>
      </c>
      <c r="D158" s="21">
        <v>600</v>
      </c>
      <c r="E158" s="21" t="s">
        <v>112</v>
      </c>
      <c r="F158" s="22" t="s">
        <v>113</v>
      </c>
    </row>
    <row r="159" spans="2:6" x14ac:dyDescent="0.2">
      <c r="B159" s="19" t="s">
        <v>637</v>
      </c>
      <c r="C159" s="19" t="s">
        <v>634</v>
      </c>
      <c r="D159" s="19">
        <v>600</v>
      </c>
      <c r="E159" s="19" t="s">
        <v>30</v>
      </c>
      <c r="F159" s="20" t="s">
        <v>1447</v>
      </c>
    </row>
    <row r="160" spans="2:6" x14ac:dyDescent="0.2">
      <c r="B160" s="21" t="s">
        <v>650</v>
      </c>
      <c r="C160" s="21" t="s">
        <v>634</v>
      </c>
      <c r="D160" s="21">
        <v>600</v>
      </c>
      <c r="E160" s="21" t="s">
        <v>109</v>
      </c>
      <c r="F160" s="22" t="s">
        <v>110</v>
      </c>
    </row>
    <row r="161" spans="2:6" x14ac:dyDescent="0.2">
      <c r="B161" s="19" t="s">
        <v>640</v>
      </c>
      <c r="C161" s="19" t="s">
        <v>633</v>
      </c>
      <c r="D161" s="19">
        <v>600</v>
      </c>
      <c r="E161" s="19" t="s">
        <v>417</v>
      </c>
      <c r="F161" s="20" t="s">
        <v>1449</v>
      </c>
    </row>
    <row r="162" spans="2:6" x14ac:dyDescent="0.2">
      <c r="B162" s="21" t="s">
        <v>639</v>
      </c>
      <c r="C162" s="21" t="s">
        <v>633</v>
      </c>
      <c r="D162" s="21">
        <v>600</v>
      </c>
      <c r="E162" s="21" t="s">
        <v>106</v>
      </c>
      <c r="F162" s="22" t="s">
        <v>107</v>
      </c>
    </row>
    <row r="163" spans="2:6" x14ac:dyDescent="0.2">
      <c r="B163" s="19" t="s">
        <v>644</v>
      </c>
      <c r="C163" s="19" t="s">
        <v>633</v>
      </c>
      <c r="D163" s="19">
        <v>600</v>
      </c>
      <c r="E163" s="19" t="s">
        <v>754</v>
      </c>
      <c r="F163" s="20" t="s">
        <v>1451</v>
      </c>
    </row>
    <row r="164" spans="2:6" x14ac:dyDescent="0.2">
      <c r="B164" s="21" t="s">
        <v>636</v>
      </c>
      <c r="C164" s="21" t="s">
        <v>633</v>
      </c>
      <c r="D164" s="21">
        <v>600</v>
      </c>
      <c r="E164" s="21" t="s">
        <v>807</v>
      </c>
      <c r="F164" s="22" t="s">
        <v>1453</v>
      </c>
    </row>
    <row r="165" spans="2:6" x14ac:dyDescent="0.2">
      <c r="B165" s="19" t="s">
        <v>645</v>
      </c>
      <c r="C165" s="19" t="s">
        <v>633</v>
      </c>
      <c r="D165" s="19">
        <v>700</v>
      </c>
      <c r="E165" s="19" t="s">
        <v>103</v>
      </c>
      <c r="F165" s="20" t="s">
        <v>104</v>
      </c>
    </row>
    <row r="166" spans="2:6" x14ac:dyDescent="0.2">
      <c r="B166" s="21" t="s">
        <v>646</v>
      </c>
      <c r="C166" s="21" t="s">
        <v>634</v>
      </c>
      <c r="D166" s="21">
        <v>600</v>
      </c>
      <c r="E166" s="21" t="s">
        <v>176</v>
      </c>
      <c r="F166" s="22" t="s">
        <v>1455</v>
      </c>
    </row>
    <row r="167" spans="2:6" x14ac:dyDescent="0.2">
      <c r="B167" s="19" t="s">
        <v>642</v>
      </c>
      <c r="C167" s="19" t="s">
        <v>634</v>
      </c>
      <c r="D167" s="19">
        <v>500</v>
      </c>
      <c r="E167" s="19" t="s">
        <v>109</v>
      </c>
      <c r="F167" s="20" t="s">
        <v>1457</v>
      </c>
    </row>
    <row r="168" spans="2:6" x14ac:dyDescent="0.2">
      <c r="B168" s="21" t="s">
        <v>650</v>
      </c>
      <c r="C168" s="21" t="s">
        <v>634</v>
      </c>
      <c r="D168" s="21">
        <v>500</v>
      </c>
      <c r="E168" s="21" t="s">
        <v>1460</v>
      </c>
      <c r="F168" s="22" t="s">
        <v>1459</v>
      </c>
    </row>
    <row r="169" spans="2:6" x14ac:dyDescent="0.2">
      <c r="B169" s="19" t="s">
        <v>650</v>
      </c>
      <c r="C169" s="19" t="s">
        <v>634</v>
      </c>
      <c r="D169" s="19">
        <v>500</v>
      </c>
      <c r="E169" s="19" t="s">
        <v>494</v>
      </c>
      <c r="F169" s="20" t="s">
        <v>1462</v>
      </c>
    </row>
    <row r="170" spans="2:6" x14ac:dyDescent="0.2">
      <c r="B170" s="21" t="s">
        <v>642</v>
      </c>
      <c r="C170" s="21" t="s">
        <v>634</v>
      </c>
      <c r="D170" s="21">
        <v>500</v>
      </c>
      <c r="E170" s="21" t="s">
        <v>689</v>
      </c>
      <c r="F170" s="22" t="s">
        <v>1464</v>
      </c>
    </row>
    <row r="171" spans="2:6" x14ac:dyDescent="0.2">
      <c r="B171" s="19" t="s">
        <v>642</v>
      </c>
      <c r="C171" s="19" t="s">
        <v>634</v>
      </c>
      <c r="D171" s="19">
        <v>500</v>
      </c>
      <c r="E171" s="19" t="s">
        <v>702</v>
      </c>
      <c r="F171" s="20" t="s">
        <v>101</v>
      </c>
    </row>
    <row r="172" spans="2:6" x14ac:dyDescent="0.2">
      <c r="B172" s="21" t="s">
        <v>643</v>
      </c>
      <c r="C172" s="21" t="s">
        <v>633</v>
      </c>
      <c r="D172" s="21">
        <v>700</v>
      </c>
      <c r="E172" s="21" t="s">
        <v>30</v>
      </c>
      <c r="F172" s="22" t="s">
        <v>101</v>
      </c>
    </row>
    <row r="173" spans="2:6" x14ac:dyDescent="0.2">
      <c r="B173" s="19" t="s">
        <v>636</v>
      </c>
      <c r="C173" s="19" t="s">
        <v>633</v>
      </c>
      <c r="D173" s="19">
        <v>700</v>
      </c>
      <c r="E173" s="19" t="s">
        <v>98</v>
      </c>
      <c r="F173" s="20" t="s">
        <v>99</v>
      </c>
    </row>
    <row r="174" spans="2:6" x14ac:dyDescent="0.2">
      <c r="B174" s="21" t="s">
        <v>645</v>
      </c>
      <c r="C174" s="21" t="s">
        <v>633</v>
      </c>
      <c r="D174" s="21">
        <v>700</v>
      </c>
      <c r="E174" s="21" t="s">
        <v>95</v>
      </c>
      <c r="F174" s="22" t="s">
        <v>96</v>
      </c>
    </row>
    <row r="175" spans="2:6" x14ac:dyDescent="0.2">
      <c r="B175" s="19" t="s">
        <v>637</v>
      </c>
      <c r="C175" s="19" t="s">
        <v>634</v>
      </c>
      <c r="D175" s="19">
        <v>700</v>
      </c>
      <c r="E175" s="19" t="s">
        <v>92</v>
      </c>
      <c r="F175" s="20" t="s">
        <v>93</v>
      </c>
    </row>
    <row r="176" spans="2:6" x14ac:dyDescent="0.2">
      <c r="B176" s="21" t="s">
        <v>648</v>
      </c>
      <c r="C176" s="21" t="s">
        <v>633</v>
      </c>
      <c r="D176" s="21">
        <v>600</v>
      </c>
      <c r="E176" s="21" t="s">
        <v>89</v>
      </c>
      <c r="F176" s="22" t="s">
        <v>90</v>
      </c>
    </row>
    <row r="177" spans="2:6" x14ac:dyDescent="0.2">
      <c r="B177" s="19" t="s">
        <v>648</v>
      </c>
      <c r="C177" s="19" t="s">
        <v>633</v>
      </c>
      <c r="D177" s="19">
        <v>600</v>
      </c>
      <c r="E177" s="19" t="s">
        <v>540</v>
      </c>
      <c r="F177" s="20" t="s">
        <v>1467</v>
      </c>
    </row>
    <row r="178" spans="2:6" x14ac:dyDescent="0.2">
      <c r="B178" s="21" t="s">
        <v>647</v>
      </c>
      <c r="C178" s="21" t="s">
        <v>634</v>
      </c>
      <c r="D178" s="21">
        <v>500</v>
      </c>
      <c r="E178" s="21" t="s">
        <v>89</v>
      </c>
      <c r="F178" s="22" t="s">
        <v>1469</v>
      </c>
    </row>
    <row r="179" spans="2:6" x14ac:dyDescent="0.2">
      <c r="B179" s="19" t="s">
        <v>647</v>
      </c>
      <c r="C179" s="19" t="s">
        <v>634</v>
      </c>
      <c r="D179" s="19">
        <v>600</v>
      </c>
      <c r="E179" s="19" t="s">
        <v>1472</v>
      </c>
      <c r="F179" s="20" t="s">
        <v>1471</v>
      </c>
    </row>
    <row r="180" spans="2:6" x14ac:dyDescent="0.2">
      <c r="B180" s="21" t="s">
        <v>635</v>
      </c>
      <c r="C180" s="21" t="s">
        <v>633</v>
      </c>
      <c r="D180" s="21">
        <v>500</v>
      </c>
      <c r="E180" s="21" t="s">
        <v>335</v>
      </c>
      <c r="F180" s="22" t="s">
        <v>87</v>
      </c>
    </row>
    <row r="181" spans="2:6" x14ac:dyDescent="0.2">
      <c r="B181" s="19" t="s">
        <v>651</v>
      </c>
      <c r="C181" s="19" t="s">
        <v>634</v>
      </c>
      <c r="D181" s="19">
        <v>600</v>
      </c>
      <c r="E181" s="19" t="s">
        <v>86</v>
      </c>
      <c r="F181" s="20" t="s">
        <v>87</v>
      </c>
    </row>
    <row r="182" spans="2:6" x14ac:dyDescent="0.2">
      <c r="B182" s="21" t="s">
        <v>653</v>
      </c>
      <c r="C182" s="21" t="s">
        <v>634</v>
      </c>
      <c r="D182" s="21">
        <v>600</v>
      </c>
      <c r="E182" s="21" t="s">
        <v>797</v>
      </c>
      <c r="F182" s="22" t="s">
        <v>1475</v>
      </c>
    </row>
    <row r="183" spans="2:6" x14ac:dyDescent="0.2">
      <c r="B183" s="19" t="s">
        <v>649</v>
      </c>
      <c r="C183" s="19" t="s">
        <v>633</v>
      </c>
      <c r="D183" s="19">
        <v>700</v>
      </c>
      <c r="E183" s="19" t="s">
        <v>57</v>
      </c>
      <c r="F183" s="20" t="s">
        <v>84</v>
      </c>
    </row>
    <row r="184" spans="2:6" x14ac:dyDescent="0.2">
      <c r="B184" s="21" t="s">
        <v>652</v>
      </c>
      <c r="C184" s="21" t="s">
        <v>634</v>
      </c>
      <c r="D184" s="21">
        <v>500</v>
      </c>
      <c r="E184" s="21" t="s">
        <v>335</v>
      </c>
      <c r="F184" s="22" t="s">
        <v>1477</v>
      </c>
    </row>
    <row r="185" spans="2:6" x14ac:dyDescent="0.2">
      <c r="B185" s="19" t="s">
        <v>645</v>
      </c>
      <c r="C185" s="19" t="s">
        <v>634</v>
      </c>
      <c r="D185" s="19">
        <v>500</v>
      </c>
      <c r="E185" s="19" t="s">
        <v>54</v>
      </c>
      <c r="F185" s="20" t="s">
        <v>1479</v>
      </c>
    </row>
    <row r="186" spans="2:6" x14ac:dyDescent="0.2">
      <c r="B186" s="21" t="s">
        <v>654</v>
      </c>
      <c r="C186" s="21" t="s">
        <v>634</v>
      </c>
      <c r="D186" s="21">
        <v>500</v>
      </c>
      <c r="E186" s="21" t="s">
        <v>797</v>
      </c>
      <c r="F186" s="22" t="s">
        <v>1481</v>
      </c>
    </row>
    <row r="187" spans="2:6" x14ac:dyDescent="0.2">
      <c r="B187" s="19" t="s">
        <v>639</v>
      </c>
      <c r="C187" s="19" t="s">
        <v>634</v>
      </c>
      <c r="D187" s="19">
        <v>500</v>
      </c>
      <c r="E187" s="19" t="s">
        <v>991</v>
      </c>
      <c r="F187" s="20" t="s">
        <v>1483</v>
      </c>
    </row>
    <row r="188" spans="2:6" x14ac:dyDescent="0.2">
      <c r="B188" s="21" t="s">
        <v>641</v>
      </c>
      <c r="C188" s="21" t="s">
        <v>634</v>
      </c>
      <c r="D188" s="21">
        <v>600</v>
      </c>
      <c r="E188" s="21" t="s">
        <v>81</v>
      </c>
      <c r="F188" s="22" t="s">
        <v>82</v>
      </c>
    </row>
    <row r="189" spans="2:6" x14ac:dyDescent="0.2">
      <c r="B189" s="19" t="s">
        <v>640</v>
      </c>
      <c r="C189" s="19" t="s">
        <v>634</v>
      </c>
      <c r="D189" s="19">
        <v>600</v>
      </c>
      <c r="E189" s="19" t="s">
        <v>137</v>
      </c>
      <c r="F189" s="20" t="s">
        <v>1485</v>
      </c>
    </row>
    <row r="190" spans="2:6" x14ac:dyDescent="0.2">
      <c r="B190" s="21" t="s">
        <v>637</v>
      </c>
      <c r="C190" s="21" t="s">
        <v>634</v>
      </c>
      <c r="D190" s="21">
        <v>600</v>
      </c>
      <c r="E190" s="21" t="s">
        <v>497</v>
      </c>
      <c r="F190" s="22" t="s">
        <v>1487</v>
      </c>
    </row>
    <row r="191" spans="2:6" x14ac:dyDescent="0.2">
      <c r="B191" s="19" t="s">
        <v>650</v>
      </c>
      <c r="C191" s="19" t="s">
        <v>634</v>
      </c>
      <c r="D191" s="19">
        <v>700</v>
      </c>
      <c r="E191" s="19" t="s">
        <v>379</v>
      </c>
      <c r="F191" s="20" t="s">
        <v>1489</v>
      </c>
    </row>
    <row r="192" spans="2:6" x14ac:dyDescent="0.2">
      <c r="B192" s="21" t="s">
        <v>652</v>
      </c>
      <c r="C192" s="21" t="s">
        <v>634</v>
      </c>
      <c r="D192" s="21">
        <v>700</v>
      </c>
      <c r="E192" s="21" t="s">
        <v>1492</v>
      </c>
      <c r="F192" s="22" t="s">
        <v>1491</v>
      </c>
    </row>
    <row r="193" spans="2:6" x14ac:dyDescent="0.2">
      <c r="B193" s="19" t="s">
        <v>648</v>
      </c>
      <c r="C193" s="19" t="s">
        <v>633</v>
      </c>
      <c r="D193" s="19">
        <v>700</v>
      </c>
      <c r="E193" s="19" t="s">
        <v>1495</v>
      </c>
      <c r="F193" s="20" t="s">
        <v>1494</v>
      </c>
    </row>
    <row r="194" spans="2:6" x14ac:dyDescent="0.2">
      <c r="B194" s="21" t="s">
        <v>643</v>
      </c>
      <c r="C194" s="21" t="s">
        <v>633</v>
      </c>
      <c r="D194" s="21">
        <v>500</v>
      </c>
      <c r="E194" s="21" t="s">
        <v>810</v>
      </c>
      <c r="F194" s="22" t="s">
        <v>1497</v>
      </c>
    </row>
    <row r="195" spans="2:6" x14ac:dyDescent="0.2">
      <c r="B195" s="19" t="s">
        <v>643</v>
      </c>
      <c r="C195" s="19" t="s">
        <v>633</v>
      </c>
      <c r="D195" s="19">
        <v>500</v>
      </c>
      <c r="E195" s="19" t="s">
        <v>797</v>
      </c>
      <c r="F195" s="20" t="s">
        <v>1499</v>
      </c>
    </row>
    <row r="196" spans="2:6" x14ac:dyDescent="0.2">
      <c r="B196" s="21" t="s">
        <v>645</v>
      </c>
      <c r="C196" s="21" t="s">
        <v>633</v>
      </c>
      <c r="D196" s="21">
        <v>700</v>
      </c>
      <c r="E196" s="21" t="s">
        <v>1502</v>
      </c>
      <c r="F196" s="22" t="s">
        <v>1501</v>
      </c>
    </row>
    <row r="197" spans="2:6" x14ac:dyDescent="0.2">
      <c r="B197" s="19" t="s">
        <v>637</v>
      </c>
      <c r="C197" s="19" t="s">
        <v>634</v>
      </c>
      <c r="D197" s="19">
        <v>700</v>
      </c>
      <c r="E197" s="19" t="s">
        <v>1505</v>
      </c>
      <c r="F197" s="20" t="s">
        <v>1504</v>
      </c>
    </row>
    <row r="198" spans="2:6" x14ac:dyDescent="0.2">
      <c r="B198" s="21" t="s">
        <v>642</v>
      </c>
      <c r="C198" s="21" t="s">
        <v>634</v>
      </c>
      <c r="D198" s="21">
        <v>700</v>
      </c>
      <c r="E198" s="21" t="s">
        <v>284</v>
      </c>
      <c r="F198" s="22" t="s">
        <v>1507</v>
      </c>
    </row>
    <row r="199" spans="2:6" x14ac:dyDescent="0.2">
      <c r="B199" s="19" t="s">
        <v>642</v>
      </c>
      <c r="C199" s="19" t="s">
        <v>633</v>
      </c>
      <c r="D199" s="19">
        <v>600</v>
      </c>
      <c r="E199" s="19" t="s">
        <v>1510</v>
      </c>
      <c r="F199" s="20" t="s">
        <v>1509</v>
      </c>
    </row>
    <row r="200" spans="2:6" x14ac:dyDescent="0.2">
      <c r="B200" s="21" t="s">
        <v>648</v>
      </c>
      <c r="C200" s="21" t="s">
        <v>634</v>
      </c>
      <c r="D200" s="21">
        <v>700</v>
      </c>
      <c r="E200" s="21" t="s">
        <v>117</v>
      </c>
      <c r="F200" s="22" t="s">
        <v>1512</v>
      </c>
    </row>
    <row r="201" spans="2:6" x14ac:dyDescent="0.2">
      <c r="B201" s="19" t="s">
        <v>652</v>
      </c>
      <c r="C201" s="19" t="s">
        <v>634</v>
      </c>
      <c r="D201" s="19">
        <v>600</v>
      </c>
      <c r="E201" s="19" t="s">
        <v>1515</v>
      </c>
      <c r="F201" s="20" t="s">
        <v>1514</v>
      </c>
    </row>
    <row r="202" spans="2:6" x14ac:dyDescent="0.2">
      <c r="B202" s="21" t="s">
        <v>654</v>
      </c>
      <c r="C202" s="21" t="s">
        <v>634</v>
      </c>
      <c r="D202" s="21">
        <v>600</v>
      </c>
      <c r="E202" s="21" t="s">
        <v>772</v>
      </c>
      <c r="F202" s="22" t="s">
        <v>1517</v>
      </c>
    </row>
    <row r="203" spans="2:6" x14ac:dyDescent="0.2">
      <c r="B203" s="19" t="s">
        <v>645</v>
      </c>
      <c r="C203" s="19" t="s">
        <v>633</v>
      </c>
      <c r="D203" s="19">
        <v>700</v>
      </c>
      <c r="E203" s="19" t="s">
        <v>15</v>
      </c>
      <c r="F203" s="20" t="s">
        <v>1519</v>
      </c>
    </row>
    <row r="204" spans="2:6" x14ac:dyDescent="0.2">
      <c r="B204" s="21" t="s">
        <v>654</v>
      </c>
      <c r="C204" s="21" t="s">
        <v>634</v>
      </c>
      <c r="D204" s="21">
        <v>500</v>
      </c>
      <c r="E204" s="21" t="s">
        <v>244</v>
      </c>
      <c r="F204" s="22" t="s">
        <v>1521</v>
      </c>
    </row>
    <row r="205" spans="2:6" x14ac:dyDescent="0.2">
      <c r="B205" s="19" t="s">
        <v>651</v>
      </c>
      <c r="C205" s="19" t="s">
        <v>633</v>
      </c>
      <c r="D205" s="19">
        <v>700</v>
      </c>
      <c r="E205" s="19" t="s">
        <v>314</v>
      </c>
      <c r="F205" s="20" t="s">
        <v>1523</v>
      </c>
    </row>
    <row r="206" spans="2:6" x14ac:dyDescent="0.2">
      <c r="B206" s="21" t="s">
        <v>648</v>
      </c>
      <c r="C206" s="21" t="s">
        <v>633</v>
      </c>
      <c r="D206" s="21">
        <v>500</v>
      </c>
      <c r="E206" s="21" t="s">
        <v>1515</v>
      </c>
      <c r="F206" s="22" t="s">
        <v>1525</v>
      </c>
    </row>
    <row r="207" spans="2:6" x14ac:dyDescent="0.2">
      <c r="B207" s="19" t="s">
        <v>650</v>
      </c>
      <c r="C207" s="19" t="s">
        <v>634</v>
      </c>
      <c r="D207" s="19">
        <v>500</v>
      </c>
      <c r="E207" s="19" t="s">
        <v>1527</v>
      </c>
      <c r="F207" s="20" t="s">
        <v>1525</v>
      </c>
    </row>
    <row r="208" spans="2:6" x14ac:dyDescent="0.2">
      <c r="B208" s="21" t="s">
        <v>651</v>
      </c>
      <c r="C208" s="21" t="s">
        <v>634</v>
      </c>
      <c r="D208" s="21">
        <v>700</v>
      </c>
      <c r="E208" s="21" t="s">
        <v>238</v>
      </c>
      <c r="F208" s="22" t="s">
        <v>1529</v>
      </c>
    </row>
    <row r="209" spans="2:6" x14ac:dyDescent="0.2">
      <c r="B209" s="19" t="s">
        <v>638</v>
      </c>
      <c r="C209" s="19" t="s">
        <v>634</v>
      </c>
      <c r="D209" s="19">
        <v>700</v>
      </c>
      <c r="E209" s="19" t="s">
        <v>1527</v>
      </c>
      <c r="F209" s="20" t="s">
        <v>1531</v>
      </c>
    </row>
    <row r="210" spans="2:6" x14ac:dyDescent="0.2">
      <c r="B210" s="21" t="s">
        <v>635</v>
      </c>
      <c r="C210" s="21" t="s">
        <v>633</v>
      </c>
      <c r="D210" s="21">
        <v>700</v>
      </c>
      <c r="E210" s="21" t="s">
        <v>324</v>
      </c>
      <c r="F210" s="22" t="s">
        <v>1533</v>
      </c>
    </row>
    <row r="211" spans="2:6" x14ac:dyDescent="0.2">
      <c r="B211" s="19" t="s">
        <v>636</v>
      </c>
      <c r="C211" s="19" t="s">
        <v>633</v>
      </c>
      <c r="D211" s="19">
        <v>700</v>
      </c>
      <c r="E211" s="19" t="s">
        <v>66</v>
      </c>
      <c r="F211" s="20" t="s">
        <v>1535</v>
      </c>
    </row>
    <row r="212" spans="2:6" x14ac:dyDescent="0.2">
      <c r="B212" s="21" t="s">
        <v>635</v>
      </c>
      <c r="C212" s="21" t="s">
        <v>633</v>
      </c>
      <c r="D212" s="21">
        <v>700</v>
      </c>
      <c r="E212" s="21" t="s">
        <v>1290</v>
      </c>
      <c r="F212" s="22" t="s">
        <v>1537</v>
      </c>
    </row>
    <row r="213" spans="2:6" x14ac:dyDescent="0.2">
      <c r="B213" s="19" t="s">
        <v>636</v>
      </c>
      <c r="C213" s="19" t="s">
        <v>633</v>
      </c>
      <c r="D213" s="19">
        <v>500</v>
      </c>
      <c r="E213" s="19" t="s">
        <v>1093</v>
      </c>
      <c r="F213" s="20" t="s">
        <v>1539</v>
      </c>
    </row>
    <row r="214" spans="2:6" x14ac:dyDescent="0.2">
      <c r="B214" s="21" t="s">
        <v>648</v>
      </c>
      <c r="C214" s="21" t="s">
        <v>633</v>
      </c>
      <c r="D214" s="21">
        <v>700</v>
      </c>
      <c r="E214" s="21" t="s">
        <v>42</v>
      </c>
      <c r="F214" s="22" t="s">
        <v>79</v>
      </c>
    </row>
    <row r="215" spans="2:6" x14ac:dyDescent="0.2">
      <c r="B215" s="19" t="s">
        <v>636</v>
      </c>
      <c r="C215" s="19" t="s">
        <v>634</v>
      </c>
      <c r="D215" s="19">
        <v>700</v>
      </c>
      <c r="E215" s="19" t="s">
        <v>171</v>
      </c>
      <c r="F215" s="20" t="s">
        <v>1541</v>
      </c>
    </row>
    <row r="216" spans="2:6" x14ac:dyDescent="0.2">
      <c r="B216" s="21" t="s">
        <v>639</v>
      </c>
      <c r="C216" s="21" t="s">
        <v>633</v>
      </c>
      <c r="D216" s="21">
        <v>500</v>
      </c>
      <c r="E216" s="21" t="s">
        <v>1109</v>
      </c>
      <c r="F216" s="22" t="s">
        <v>1543</v>
      </c>
    </row>
    <row r="217" spans="2:6" x14ac:dyDescent="0.2">
      <c r="B217" s="19" t="s">
        <v>643</v>
      </c>
      <c r="C217" s="19" t="s">
        <v>633</v>
      </c>
      <c r="D217" s="19">
        <v>600</v>
      </c>
      <c r="E217" s="19" t="s">
        <v>1547</v>
      </c>
      <c r="F217" s="20" t="s">
        <v>1545</v>
      </c>
    </row>
    <row r="218" spans="2:6" x14ac:dyDescent="0.2">
      <c r="B218" s="21" t="s">
        <v>648</v>
      </c>
      <c r="C218" s="21" t="s">
        <v>634</v>
      </c>
      <c r="D218" s="21">
        <v>500</v>
      </c>
      <c r="E218" s="21" t="s">
        <v>1120</v>
      </c>
      <c r="F218" s="22" t="s">
        <v>1545</v>
      </c>
    </row>
    <row r="219" spans="2:6" x14ac:dyDescent="0.2">
      <c r="B219" s="19" t="s">
        <v>637</v>
      </c>
      <c r="C219" s="19" t="s">
        <v>634</v>
      </c>
      <c r="D219" s="19">
        <v>700</v>
      </c>
      <c r="E219" s="19" t="s">
        <v>33</v>
      </c>
      <c r="F219" s="20" t="s">
        <v>1549</v>
      </c>
    </row>
    <row r="220" spans="2:6" x14ac:dyDescent="0.2">
      <c r="B220" s="21" t="s">
        <v>636</v>
      </c>
      <c r="C220" s="21" t="s">
        <v>634</v>
      </c>
      <c r="D220" s="21">
        <v>600</v>
      </c>
      <c r="E220" s="21" t="s">
        <v>112</v>
      </c>
      <c r="F220" s="22" t="s">
        <v>1551</v>
      </c>
    </row>
    <row r="221" spans="2:6" x14ac:dyDescent="0.2">
      <c r="B221" s="19" t="s">
        <v>636</v>
      </c>
      <c r="C221" s="19" t="s">
        <v>633</v>
      </c>
      <c r="D221" s="19">
        <v>700</v>
      </c>
      <c r="E221" s="19" t="s">
        <v>488</v>
      </c>
      <c r="F221" s="20" t="s">
        <v>1553</v>
      </c>
    </row>
    <row r="222" spans="2:6" x14ac:dyDescent="0.2">
      <c r="B222" s="21" t="s">
        <v>645</v>
      </c>
      <c r="C222" s="21" t="s">
        <v>633</v>
      </c>
      <c r="D222" s="21">
        <v>600</v>
      </c>
      <c r="E222" s="21" t="s">
        <v>76</v>
      </c>
      <c r="F222" s="22" t="s">
        <v>77</v>
      </c>
    </row>
    <row r="223" spans="2:6" x14ac:dyDescent="0.2">
      <c r="B223" s="19" t="s">
        <v>639</v>
      </c>
      <c r="C223" s="19" t="s">
        <v>634</v>
      </c>
      <c r="D223" s="19">
        <v>600</v>
      </c>
      <c r="E223" s="19" t="s">
        <v>754</v>
      </c>
      <c r="F223" s="20" t="s">
        <v>1555</v>
      </c>
    </row>
    <row r="224" spans="2:6" x14ac:dyDescent="0.2">
      <c r="B224" s="21" t="s">
        <v>648</v>
      </c>
      <c r="C224" s="21" t="s">
        <v>634</v>
      </c>
      <c r="D224" s="21">
        <v>700</v>
      </c>
      <c r="E224" s="21" t="s">
        <v>197</v>
      </c>
      <c r="F224" s="22" t="s">
        <v>1557</v>
      </c>
    </row>
    <row r="225" spans="2:6" x14ac:dyDescent="0.2">
      <c r="B225" s="19" t="s">
        <v>643</v>
      </c>
      <c r="C225" s="19" t="s">
        <v>633</v>
      </c>
      <c r="D225" s="19">
        <v>700</v>
      </c>
      <c r="E225" s="19" t="s">
        <v>73</v>
      </c>
      <c r="F225" s="20" t="s">
        <v>74</v>
      </c>
    </row>
    <row r="226" spans="2:6" x14ac:dyDescent="0.2">
      <c r="B226" s="21" t="s">
        <v>639</v>
      </c>
      <c r="C226" s="21" t="s">
        <v>633</v>
      </c>
      <c r="D226" s="21">
        <v>600</v>
      </c>
      <c r="E226" s="21" t="s">
        <v>852</v>
      </c>
      <c r="F226" s="22" t="s">
        <v>1559</v>
      </c>
    </row>
    <row r="227" spans="2:6" x14ac:dyDescent="0.2">
      <c r="B227" s="19" t="s">
        <v>640</v>
      </c>
      <c r="C227" s="19" t="s">
        <v>634</v>
      </c>
      <c r="D227" s="19">
        <v>500</v>
      </c>
      <c r="E227" s="19" t="s">
        <v>991</v>
      </c>
      <c r="F227" s="20" t="s">
        <v>1561</v>
      </c>
    </row>
    <row r="228" spans="2:6" x14ac:dyDescent="0.2">
      <c r="B228" s="21" t="s">
        <v>652</v>
      </c>
      <c r="C228" s="21" t="s">
        <v>634</v>
      </c>
      <c r="D228" s="21">
        <v>500</v>
      </c>
      <c r="E228" s="21" t="s">
        <v>244</v>
      </c>
      <c r="F228" s="22" t="s">
        <v>1563</v>
      </c>
    </row>
    <row r="229" spans="2:6" x14ac:dyDescent="0.2">
      <c r="B229" s="19" t="s">
        <v>637</v>
      </c>
      <c r="C229" s="19" t="s">
        <v>634</v>
      </c>
      <c r="D229" s="19">
        <v>700</v>
      </c>
      <c r="E229" s="19" t="s">
        <v>1566</v>
      </c>
      <c r="F229" s="20" t="s">
        <v>1565</v>
      </c>
    </row>
    <row r="230" spans="2:6" x14ac:dyDescent="0.2">
      <c r="B230" s="21" t="s">
        <v>645</v>
      </c>
      <c r="C230" s="21" t="s">
        <v>633</v>
      </c>
      <c r="D230" s="21">
        <v>700</v>
      </c>
      <c r="E230" s="21" t="s">
        <v>9</v>
      </c>
      <c r="F230" s="22" t="s">
        <v>71</v>
      </c>
    </row>
    <row r="231" spans="2:6" x14ac:dyDescent="0.2">
      <c r="B231" s="19" t="s">
        <v>646</v>
      </c>
      <c r="C231" s="19" t="s">
        <v>634</v>
      </c>
      <c r="D231" s="19">
        <v>500</v>
      </c>
      <c r="E231" s="19" t="s">
        <v>420</v>
      </c>
      <c r="F231" s="20" t="s">
        <v>1568</v>
      </c>
    </row>
    <row r="232" spans="2:6" x14ac:dyDescent="0.2">
      <c r="B232" s="21" t="s">
        <v>642</v>
      </c>
      <c r="C232" s="21" t="s">
        <v>634</v>
      </c>
      <c r="D232" s="21">
        <v>500</v>
      </c>
      <c r="E232" s="21" t="s">
        <v>217</v>
      </c>
      <c r="F232" s="22" t="s">
        <v>1570</v>
      </c>
    </row>
    <row r="233" spans="2:6" x14ac:dyDescent="0.2">
      <c r="B233" s="19" t="s">
        <v>650</v>
      </c>
      <c r="C233" s="19" t="s">
        <v>634</v>
      </c>
      <c r="D233" s="19">
        <v>500</v>
      </c>
      <c r="E233" s="19" t="s">
        <v>30</v>
      </c>
      <c r="F233" s="20" t="s">
        <v>1572</v>
      </c>
    </row>
    <row r="234" spans="2:6" x14ac:dyDescent="0.2">
      <c r="B234" s="21" t="s">
        <v>653</v>
      </c>
      <c r="C234" s="21" t="s">
        <v>634</v>
      </c>
      <c r="D234" s="21">
        <v>600</v>
      </c>
      <c r="E234" s="21" t="s">
        <v>671</v>
      </c>
      <c r="F234" s="22" t="s">
        <v>1574</v>
      </c>
    </row>
    <row r="235" spans="2:6" x14ac:dyDescent="0.2">
      <c r="B235" s="19" t="s">
        <v>635</v>
      </c>
      <c r="C235" s="19" t="s">
        <v>633</v>
      </c>
      <c r="D235" s="19">
        <v>700</v>
      </c>
      <c r="E235" s="19" t="s">
        <v>9</v>
      </c>
      <c r="F235" s="20" t="s">
        <v>69</v>
      </c>
    </row>
    <row r="236" spans="2:6" x14ac:dyDescent="0.2">
      <c r="B236" s="21" t="s">
        <v>636</v>
      </c>
      <c r="C236" s="21" t="s">
        <v>633</v>
      </c>
      <c r="D236" s="21">
        <v>700</v>
      </c>
      <c r="E236" s="21" t="s">
        <v>1577</v>
      </c>
      <c r="F236" s="22" t="s">
        <v>1576</v>
      </c>
    </row>
    <row r="237" spans="2:6" x14ac:dyDescent="0.2">
      <c r="B237" s="19" t="s">
        <v>636</v>
      </c>
      <c r="C237" s="19" t="s">
        <v>633</v>
      </c>
      <c r="D237" s="19">
        <v>500</v>
      </c>
      <c r="E237" s="19" t="s">
        <v>797</v>
      </c>
      <c r="F237" s="20" t="s">
        <v>1579</v>
      </c>
    </row>
    <row r="238" spans="2:6" x14ac:dyDescent="0.2">
      <c r="B238" s="21" t="s">
        <v>642</v>
      </c>
      <c r="C238" s="21" t="s">
        <v>634</v>
      </c>
      <c r="D238" s="21">
        <v>500</v>
      </c>
      <c r="E238" s="21" t="s">
        <v>122</v>
      </c>
      <c r="F238" s="22" t="s">
        <v>1581</v>
      </c>
    </row>
    <row r="239" spans="2:6" x14ac:dyDescent="0.2">
      <c r="B239" s="19" t="s">
        <v>643</v>
      </c>
      <c r="C239" s="19" t="s">
        <v>633</v>
      </c>
      <c r="D239" s="19">
        <v>700</v>
      </c>
      <c r="E239" s="19" t="s">
        <v>66</v>
      </c>
      <c r="F239" s="20" t="s">
        <v>67</v>
      </c>
    </row>
    <row r="240" spans="2:6" x14ac:dyDescent="0.2">
      <c r="B240" s="21" t="s">
        <v>643</v>
      </c>
      <c r="C240" s="21" t="s">
        <v>633</v>
      </c>
      <c r="D240" s="21">
        <v>600</v>
      </c>
      <c r="E240" s="21" t="s">
        <v>63</v>
      </c>
      <c r="F240" s="22" t="s">
        <v>64</v>
      </c>
    </row>
    <row r="241" spans="2:6" x14ac:dyDescent="0.2">
      <c r="B241" s="19" t="s">
        <v>652</v>
      </c>
      <c r="C241" s="19" t="s">
        <v>634</v>
      </c>
      <c r="D241" s="19">
        <v>500</v>
      </c>
      <c r="E241" s="19" t="s">
        <v>73</v>
      </c>
      <c r="F241" s="20" t="s">
        <v>1583</v>
      </c>
    </row>
    <row r="242" spans="2:6" x14ac:dyDescent="0.2">
      <c r="B242" s="21" t="s">
        <v>647</v>
      </c>
      <c r="C242" s="21" t="s">
        <v>634</v>
      </c>
      <c r="D242" s="21">
        <v>500</v>
      </c>
      <c r="E242" s="21" t="s">
        <v>160</v>
      </c>
      <c r="F242" s="22" t="s">
        <v>1585</v>
      </c>
    </row>
    <row r="243" spans="2:6" x14ac:dyDescent="0.2">
      <c r="B243" s="19" t="s">
        <v>647</v>
      </c>
      <c r="C243" s="19" t="s">
        <v>634</v>
      </c>
      <c r="D243" s="19">
        <v>500</v>
      </c>
      <c r="E243" s="19" t="s">
        <v>1588</v>
      </c>
      <c r="F243" s="20" t="s">
        <v>1587</v>
      </c>
    </row>
    <row r="244" spans="2:6" x14ac:dyDescent="0.2">
      <c r="B244" s="21" t="s">
        <v>650</v>
      </c>
      <c r="C244" s="21" t="s">
        <v>634</v>
      </c>
      <c r="D244" s="21">
        <v>500</v>
      </c>
      <c r="E244" s="21" t="s">
        <v>579</v>
      </c>
      <c r="F244" s="22" t="s">
        <v>1590</v>
      </c>
    </row>
    <row r="245" spans="2:6" x14ac:dyDescent="0.2">
      <c r="B245" s="19" t="s">
        <v>637</v>
      </c>
      <c r="C245" s="19" t="s">
        <v>634</v>
      </c>
      <c r="D245" s="19">
        <v>600</v>
      </c>
      <c r="E245" s="19" t="s">
        <v>376</v>
      </c>
      <c r="F245" s="20" t="s">
        <v>1592</v>
      </c>
    </row>
    <row r="246" spans="2:6" x14ac:dyDescent="0.2">
      <c r="B246" s="21" t="s">
        <v>639</v>
      </c>
      <c r="C246" s="21" t="s">
        <v>633</v>
      </c>
      <c r="D246" s="21">
        <v>700</v>
      </c>
      <c r="E246" s="21" t="s">
        <v>368</v>
      </c>
      <c r="F246" s="22" t="s">
        <v>1594</v>
      </c>
    </row>
    <row r="247" spans="2:6" x14ac:dyDescent="0.2">
      <c r="B247" s="19" t="s">
        <v>648</v>
      </c>
      <c r="C247" s="19" t="s">
        <v>633</v>
      </c>
      <c r="D247" s="19">
        <v>700</v>
      </c>
      <c r="E247" s="19" t="s">
        <v>60</v>
      </c>
      <c r="F247" s="20" t="s">
        <v>61</v>
      </c>
    </row>
    <row r="248" spans="2:6" x14ac:dyDescent="0.2">
      <c r="B248" s="21" t="s">
        <v>648</v>
      </c>
      <c r="C248" s="21" t="s">
        <v>633</v>
      </c>
      <c r="D248" s="21">
        <v>700</v>
      </c>
      <c r="E248" s="21" t="s">
        <v>261</v>
      </c>
      <c r="F248" s="22" t="s">
        <v>1596</v>
      </c>
    </row>
    <row r="249" spans="2:6" x14ac:dyDescent="0.2">
      <c r="B249" s="19" t="s">
        <v>654</v>
      </c>
      <c r="C249" s="19" t="s">
        <v>634</v>
      </c>
      <c r="D249" s="19">
        <v>500</v>
      </c>
      <c r="E249" s="19" t="s">
        <v>60</v>
      </c>
      <c r="F249" s="20" t="s">
        <v>1598</v>
      </c>
    </row>
    <row r="250" spans="2:6" x14ac:dyDescent="0.2">
      <c r="B250" s="21" t="s">
        <v>642</v>
      </c>
      <c r="C250" s="21" t="s">
        <v>633</v>
      </c>
      <c r="D250" s="21">
        <v>700</v>
      </c>
      <c r="E250" s="21" t="s">
        <v>57</v>
      </c>
      <c r="F250" s="22" t="s">
        <v>58</v>
      </c>
    </row>
    <row r="251" spans="2:6" x14ac:dyDescent="0.2">
      <c r="B251" s="19" t="s">
        <v>651</v>
      </c>
      <c r="C251" s="19" t="s">
        <v>634</v>
      </c>
      <c r="D251" s="19">
        <v>600</v>
      </c>
      <c r="E251" s="19" t="s">
        <v>279</v>
      </c>
      <c r="F251" s="20" t="s">
        <v>1600</v>
      </c>
    </row>
    <row r="252" spans="2:6" x14ac:dyDescent="0.2">
      <c r="B252" s="21" t="s">
        <v>638</v>
      </c>
      <c r="C252" s="21" t="s">
        <v>633</v>
      </c>
      <c r="D252" s="21">
        <v>500</v>
      </c>
      <c r="E252" s="21" t="s">
        <v>279</v>
      </c>
      <c r="F252" s="22" t="s">
        <v>1602</v>
      </c>
    </row>
    <row r="253" spans="2:6" x14ac:dyDescent="0.2">
      <c r="B253" s="19" t="s">
        <v>638</v>
      </c>
      <c r="C253" s="19" t="s">
        <v>634</v>
      </c>
      <c r="D253" s="19">
        <v>600</v>
      </c>
      <c r="E253" s="19" t="s">
        <v>524</v>
      </c>
      <c r="F253" s="20" t="s">
        <v>1604</v>
      </c>
    </row>
    <row r="254" spans="2:6" x14ac:dyDescent="0.2">
      <c r="B254" s="21" t="s">
        <v>649</v>
      </c>
      <c r="C254" s="21" t="s">
        <v>633</v>
      </c>
      <c r="D254" s="21">
        <v>500</v>
      </c>
      <c r="E254" s="21" t="s">
        <v>543</v>
      </c>
      <c r="F254" s="22" t="s">
        <v>1606</v>
      </c>
    </row>
    <row r="255" spans="2:6" x14ac:dyDescent="0.2">
      <c r="B255" s="19" t="s">
        <v>641</v>
      </c>
      <c r="C255" s="19" t="s">
        <v>634</v>
      </c>
      <c r="D255" s="19">
        <v>500</v>
      </c>
      <c r="E255" s="19" t="s">
        <v>417</v>
      </c>
      <c r="F255" s="20" t="s">
        <v>1608</v>
      </c>
    </row>
    <row r="256" spans="2:6" x14ac:dyDescent="0.2">
      <c r="B256" s="21" t="s">
        <v>650</v>
      </c>
      <c r="C256" s="21" t="s">
        <v>633</v>
      </c>
      <c r="D256" s="21">
        <v>500</v>
      </c>
      <c r="E256" s="21" t="s">
        <v>859</v>
      </c>
      <c r="F256" s="22" t="s">
        <v>1610</v>
      </c>
    </row>
    <row r="257" spans="2:6" x14ac:dyDescent="0.2">
      <c r="B257" s="19" t="s">
        <v>645</v>
      </c>
      <c r="C257" s="19" t="s">
        <v>633</v>
      </c>
      <c r="D257" s="19">
        <v>600</v>
      </c>
      <c r="E257" s="19" t="s">
        <v>54</v>
      </c>
      <c r="F257" s="20" t="s">
        <v>55</v>
      </c>
    </row>
    <row r="258" spans="2:6" x14ac:dyDescent="0.2">
      <c r="B258" s="21" t="s">
        <v>642</v>
      </c>
      <c r="C258" s="21" t="s">
        <v>634</v>
      </c>
      <c r="D258" s="21">
        <v>600</v>
      </c>
      <c r="E258" s="21" t="s">
        <v>1613</v>
      </c>
      <c r="F258" s="22" t="s">
        <v>1612</v>
      </c>
    </row>
    <row r="259" spans="2:6" x14ac:dyDescent="0.2">
      <c r="B259" s="19" t="s">
        <v>652</v>
      </c>
      <c r="C259" s="19" t="s">
        <v>634</v>
      </c>
      <c r="D259" s="19">
        <v>600</v>
      </c>
      <c r="E259" s="19" t="s">
        <v>714</v>
      </c>
      <c r="F259" s="20" t="s">
        <v>1615</v>
      </c>
    </row>
    <row r="260" spans="2:6" x14ac:dyDescent="0.2">
      <c r="B260" s="21" t="s">
        <v>654</v>
      </c>
      <c r="C260" s="21" t="s">
        <v>634</v>
      </c>
      <c r="D260" s="21">
        <v>500</v>
      </c>
      <c r="E260" s="21" t="s">
        <v>692</v>
      </c>
      <c r="F260" s="22" t="s">
        <v>1617</v>
      </c>
    </row>
    <row r="261" spans="2:6" x14ac:dyDescent="0.2">
      <c r="B261" s="19" t="s">
        <v>641</v>
      </c>
      <c r="C261" s="19" t="s">
        <v>634</v>
      </c>
      <c r="D261" s="19">
        <v>500</v>
      </c>
      <c r="E261" s="19" t="s">
        <v>51</v>
      </c>
      <c r="F261" s="20" t="s">
        <v>52</v>
      </c>
    </row>
    <row r="262" spans="2:6" x14ac:dyDescent="0.2">
      <c r="B262" s="21" t="s">
        <v>639</v>
      </c>
      <c r="C262" s="21" t="s">
        <v>633</v>
      </c>
      <c r="D262" s="21">
        <v>600</v>
      </c>
      <c r="E262" s="21" t="s">
        <v>109</v>
      </c>
      <c r="F262" s="22" t="s">
        <v>1619</v>
      </c>
    </row>
    <row r="263" spans="2:6" x14ac:dyDescent="0.2">
      <c r="B263" s="19" t="s">
        <v>637</v>
      </c>
      <c r="C263" s="19" t="s">
        <v>634</v>
      </c>
      <c r="D263" s="19">
        <v>700</v>
      </c>
      <c r="E263" s="19" t="s">
        <v>48</v>
      </c>
      <c r="F263" s="20" t="s">
        <v>49</v>
      </c>
    </row>
    <row r="264" spans="2:6" x14ac:dyDescent="0.2">
      <c r="B264" s="21" t="s">
        <v>635</v>
      </c>
      <c r="C264" s="21" t="s">
        <v>633</v>
      </c>
      <c r="D264" s="21">
        <v>600</v>
      </c>
      <c r="E264" s="21" t="s">
        <v>852</v>
      </c>
      <c r="F264" s="22" t="s">
        <v>1621</v>
      </c>
    </row>
    <row r="265" spans="2:6" x14ac:dyDescent="0.2">
      <c r="B265" s="19" t="s">
        <v>647</v>
      </c>
      <c r="C265" s="19" t="s">
        <v>634</v>
      </c>
      <c r="D265" s="19">
        <v>500</v>
      </c>
      <c r="E265" s="19" t="s">
        <v>420</v>
      </c>
      <c r="F265" s="20" t="s">
        <v>1623</v>
      </c>
    </row>
    <row r="266" spans="2:6" x14ac:dyDescent="0.2">
      <c r="B266" s="21" t="s">
        <v>650</v>
      </c>
      <c r="C266" s="21" t="s">
        <v>634</v>
      </c>
      <c r="D266" s="21">
        <v>500</v>
      </c>
      <c r="E266" s="21" t="s">
        <v>563</v>
      </c>
      <c r="F266" s="22" t="s">
        <v>1625</v>
      </c>
    </row>
    <row r="267" spans="2:6" x14ac:dyDescent="0.2">
      <c r="B267" s="19" t="s">
        <v>645</v>
      </c>
      <c r="C267" s="19" t="s">
        <v>633</v>
      </c>
      <c r="D267" s="19">
        <v>700</v>
      </c>
      <c r="E267" s="19" t="s">
        <v>45</v>
      </c>
      <c r="F267" s="20" t="s">
        <v>46</v>
      </c>
    </row>
    <row r="268" spans="2:6" x14ac:dyDescent="0.2">
      <c r="B268" s="21" t="s">
        <v>645</v>
      </c>
      <c r="C268" s="21" t="s">
        <v>633</v>
      </c>
      <c r="D268" s="21">
        <v>700</v>
      </c>
      <c r="E268" s="21" t="s">
        <v>73</v>
      </c>
      <c r="F268" s="22" t="s">
        <v>1627</v>
      </c>
    </row>
    <row r="269" spans="2:6" x14ac:dyDescent="0.2">
      <c r="B269" s="19" t="s">
        <v>642</v>
      </c>
      <c r="C269" s="19" t="s">
        <v>634</v>
      </c>
      <c r="D269" s="19">
        <v>500</v>
      </c>
      <c r="E269" s="19" t="s">
        <v>464</v>
      </c>
      <c r="F269" s="20" t="s">
        <v>1629</v>
      </c>
    </row>
    <row r="270" spans="2:6" x14ac:dyDescent="0.2">
      <c r="B270" s="21" t="s">
        <v>651</v>
      </c>
      <c r="C270" s="21" t="s">
        <v>634</v>
      </c>
      <c r="D270" s="21">
        <v>700</v>
      </c>
      <c r="E270" s="21" t="s">
        <v>214</v>
      </c>
      <c r="F270" s="22" t="s">
        <v>1631</v>
      </c>
    </row>
    <row r="271" spans="2:6" x14ac:dyDescent="0.2">
      <c r="B271" s="19" t="s">
        <v>651</v>
      </c>
      <c r="C271" s="19" t="s">
        <v>634</v>
      </c>
      <c r="D271" s="19">
        <v>700</v>
      </c>
      <c r="E271" s="19" t="s">
        <v>157</v>
      </c>
      <c r="F271" s="20" t="s">
        <v>1633</v>
      </c>
    </row>
    <row r="272" spans="2:6" x14ac:dyDescent="0.2">
      <c r="B272" s="21" t="s">
        <v>643</v>
      </c>
      <c r="C272" s="21" t="s">
        <v>633</v>
      </c>
      <c r="D272" s="21">
        <v>500</v>
      </c>
      <c r="E272" s="21" t="s">
        <v>36</v>
      </c>
      <c r="F272" s="22" t="s">
        <v>1635</v>
      </c>
    </row>
    <row r="273" spans="2:6" x14ac:dyDescent="0.2">
      <c r="B273" s="19" t="s">
        <v>643</v>
      </c>
      <c r="C273" s="19" t="s">
        <v>633</v>
      </c>
      <c r="D273" s="19">
        <v>600</v>
      </c>
      <c r="E273" s="19" t="s">
        <v>48</v>
      </c>
      <c r="F273" s="20" t="s">
        <v>1637</v>
      </c>
    </row>
    <row r="274" spans="2:6" x14ac:dyDescent="0.2">
      <c r="B274" s="21" t="s">
        <v>647</v>
      </c>
      <c r="C274" s="21" t="s">
        <v>634</v>
      </c>
      <c r="D274" s="21">
        <v>500</v>
      </c>
      <c r="E274" s="21" t="s">
        <v>1588</v>
      </c>
      <c r="F274" s="22" t="s">
        <v>1639</v>
      </c>
    </row>
    <row r="275" spans="2:6" x14ac:dyDescent="0.2">
      <c r="B275" s="19" t="s">
        <v>650</v>
      </c>
      <c r="C275" s="19" t="s">
        <v>634</v>
      </c>
      <c r="D275" s="19">
        <v>600</v>
      </c>
      <c r="E275" s="19" t="s">
        <v>789</v>
      </c>
      <c r="F275" s="20" t="s">
        <v>1641</v>
      </c>
    </row>
    <row r="276" spans="2:6" x14ac:dyDescent="0.2">
      <c r="B276" s="21" t="s">
        <v>636</v>
      </c>
      <c r="C276" s="21" t="s">
        <v>633</v>
      </c>
      <c r="D276" s="21">
        <v>600</v>
      </c>
      <c r="E276" s="21" t="s">
        <v>560</v>
      </c>
      <c r="F276" s="22" t="s">
        <v>1643</v>
      </c>
    </row>
    <row r="277" spans="2:6" x14ac:dyDescent="0.2">
      <c r="B277" s="19" t="s">
        <v>639</v>
      </c>
      <c r="C277" s="19" t="s">
        <v>633</v>
      </c>
      <c r="D277" s="19">
        <v>500</v>
      </c>
      <c r="E277" s="19" t="s">
        <v>200</v>
      </c>
      <c r="F277" s="20" t="s">
        <v>1643</v>
      </c>
    </row>
    <row r="278" spans="2:6" x14ac:dyDescent="0.2">
      <c r="B278" s="21" t="s">
        <v>636</v>
      </c>
      <c r="C278" s="21" t="s">
        <v>633</v>
      </c>
      <c r="D278" s="21">
        <v>600</v>
      </c>
      <c r="E278" s="21" t="s">
        <v>42</v>
      </c>
      <c r="F278" s="22" t="s">
        <v>43</v>
      </c>
    </row>
    <row r="279" spans="2:6" x14ac:dyDescent="0.2">
      <c r="B279" s="19" t="s">
        <v>637</v>
      </c>
      <c r="C279" s="19" t="s">
        <v>634</v>
      </c>
      <c r="D279" s="19">
        <v>700</v>
      </c>
      <c r="E279" s="19" t="s">
        <v>39</v>
      </c>
      <c r="F279" s="20" t="s">
        <v>40</v>
      </c>
    </row>
    <row r="280" spans="2:6" x14ac:dyDescent="0.2">
      <c r="B280" s="21" t="s">
        <v>642</v>
      </c>
      <c r="C280" s="21" t="s">
        <v>633</v>
      </c>
      <c r="D280" s="21">
        <v>700</v>
      </c>
      <c r="E280" s="21" t="s">
        <v>36</v>
      </c>
      <c r="F280" s="22" t="s">
        <v>37</v>
      </c>
    </row>
    <row r="281" spans="2:6" x14ac:dyDescent="0.2">
      <c r="B281" s="19" t="s">
        <v>638</v>
      </c>
      <c r="C281" s="19" t="s">
        <v>634</v>
      </c>
      <c r="D281" s="19">
        <v>500</v>
      </c>
      <c r="E281" s="19" t="s">
        <v>81</v>
      </c>
      <c r="F281" s="20" t="s">
        <v>1646</v>
      </c>
    </row>
    <row r="282" spans="2:6" x14ac:dyDescent="0.2">
      <c r="B282" s="21" t="s">
        <v>638</v>
      </c>
      <c r="C282" s="21" t="s">
        <v>633</v>
      </c>
      <c r="D282" s="21">
        <v>500</v>
      </c>
      <c r="E282" s="21" t="s">
        <v>341</v>
      </c>
      <c r="F282" s="22" t="s">
        <v>1648</v>
      </c>
    </row>
    <row r="283" spans="2:6" x14ac:dyDescent="0.2">
      <c r="B283" s="19" t="s">
        <v>640</v>
      </c>
      <c r="C283" s="19" t="s">
        <v>633</v>
      </c>
      <c r="D283" s="19">
        <v>700</v>
      </c>
      <c r="E283" s="19" t="s">
        <v>33</v>
      </c>
      <c r="F283" s="20" t="s">
        <v>34</v>
      </c>
    </row>
    <row r="284" spans="2:6" x14ac:dyDescent="0.2">
      <c r="B284" s="21" t="s">
        <v>640</v>
      </c>
      <c r="C284" s="21" t="s">
        <v>634</v>
      </c>
      <c r="D284" s="21">
        <v>500</v>
      </c>
      <c r="E284" s="21" t="s">
        <v>1147</v>
      </c>
      <c r="F284" s="22" t="s">
        <v>1650</v>
      </c>
    </row>
    <row r="285" spans="2:6" x14ac:dyDescent="0.2">
      <c r="B285" s="19" t="s">
        <v>649</v>
      </c>
      <c r="C285" s="19" t="s">
        <v>633</v>
      </c>
      <c r="D285" s="19">
        <v>500</v>
      </c>
      <c r="E285" s="19" t="s">
        <v>1460</v>
      </c>
      <c r="F285" s="20" t="s">
        <v>1652</v>
      </c>
    </row>
    <row r="286" spans="2:6" x14ac:dyDescent="0.2">
      <c r="B286" s="21" t="s">
        <v>646</v>
      </c>
      <c r="C286" s="21" t="s">
        <v>634</v>
      </c>
      <c r="D286" s="21">
        <v>500</v>
      </c>
      <c r="E286" s="21" t="s">
        <v>1655</v>
      </c>
      <c r="F286" s="22" t="s">
        <v>1654</v>
      </c>
    </row>
    <row r="287" spans="2:6" x14ac:dyDescent="0.2">
      <c r="B287" s="19" t="s">
        <v>650</v>
      </c>
      <c r="C287" s="19" t="s">
        <v>633</v>
      </c>
      <c r="D287" s="19">
        <v>500</v>
      </c>
      <c r="E287" s="19" t="s">
        <v>344</v>
      </c>
      <c r="F287" s="20" t="s">
        <v>1657</v>
      </c>
    </row>
    <row r="288" spans="2:6" x14ac:dyDescent="0.2">
      <c r="B288" s="21" t="s">
        <v>645</v>
      </c>
      <c r="C288" s="21" t="s">
        <v>633</v>
      </c>
      <c r="D288" s="21">
        <v>600</v>
      </c>
      <c r="E288" s="21" t="s">
        <v>341</v>
      </c>
      <c r="F288" s="22" t="s">
        <v>1659</v>
      </c>
    </row>
    <row r="289" spans="2:6" x14ac:dyDescent="0.2">
      <c r="B289" s="19" t="s">
        <v>652</v>
      </c>
      <c r="C289" s="19" t="s">
        <v>634</v>
      </c>
      <c r="D289" s="19">
        <v>500</v>
      </c>
      <c r="E289" s="19" t="s">
        <v>9</v>
      </c>
      <c r="F289" s="20" t="s">
        <v>1661</v>
      </c>
    </row>
    <row r="290" spans="2:6" x14ac:dyDescent="0.2">
      <c r="B290" s="21" t="s">
        <v>653</v>
      </c>
      <c r="C290" s="21" t="s">
        <v>634</v>
      </c>
      <c r="D290" s="21">
        <v>600</v>
      </c>
      <c r="E290" s="21" t="s">
        <v>1664</v>
      </c>
      <c r="F290" s="22" t="s">
        <v>1663</v>
      </c>
    </row>
    <row r="291" spans="2:6" x14ac:dyDescent="0.2">
      <c r="B291" s="19" t="s">
        <v>639</v>
      </c>
      <c r="C291" s="19" t="s">
        <v>633</v>
      </c>
      <c r="D291" s="19">
        <v>700</v>
      </c>
      <c r="E291" s="19" t="s">
        <v>707</v>
      </c>
      <c r="F291" s="20" t="s">
        <v>1666</v>
      </c>
    </row>
    <row r="292" spans="2:6" x14ac:dyDescent="0.2">
      <c r="B292" s="21" t="s">
        <v>650</v>
      </c>
      <c r="C292" s="21" t="s">
        <v>634</v>
      </c>
      <c r="D292" s="21">
        <v>600</v>
      </c>
      <c r="E292" s="21" t="s">
        <v>503</v>
      </c>
      <c r="F292" s="22" t="s">
        <v>1668</v>
      </c>
    </row>
    <row r="293" spans="2:6" x14ac:dyDescent="0.2">
      <c r="B293" s="19" t="s">
        <v>648</v>
      </c>
      <c r="C293" s="19" t="s">
        <v>633</v>
      </c>
      <c r="D293" s="19">
        <v>700</v>
      </c>
      <c r="E293" s="19" t="s">
        <v>30</v>
      </c>
      <c r="F293" s="20" t="s">
        <v>31</v>
      </c>
    </row>
    <row r="294" spans="2:6" x14ac:dyDescent="0.2">
      <c r="B294" s="21" t="s">
        <v>637</v>
      </c>
      <c r="C294" s="21" t="s">
        <v>634</v>
      </c>
      <c r="D294" s="21">
        <v>700</v>
      </c>
      <c r="E294" s="21" t="s">
        <v>42</v>
      </c>
      <c r="F294" s="22" t="s">
        <v>1670</v>
      </c>
    </row>
    <row r="295" spans="2:6" x14ac:dyDescent="0.2">
      <c r="B295" s="19" t="s">
        <v>651</v>
      </c>
      <c r="C295" s="19" t="s">
        <v>634</v>
      </c>
      <c r="D295" s="19">
        <v>700</v>
      </c>
      <c r="E295" s="19" t="s">
        <v>63</v>
      </c>
      <c r="F295" s="20" t="s">
        <v>1672</v>
      </c>
    </row>
    <row r="296" spans="2:6" x14ac:dyDescent="0.2">
      <c r="B296" s="21" t="s">
        <v>642</v>
      </c>
      <c r="C296" s="21" t="s">
        <v>634</v>
      </c>
      <c r="D296" s="21">
        <v>500</v>
      </c>
      <c r="E296" s="21" t="s">
        <v>1588</v>
      </c>
      <c r="F296" s="22" t="s">
        <v>1674</v>
      </c>
    </row>
    <row r="297" spans="2:6" x14ac:dyDescent="0.2">
      <c r="B297" s="19" t="s">
        <v>640</v>
      </c>
      <c r="C297" s="19" t="s">
        <v>633</v>
      </c>
      <c r="D297" s="19">
        <v>700</v>
      </c>
      <c r="E297" s="19" t="s">
        <v>27</v>
      </c>
      <c r="F297" s="20" t="s">
        <v>28</v>
      </c>
    </row>
    <row r="298" spans="2:6" x14ac:dyDescent="0.2">
      <c r="B298" s="21" t="s">
        <v>645</v>
      </c>
      <c r="C298" s="21" t="s">
        <v>633</v>
      </c>
      <c r="D298" s="21">
        <v>600</v>
      </c>
      <c r="E298" s="21" t="s">
        <v>901</v>
      </c>
      <c r="F298" s="22" t="s">
        <v>1676</v>
      </c>
    </row>
    <row r="299" spans="2:6" x14ac:dyDescent="0.2">
      <c r="B299" s="19" t="s">
        <v>645</v>
      </c>
      <c r="C299" s="19" t="s">
        <v>633</v>
      </c>
      <c r="D299" s="19">
        <v>500</v>
      </c>
      <c r="E299" s="19" t="s">
        <v>417</v>
      </c>
      <c r="F299" s="20" t="s">
        <v>1678</v>
      </c>
    </row>
    <row r="300" spans="2:6" x14ac:dyDescent="0.2">
      <c r="B300" s="21" t="s">
        <v>637</v>
      </c>
      <c r="C300" s="21" t="s">
        <v>634</v>
      </c>
      <c r="D300" s="21">
        <v>500</v>
      </c>
      <c r="E300" s="21" t="s">
        <v>852</v>
      </c>
      <c r="F300" s="22" t="s">
        <v>1680</v>
      </c>
    </row>
    <row r="301" spans="2:6" x14ac:dyDescent="0.2">
      <c r="B301" s="19" t="s">
        <v>637</v>
      </c>
      <c r="C301" s="19" t="s">
        <v>634</v>
      </c>
      <c r="D301" s="19">
        <v>600</v>
      </c>
      <c r="E301" s="19" t="s">
        <v>63</v>
      </c>
      <c r="F301" s="20" t="s">
        <v>1682</v>
      </c>
    </row>
    <row r="302" spans="2:6" x14ac:dyDescent="0.2">
      <c r="B302" s="21" t="s">
        <v>639</v>
      </c>
      <c r="C302" s="21" t="s">
        <v>633</v>
      </c>
      <c r="D302" s="21">
        <v>500</v>
      </c>
      <c r="E302" s="21" t="s">
        <v>810</v>
      </c>
      <c r="F302" s="22" t="s">
        <v>1684</v>
      </c>
    </row>
    <row r="303" spans="2:6" x14ac:dyDescent="0.2">
      <c r="B303" s="19" t="s">
        <v>642</v>
      </c>
      <c r="C303" s="19" t="s">
        <v>634</v>
      </c>
      <c r="D303" s="19">
        <v>500</v>
      </c>
      <c r="E303" s="19" t="s">
        <v>89</v>
      </c>
      <c r="F303" s="20" t="s">
        <v>1686</v>
      </c>
    </row>
    <row r="304" spans="2:6" x14ac:dyDescent="0.2">
      <c r="B304" s="21" t="s">
        <v>650</v>
      </c>
      <c r="C304" s="21" t="s">
        <v>634</v>
      </c>
      <c r="D304" s="21">
        <v>500</v>
      </c>
      <c r="E304" s="21" t="s">
        <v>978</v>
      </c>
      <c r="F304" s="22" t="s">
        <v>1686</v>
      </c>
    </row>
    <row r="305" spans="2:6" x14ac:dyDescent="0.2">
      <c r="B305" s="19" t="s">
        <v>647</v>
      </c>
      <c r="C305" s="19" t="s">
        <v>634</v>
      </c>
      <c r="D305" s="19">
        <v>500</v>
      </c>
      <c r="E305" s="19" t="s">
        <v>817</v>
      </c>
      <c r="F305" s="20" t="s">
        <v>1689</v>
      </c>
    </row>
    <row r="306" spans="2:6" x14ac:dyDescent="0.2">
      <c r="B306" s="21" t="s">
        <v>647</v>
      </c>
      <c r="C306" s="21" t="s">
        <v>634</v>
      </c>
      <c r="D306" s="21">
        <v>500</v>
      </c>
      <c r="E306" s="21" t="s">
        <v>707</v>
      </c>
      <c r="F306" s="22" t="s">
        <v>1691</v>
      </c>
    </row>
    <row r="307" spans="2:6" x14ac:dyDescent="0.2">
      <c r="B307" s="19" t="s">
        <v>643</v>
      </c>
      <c r="C307" s="19" t="s">
        <v>633</v>
      </c>
      <c r="D307" s="19">
        <v>500</v>
      </c>
      <c r="E307" s="19" t="s">
        <v>149</v>
      </c>
      <c r="F307" s="20" t="s">
        <v>1693</v>
      </c>
    </row>
    <row r="308" spans="2:6" x14ac:dyDescent="0.2">
      <c r="B308" s="21" t="s">
        <v>643</v>
      </c>
      <c r="C308" s="21" t="s">
        <v>633</v>
      </c>
      <c r="D308" s="21">
        <v>600</v>
      </c>
      <c r="E308" s="21" t="s">
        <v>24</v>
      </c>
      <c r="F308" s="22" t="s">
        <v>25</v>
      </c>
    </row>
    <row r="309" spans="2:6" x14ac:dyDescent="0.2">
      <c r="B309" s="19" t="s">
        <v>648</v>
      </c>
      <c r="C309" s="19" t="s">
        <v>633</v>
      </c>
      <c r="D309" s="19">
        <v>600</v>
      </c>
      <c r="E309" s="19" t="s">
        <v>535</v>
      </c>
      <c r="F309" s="20" t="s">
        <v>1695</v>
      </c>
    </row>
    <row r="310" spans="2:6" x14ac:dyDescent="0.2">
      <c r="B310" s="21" t="s">
        <v>636</v>
      </c>
      <c r="C310" s="21" t="s">
        <v>634</v>
      </c>
      <c r="D310" s="21">
        <v>600</v>
      </c>
      <c r="E310" s="21" t="s">
        <v>21</v>
      </c>
      <c r="F310" s="22" t="s">
        <v>22</v>
      </c>
    </row>
    <row r="311" spans="2:6" x14ac:dyDescent="0.2">
      <c r="B311" s="19" t="s">
        <v>636</v>
      </c>
      <c r="C311" s="19" t="s">
        <v>634</v>
      </c>
      <c r="D311" s="19">
        <v>600</v>
      </c>
      <c r="E311" s="19" t="s">
        <v>18</v>
      </c>
      <c r="F311" s="20" t="s">
        <v>19</v>
      </c>
    </row>
    <row r="312" spans="2:6" x14ac:dyDescent="0.2">
      <c r="B312" s="21" t="s">
        <v>642</v>
      </c>
      <c r="C312" s="21" t="s">
        <v>633</v>
      </c>
      <c r="D312" s="21">
        <v>700</v>
      </c>
      <c r="E312" s="21" t="s">
        <v>678</v>
      </c>
      <c r="F312" s="22" t="s">
        <v>1697</v>
      </c>
    </row>
    <row r="313" spans="2:6" x14ac:dyDescent="0.2">
      <c r="B313" s="19" t="s">
        <v>642</v>
      </c>
      <c r="C313" s="19" t="s">
        <v>633</v>
      </c>
      <c r="D313" s="19">
        <v>700</v>
      </c>
      <c r="E313" s="19" t="s">
        <v>532</v>
      </c>
      <c r="F313" s="20" t="s">
        <v>1699</v>
      </c>
    </row>
    <row r="314" spans="2:6" x14ac:dyDescent="0.2">
      <c r="B314" s="21" t="s">
        <v>649</v>
      </c>
      <c r="C314" s="21" t="s">
        <v>633</v>
      </c>
      <c r="D314" s="21">
        <v>700</v>
      </c>
      <c r="E314" s="21" t="s">
        <v>15</v>
      </c>
      <c r="F314" s="22" t="s">
        <v>16</v>
      </c>
    </row>
    <row r="315" spans="2:6" x14ac:dyDescent="0.2">
      <c r="B315" s="19" t="s">
        <v>654</v>
      </c>
      <c r="C315" s="19" t="s">
        <v>634</v>
      </c>
      <c r="D315" s="19">
        <v>500</v>
      </c>
      <c r="E315" s="19" t="s">
        <v>420</v>
      </c>
      <c r="F315" s="20" t="s">
        <v>1701</v>
      </c>
    </row>
    <row r="316" spans="2:6" x14ac:dyDescent="0.2">
      <c r="B316" s="21" t="s">
        <v>635</v>
      </c>
      <c r="C316" s="21" t="s">
        <v>633</v>
      </c>
      <c r="D316" s="21">
        <v>600</v>
      </c>
      <c r="E316" s="21" t="s">
        <v>12</v>
      </c>
      <c r="F316" s="22" t="s">
        <v>13</v>
      </c>
    </row>
    <row r="317" spans="2:6" x14ac:dyDescent="0.2">
      <c r="B317" s="19" t="s">
        <v>646</v>
      </c>
      <c r="C317" s="19" t="s">
        <v>634</v>
      </c>
      <c r="D317" s="19">
        <v>600</v>
      </c>
      <c r="E317" s="19" t="s">
        <v>48</v>
      </c>
      <c r="F317" s="20" t="s">
        <v>1703</v>
      </c>
    </row>
  </sheetData>
  <mergeCells count="3">
    <mergeCell ref="M2:O2"/>
    <mergeCell ref="J2:L2"/>
    <mergeCell ref="P2:R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Overall</vt:lpstr>
      <vt:lpstr>GMAT_Tests</vt:lpstr>
      <vt:lpstr>Correct</vt:lpstr>
      <vt:lpstr>Incorrect</vt:lpstr>
      <vt:lpstr>Sheet4</vt:lpstr>
      <vt:lpstr>Sheet5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GMAT Test</dc:creator>
  <cp:keywords/>
  <dc:description>GMAT Test document for Office 2007 XLSX</dc:description>
  <cp:lastModifiedBy>Hardik Ladva</cp:lastModifiedBy>
  <dcterms:created xsi:type="dcterms:W3CDTF">2018-10-14T09:55:56Z</dcterms:created>
  <dcterms:modified xsi:type="dcterms:W3CDTF">2018-10-19T18:17:40Z</dcterms:modified>
  <cp:category/>
</cp:coreProperties>
</file>