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5574\Downloads\GMAT\"/>
    </mc:Choice>
  </mc:AlternateContent>
  <xr:revisionPtr revIDLastSave="0" documentId="13_ncr:1_{E17DB559-FFC1-460B-9D39-19AE4FF57AF4}" xr6:coauthVersionLast="34" xr6:coauthVersionMax="34" xr10:uidLastSave="{00000000-0000-0000-0000-000000000000}"/>
  <bookViews>
    <workbookView xWindow="0" yWindow="0" windowWidth="20490" windowHeight="7545" xr2:uid="{86D65C60-52DF-405E-AC5B-1D8F0432F28B}"/>
  </bookViews>
  <sheets>
    <sheet name="All Tests" sheetId="1" r:id="rId1"/>
    <sheet name="Only GMAC" sheetId="2" r:id="rId2"/>
  </sheets>
  <definedNames>
    <definedName name="_xlnm._FilterDatabase" localSheetId="0" hidden="1">'All Tests'!$A$1:$L$45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4" i="2" l="1"/>
  <c r="G24" i="2"/>
  <c r="H24" i="2"/>
  <c r="I24" i="2"/>
  <c r="J24" i="2"/>
  <c r="K24" i="2"/>
  <c r="L24" i="2"/>
  <c r="E24" i="2"/>
  <c r="F23" i="2"/>
  <c r="G23" i="2"/>
  <c r="H23" i="2"/>
  <c r="I23" i="2"/>
  <c r="J23" i="2"/>
  <c r="K23" i="2"/>
  <c r="L23" i="2"/>
  <c r="E23" i="2"/>
  <c r="F22" i="2"/>
  <c r="G22" i="2"/>
  <c r="H22" i="2"/>
  <c r="I22" i="2"/>
  <c r="J22" i="2"/>
  <c r="K22" i="2"/>
  <c r="L22" i="2"/>
  <c r="E22" i="2"/>
  <c r="F21" i="2"/>
  <c r="G21" i="2"/>
  <c r="H21" i="2"/>
  <c r="I21" i="2"/>
  <c r="J21" i="2"/>
  <c r="K21" i="2"/>
  <c r="L21" i="2"/>
  <c r="E21" i="2"/>
  <c r="F19" i="2"/>
  <c r="G19" i="2"/>
  <c r="H19" i="2"/>
  <c r="I19" i="2"/>
  <c r="J19" i="2"/>
  <c r="K19" i="2"/>
  <c r="L19" i="2"/>
  <c r="E19" i="2"/>
  <c r="F18" i="2"/>
  <c r="G18" i="2"/>
  <c r="H18" i="2"/>
  <c r="I18" i="2"/>
  <c r="J18" i="2"/>
  <c r="K18" i="2"/>
  <c r="L18" i="2"/>
  <c r="E18" i="2"/>
  <c r="F44" i="1"/>
  <c r="G44" i="1"/>
  <c r="H44" i="1"/>
  <c r="I44" i="1"/>
  <c r="J44" i="1"/>
  <c r="K44" i="1"/>
  <c r="L44" i="1"/>
  <c r="F43" i="1"/>
  <c r="G43" i="1"/>
  <c r="H43" i="1"/>
  <c r="I43" i="1"/>
  <c r="J43" i="1"/>
  <c r="K43" i="1"/>
  <c r="L43" i="1"/>
  <c r="F42" i="1"/>
  <c r="G42" i="1"/>
  <c r="H42" i="1"/>
  <c r="I42" i="1"/>
  <c r="J42" i="1"/>
  <c r="K42" i="1"/>
  <c r="L42" i="1"/>
  <c r="F41" i="1"/>
  <c r="G41" i="1"/>
  <c r="H41" i="1"/>
  <c r="I41" i="1"/>
  <c r="J41" i="1"/>
  <c r="K41" i="1"/>
  <c r="L41" i="1"/>
  <c r="F40" i="1"/>
  <c r="G40" i="1"/>
  <c r="H40" i="1"/>
  <c r="I40" i="1"/>
  <c r="J40" i="1"/>
  <c r="K40" i="1"/>
  <c r="L40" i="1"/>
  <c r="E44" i="1"/>
  <c r="E43" i="1"/>
  <c r="E42" i="1"/>
  <c r="E41" i="1"/>
  <c r="L38" i="1"/>
  <c r="L39" i="1"/>
  <c r="K38" i="1"/>
  <c r="K39" i="1"/>
  <c r="J38" i="1"/>
  <c r="J39" i="1"/>
  <c r="I38" i="1"/>
  <c r="I39" i="1"/>
  <c r="H38" i="1"/>
  <c r="H39" i="1"/>
  <c r="G38" i="1"/>
  <c r="G39" i="1"/>
  <c r="F38" i="1"/>
  <c r="F39" i="1"/>
  <c r="E38" i="1"/>
  <c r="E39" i="1"/>
  <c r="F20" i="2" l="1"/>
  <c r="G20" i="2"/>
  <c r="H20" i="2"/>
  <c r="I20" i="2"/>
  <c r="J20" i="2"/>
  <c r="K20" i="2"/>
  <c r="L20" i="2"/>
  <c r="E40" i="1" l="1"/>
  <c r="E45" i="1" l="1"/>
  <c r="F25" i="2"/>
  <c r="G25" i="2"/>
  <c r="H25" i="2"/>
  <c r="I25" i="2"/>
  <c r="J25" i="2"/>
  <c r="K25" i="2"/>
  <c r="L25" i="2"/>
  <c r="E20" i="2"/>
  <c r="E25" i="2" l="1"/>
  <c r="K45" i="1" l="1"/>
  <c r="G45" i="1"/>
  <c r="I45" i="1"/>
  <c r="L45" i="1"/>
  <c r="H45" i="1"/>
  <c r="J45" i="1"/>
  <c r="F45" i="1"/>
</calcChain>
</file>

<file path=xl/sharedStrings.xml><?xml version="1.0" encoding="utf-8"?>
<sst xmlns="http://schemas.openxmlformats.org/spreadsheetml/2006/main" count="183" uniqueCount="48">
  <si>
    <t>Date</t>
  </si>
  <si>
    <t>S.No.</t>
  </si>
  <si>
    <t>Manhattan Prep</t>
  </si>
  <si>
    <t>Quant Score</t>
  </si>
  <si>
    <t>%ile</t>
  </si>
  <si>
    <t>Verbal Score</t>
  </si>
  <si>
    <t>IR Score</t>
  </si>
  <si>
    <t>Total Score</t>
  </si>
  <si>
    <t>-</t>
  </si>
  <si>
    <t>17/10/2016</t>
  </si>
  <si>
    <t>14/11/2016</t>
  </si>
  <si>
    <t>15/8/2017</t>
  </si>
  <si>
    <t>23/8/2017</t>
  </si>
  <si>
    <t>Veritas Prep</t>
  </si>
  <si>
    <t>Mode</t>
  </si>
  <si>
    <t>Test No.</t>
  </si>
  <si>
    <t>14/10/2019</t>
  </si>
  <si>
    <t>20/10/2019</t>
  </si>
  <si>
    <t>26/10/2019</t>
  </si>
  <si>
    <t>Kaplan Prep</t>
  </si>
  <si>
    <t>13/11/2019</t>
  </si>
  <si>
    <t>GMAC</t>
  </si>
  <si>
    <t>Max</t>
  </si>
  <si>
    <t>Min</t>
  </si>
  <si>
    <t>Range</t>
  </si>
  <si>
    <t>Std. Dev.</t>
  </si>
  <si>
    <t>16/11/2019</t>
  </si>
  <si>
    <t>18/11/2019</t>
  </si>
  <si>
    <t>21/11/2019</t>
  </si>
  <si>
    <t>24/11/2019</t>
  </si>
  <si>
    <t>26/11/2019</t>
  </si>
  <si>
    <t>29/11/2019</t>
  </si>
  <si>
    <t>30/10/2015</t>
  </si>
  <si>
    <t>Princeton Review</t>
  </si>
  <si>
    <t>16/12/2019</t>
  </si>
  <si>
    <t>31/12/2019</t>
  </si>
  <si>
    <t>Median</t>
  </si>
  <si>
    <t>Mean</t>
  </si>
  <si>
    <t>Std. Dev % of Mean</t>
  </si>
  <si>
    <t>GMAC Reset</t>
  </si>
  <si>
    <t>15/1/2020</t>
  </si>
  <si>
    <t>16/1/2020</t>
  </si>
  <si>
    <t>17/1/2020</t>
  </si>
  <si>
    <t>19/1/2020</t>
  </si>
  <si>
    <t>26/1/2020</t>
  </si>
  <si>
    <t>GMAT</t>
  </si>
  <si>
    <t>23/2/2020</t>
  </si>
  <si>
    <t>26/2/2020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</si>
</sst>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 applyAlignment="1">
      <alignment horizontal="center"/>
    </xf>
    <xf numFmtId="1" fontId="1" fillId="0" borderId="1" xfId="0" applyNumberFormat="1" applyFont="1" applyBorder="1"/>
    <xf numFmtId="0" fontId="0" fillId="0" borderId="1" xfId="0" applyFill="1" applyBorder="1"/>
    <xf numFmtId="9" fontId="1" fillId="0" borderId="1" xfId="1" applyFont="1" applyBorder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1" fontId="1" fillId="0" borderId="0" xfId="0" applyNumberFormat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30BA2-FF9B-446F-A0E3-8F4308B252EE}">
  <dimension ref="A1:M45"/>
  <sheetViews>
    <sheetView tabSelected="1" workbookViewId="0">
      <selection activeCell="C37" sqref="C37"/>
    </sheetView>
  </sheetViews>
  <sheetFormatPr defaultRowHeight="15" x14ac:dyDescent="0.25"/>
  <cols>
    <col min="1" max="1" width="18.28515625" bestFit="1" customWidth="1"/>
    <col min="2" max="2" width="10.7109375" bestFit="1" customWidth="1"/>
    <col min="3" max="3" width="16.7109375" bestFit="1" customWidth="1"/>
    <col min="4" max="4" width="10.5703125" bestFit="1" customWidth="1"/>
    <col min="5" max="5" width="14" bestFit="1" customWidth="1"/>
    <col min="6" max="6" width="7.140625" bestFit="1" customWidth="1"/>
    <col min="7" max="7" width="12.140625" bestFit="1" customWidth="1"/>
    <col min="8" max="8" width="4.85546875" bestFit="1" customWidth="1"/>
    <col min="9" max="9" width="8" bestFit="1" customWidth="1"/>
    <col min="10" max="10" width="7.140625" bestFit="1" customWidth="1"/>
    <col min="11" max="11" width="10.7109375" bestFit="1" customWidth="1"/>
  </cols>
  <sheetData>
    <row r="1" spans="1:12" x14ac:dyDescent="0.25">
      <c r="A1" s="1" t="s">
        <v>1</v>
      </c>
      <c r="B1" s="1" t="s">
        <v>0</v>
      </c>
      <c r="C1" s="1" t="s">
        <v>14</v>
      </c>
      <c r="D1" s="1" t="s">
        <v>15</v>
      </c>
      <c r="E1" s="1" t="s">
        <v>3</v>
      </c>
      <c r="F1" s="1" t="s">
        <v>4</v>
      </c>
      <c r="G1" s="1" t="s">
        <v>5</v>
      </c>
      <c r="H1" s="1" t="s">
        <v>4</v>
      </c>
      <c r="I1" s="1" t="s">
        <v>6</v>
      </c>
      <c r="J1" s="1" t="s">
        <v>4</v>
      </c>
      <c r="K1" s="1" t="s">
        <v>7</v>
      </c>
      <c r="L1" s="1" t="s">
        <v>4</v>
      </c>
    </row>
    <row r="2" spans="1:12" x14ac:dyDescent="0.25">
      <c r="A2" s="2">
        <v>1</v>
      </c>
      <c r="B2" s="3" t="s">
        <v>32</v>
      </c>
      <c r="C2" s="2" t="s">
        <v>2</v>
      </c>
      <c r="D2" s="2">
        <v>1</v>
      </c>
      <c r="E2" s="2">
        <v>42</v>
      </c>
      <c r="F2" s="2">
        <v>51</v>
      </c>
      <c r="G2" s="2">
        <v>36</v>
      </c>
      <c r="H2" s="2">
        <v>81</v>
      </c>
      <c r="I2" s="2" t="s">
        <v>8</v>
      </c>
      <c r="J2" s="2" t="s">
        <v>8</v>
      </c>
      <c r="K2" s="1">
        <v>640</v>
      </c>
      <c r="L2" s="1">
        <v>72</v>
      </c>
    </row>
    <row r="3" spans="1:12" x14ac:dyDescent="0.25">
      <c r="A3" s="2">
        <v>2</v>
      </c>
      <c r="B3" s="3" t="s">
        <v>9</v>
      </c>
      <c r="C3" s="2" t="s">
        <v>2</v>
      </c>
      <c r="D3" s="2">
        <v>1</v>
      </c>
      <c r="E3" s="2">
        <v>51</v>
      </c>
      <c r="F3" s="2">
        <v>97</v>
      </c>
      <c r="G3" s="2">
        <v>36</v>
      </c>
      <c r="H3" s="2">
        <v>81</v>
      </c>
      <c r="I3" s="2">
        <v>4.5</v>
      </c>
      <c r="J3" s="2" t="s">
        <v>8</v>
      </c>
      <c r="K3" s="1">
        <v>710</v>
      </c>
      <c r="L3" s="1">
        <v>92</v>
      </c>
    </row>
    <row r="4" spans="1:12" x14ac:dyDescent="0.25">
      <c r="A4" s="2">
        <v>3</v>
      </c>
      <c r="B4" s="3">
        <v>42593</v>
      </c>
      <c r="C4" s="2" t="s">
        <v>2</v>
      </c>
      <c r="D4" s="2">
        <v>2</v>
      </c>
      <c r="E4" s="2">
        <v>48</v>
      </c>
      <c r="F4" s="2">
        <v>74</v>
      </c>
      <c r="G4" s="2">
        <v>33</v>
      </c>
      <c r="H4" s="2">
        <v>69</v>
      </c>
      <c r="I4" s="2">
        <v>6.53</v>
      </c>
      <c r="J4" s="2" t="s">
        <v>8</v>
      </c>
      <c r="K4" s="1">
        <v>670</v>
      </c>
      <c r="L4" s="1">
        <v>82</v>
      </c>
    </row>
    <row r="5" spans="1:12" x14ac:dyDescent="0.25">
      <c r="A5" s="2">
        <v>4</v>
      </c>
      <c r="B5" s="3" t="s">
        <v>10</v>
      </c>
      <c r="C5" s="2" t="s">
        <v>2</v>
      </c>
      <c r="D5" s="2">
        <v>3</v>
      </c>
      <c r="E5" s="2">
        <v>50</v>
      </c>
      <c r="F5" s="2">
        <v>87</v>
      </c>
      <c r="G5" s="2">
        <v>38</v>
      </c>
      <c r="H5" s="2">
        <v>85</v>
      </c>
      <c r="I5" s="2">
        <v>6.46</v>
      </c>
      <c r="J5" s="2" t="s">
        <v>8</v>
      </c>
      <c r="K5" s="1">
        <v>720</v>
      </c>
      <c r="L5" s="1">
        <v>94</v>
      </c>
    </row>
    <row r="6" spans="1:12" x14ac:dyDescent="0.25">
      <c r="A6" s="2">
        <v>5</v>
      </c>
      <c r="B6" s="3" t="s">
        <v>11</v>
      </c>
      <c r="C6" s="2" t="s">
        <v>2</v>
      </c>
      <c r="D6" s="2">
        <v>4</v>
      </c>
      <c r="E6" s="2">
        <v>47</v>
      </c>
      <c r="F6" s="2">
        <v>65</v>
      </c>
      <c r="G6" s="2">
        <v>37</v>
      </c>
      <c r="H6" s="2">
        <v>83</v>
      </c>
      <c r="I6" s="2">
        <v>5.0599999999999996</v>
      </c>
      <c r="J6" s="2" t="s">
        <v>8</v>
      </c>
      <c r="K6" s="1">
        <v>690</v>
      </c>
      <c r="L6" s="1">
        <v>86</v>
      </c>
    </row>
    <row r="7" spans="1:12" x14ac:dyDescent="0.25">
      <c r="A7" s="2">
        <v>6</v>
      </c>
      <c r="B7" s="3" t="s">
        <v>12</v>
      </c>
      <c r="C7" s="2" t="s">
        <v>2</v>
      </c>
      <c r="D7" s="2">
        <v>5</v>
      </c>
      <c r="E7" s="2">
        <v>49</v>
      </c>
      <c r="F7" s="2">
        <v>77</v>
      </c>
      <c r="G7" s="2">
        <v>42</v>
      </c>
      <c r="H7" s="2">
        <v>96</v>
      </c>
      <c r="I7" s="2">
        <v>5.2</v>
      </c>
      <c r="J7" s="2" t="s">
        <v>8</v>
      </c>
      <c r="K7" s="1">
        <v>740</v>
      </c>
      <c r="L7" s="1">
        <v>97</v>
      </c>
    </row>
    <row r="8" spans="1:12" x14ac:dyDescent="0.25">
      <c r="A8" s="2">
        <v>7</v>
      </c>
      <c r="B8" s="3">
        <v>42776</v>
      </c>
      <c r="C8" s="2" t="s">
        <v>2</v>
      </c>
      <c r="D8" s="2">
        <v>6</v>
      </c>
      <c r="E8" s="2">
        <v>51</v>
      </c>
      <c r="F8" s="2">
        <v>97</v>
      </c>
      <c r="G8" s="2">
        <v>37</v>
      </c>
      <c r="H8" s="2">
        <v>83</v>
      </c>
      <c r="I8" s="2">
        <v>5.13</v>
      </c>
      <c r="J8" s="2" t="s">
        <v>8</v>
      </c>
      <c r="K8" s="1">
        <v>720</v>
      </c>
      <c r="L8" s="1">
        <v>94</v>
      </c>
    </row>
    <row r="9" spans="1:12" x14ac:dyDescent="0.25">
      <c r="A9" s="2">
        <v>8</v>
      </c>
      <c r="B9" s="3">
        <v>43110</v>
      </c>
      <c r="C9" s="2" t="s">
        <v>13</v>
      </c>
      <c r="D9" s="2">
        <v>1</v>
      </c>
      <c r="E9" s="2">
        <v>46</v>
      </c>
      <c r="F9" s="2">
        <v>58</v>
      </c>
      <c r="G9" s="2">
        <v>32</v>
      </c>
      <c r="H9" s="2">
        <v>66</v>
      </c>
      <c r="I9" s="2">
        <v>5</v>
      </c>
      <c r="J9" s="2">
        <v>67</v>
      </c>
      <c r="K9" s="1">
        <v>640</v>
      </c>
      <c r="L9" s="1">
        <v>68</v>
      </c>
    </row>
    <row r="10" spans="1:12" x14ac:dyDescent="0.25">
      <c r="A10" s="2">
        <v>9</v>
      </c>
      <c r="B10" s="3">
        <v>43475</v>
      </c>
      <c r="C10" s="2" t="s">
        <v>13</v>
      </c>
      <c r="D10" s="2">
        <v>2</v>
      </c>
      <c r="E10" s="2">
        <v>46</v>
      </c>
      <c r="F10" s="2">
        <v>58</v>
      </c>
      <c r="G10" s="2">
        <v>34</v>
      </c>
      <c r="H10" s="2">
        <v>75</v>
      </c>
      <c r="I10" s="2">
        <v>3</v>
      </c>
      <c r="J10" s="2">
        <v>24</v>
      </c>
      <c r="K10" s="1">
        <v>650</v>
      </c>
      <c r="L10" s="1">
        <v>73</v>
      </c>
    </row>
    <row r="11" spans="1:12" x14ac:dyDescent="0.25">
      <c r="A11" s="2">
        <v>10</v>
      </c>
      <c r="B11" s="3">
        <v>43595</v>
      </c>
      <c r="C11" s="2" t="s">
        <v>13</v>
      </c>
      <c r="D11" s="2">
        <v>3</v>
      </c>
      <c r="E11" s="2">
        <v>49</v>
      </c>
      <c r="F11" s="2">
        <v>74</v>
      </c>
      <c r="G11" s="2">
        <v>33</v>
      </c>
      <c r="H11" s="2">
        <v>68</v>
      </c>
      <c r="I11" s="2">
        <v>4</v>
      </c>
      <c r="J11" s="2">
        <v>38</v>
      </c>
      <c r="K11" s="1">
        <v>670</v>
      </c>
      <c r="L11" s="1">
        <v>80</v>
      </c>
    </row>
    <row r="12" spans="1:12" x14ac:dyDescent="0.25">
      <c r="A12" s="2">
        <v>11</v>
      </c>
      <c r="B12" s="3" t="s">
        <v>16</v>
      </c>
      <c r="C12" s="2" t="s">
        <v>13</v>
      </c>
      <c r="D12" s="2">
        <v>4</v>
      </c>
      <c r="E12" s="2">
        <v>50</v>
      </c>
      <c r="F12" s="2">
        <v>85</v>
      </c>
      <c r="G12" s="2">
        <v>35</v>
      </c>
      <c r="H12" s="2">
        <v>76</v>
      </c>
      <c r="I12" s="2">
        <v>4</v>
      </c>
      <c r="J12" s="2">
        <v>38</v>
      </c>
      <c r="K12" s="1">
        <v>690</v>
      </c>
      <c r="L12" s="1">
        <v>85</v>
      </c>
    </row>
    <row r="13" spans="1:12" x14ac:dyDescent="0.25">
      <c r="A13" s="2">
        <v>12</v>
      </c>
      <c r="B13" s="3" t="s">
        <v>17</v>
      </c>
      <c r="C13" s="2" t="s">
        <v>13</v>
      </c>
      <c r="D13" s="2">
        <v>5</v>
      </c>
      <c r="E13" s="2">
        <v>49</v>
      </c>
      <c r="F13" s="2">
        <v>74</v>
      </c>
      <c r="G13" s="2">
        <v>39</v>
      </c>
      <c r="H13" s="2">
        <v>88</v>
      </c>
      <c r="I13" s="2">
        <v>3</v>
      </c>
      <c r="J13" s="2">
        <v>24</v>
      </c>
      <c r="K13" s="1">
        <v>710</v>
      </c>
      <c r="L13" s="1">
        <v>90</v>
      </c>
    </row>
    <row r="14" spans="1:12" x14ac:dyDescent="0.25">
      <c r="A14" s="2">
        <v>13</v>
      </c>
      <c r="B14" s="3" t="s">
        <v>18</v>
      </c>
      <c r="C14" s="2" t="s">
        <v>13</v>
      </c>
      <c r="D14" s="2">
        <v>6</v>
      </c>
      <c r="E14" s="2">
        <v>51</v>
      </c>
      <c r="F14" s="2">
        <v>96</v>
      </c>
      <c r="G14" s="2">
        <v>38</v>
      </c>
      <c r="H14" s="2">
        <v>85</v>
      </c>
      <c r="I14" s="2">
        <v>5</v>
      </c>
      <c r="J14" s="2">
        <v>54</v>
      </c>
      <c r="K14" s="1">
        <v>720</v>
      </c>
      <c r="L14" s="1">
        <v>94</v>
      </c>
    </row>
    <row r="15" spans="1:12" x14ac:dyDescent="0.25">
      <c r="A15" s="2">
        <v>14</v>
      </c>
      <c r="B15" s="3">
        <v>43476</v>
      </c>
      <c r="C15" s="2" t="s">
        <v>13</v>
      </c>
      <c r="D15" s="2">
        <v>7</v>
      </c>
      <c r="E15" s="2">
        <v>51</v>
      </c>
      <c r="F15" s="2">
        <v>96</v>
      </c>
      <c r="G15" s="2">
        <v>37</v>
      </c>
      <c r="H15" s="2">
        <v>82</v>
      </c>
      <c r="I15" s="2">
        <v>6</v>
      </c>
      <c r="J15" s="2">
        <v>70</v>
      </c>
      <c r="K15" s="1">
        <v>710</v>
      </c>
      <c r="L15" s="1">
        <v>90</v>
      </c>
    </row>
    <row r="16" spans="1:12" x14ac:dyDescent="0.25">
      <c r="A16" s="2">
        <v>15</v>
      </c>
      <c r="B16" s="3">
        <v>43566</v>
      </c>
      <c r="C16" s="2" t="s">
        <v>19</v>
      </c>
      <c r="D16" s="2">
        <v>1</v>
      </c>
      <c r="E16" s="2">
        <v>47</v>
      </c>
      <c r="F16" s="2">
        <v>68</v>
      </c>
      <c r="G16" s="2">
        <v>43</v>
      </c>
      <c r="H16" s="2">
        <v>96</v>
      </c>
      <c r="I16" s="2">
        <v>6</v>
      </c>
      <c r="J16" s="2">
        <v>70</v>
      </c>
      <c r="K16" s="1">
        <v>730</v>
      </c>
      <c r="L16" s="1">
        <v>96</v>
      </c>
    </row>
    <row r="17" spans="1:12" x14ac:dyDescent="0.25">
      <c r="A17" s="2">
        <v>16</v>
      </c>
      <c r="B17" s="3">
        <v>43627</v>
      </c>
      <c r="C17" s="2" t="s">
        <v>21</v>
      </c>
      <c r="D17" s="2">
        <v>1</v>
      </c>
      <c r="E17" s="2">
        <v>49</v>
      </c>
      <c r="F17" s="2">
        <v>75</v>
      </c>
      <c r="G17" s="2">
        <v>36</v>
      </c>
      <c r="H17" s="2">
        <v>81</v>
      </c>
      <c r="I17" s="2">
        <v>3</v>
      </c>
      <c r="J17" s="2">
        <v>26</v>
      </c>
      <c r="K17" s="1">
        <v>700</v>
      </c>
      <c r="L17" s="1">
        <v>88</v>
      </c>
    </row>
    <row r="18" spans="1:12" x14ac:dyDescent="0.25">
      <c r="A18" s="2">
        <v>17</v>
      </c>
      <c r="B18" s="3">
        <v>43719</v>
      </c>
      <c r="C18" s="2" t="s">
        <v>19</v>
      </c>
      <c r="D18" s="2">
        <v>2</v>
      </c>
      <c r="E18" s="2">
        <v>48</v>
      </c>
      <c r="F18" s="2">
        <v>74</v>
      </c>
      <c r="G18" s="2">
        <v>35</v>
      </c>
      <c r="H18" s="2">
        <v>76</v>
      </c>
      <c r="I18" s="2">
        <v>7</v>
      </c>
      <c r="J18" s="2">
        <v>81</v>
      </c>
      <c r="K18" s="1">
        <v>680</v>
      </c>
      <c r="L18" s="1">
        <v>84</v>
      </c>
    </row>
    <row r="19" spans="1:12" x14ac:dyDescent="0.25">
      <c r="A19" s="2">
        <v>18</v>
      </c>
      <c r="B19" s="3">
        <v>43780</v>
      </c>
      <c r="C19" s="2" t="s">
        <v>19</v>
      </c>
      <c r="D19" s="2">
        <v>3</v>
      </c>
      <c r="E19" s="2">
        <v>47</v>
      </c>
      <c r="F19" s="2">
        <v>68</v>
      </c>
      <c r="G19" s="2">
        <v>40</v>
      </c>
      <c r="H19" s="2">
        <v>90</v>
      </c>
      <c r="I19" s="2">
        <v>7</v>
      </c>
      <c r="J19" s="2">
        <v>81</v>
      </c>
      <c r="K19" s="1">
        <v>710</v>
      </c>
      <c r="L19" s="1">
        <v>92</v>
      </c>
    </row>
    <row r="20" spans="1:12" x14ac:dyDescent="0.25">
      <c r="A20" s="2">
        <v>19</v>
      </c>
      <c r="B20" s="3" t="s">
        <v>20</v>
      </c>
      <c r="C20" s="2" t="s">
        <v>19</v>
      </c>
      <c r="D20" s="2">
        <v>4</v>
      </c>
      <c r="E20" s="2">
        <v>49</v>
      </c>
      <c r="F20" s="2">
        <v>79</v>
      </c>
      <c r="G20" s="2">
        <v>36</v>
      </c>
      <c r="H20" s="2">
        <v>81</v>
      </c>
      <c r="I20" s="2">
        <v>5</v>
      </c>
      <c r="J20" s="2">
        <v>52</v>
      </c>
      <c r="K20" s="1">
        <v>690</v>
      </c>
      <c r="L20" s="1">
        <v>87</v>
      </c>
    </row>
    <row r="21" spans="1:12" x14ac:dyDescent="0.25">
      <c r="A21" s="2">
        <v>20</v>
      </c>
      <c r="B21" s="3" t="s">
        <v>26</v>
      </c>
      <c r="C21" s="2" t="s">
        <v>19</v>
      </c>
      <c r="D21" s="2">
        <v>5</v>
      </c>
      <c r="E21" s="2">
        <v>49</v>
      </c>
      <c r="F21" s="2">
        <v>79</v>
      </c>
      <c r="G21" s="2">
        <v>39</v>
      </c>
      <c r="H21" s="2">
        <v>89</v>
      </c>
      <c r="I21" s="2">
        <v>2</v>
      </c>
      <c r="J21" s="2">
        <v>12</v>
      </c>
      <c r="K21" s="1">
        <v>710</v>
      </c>
      <c r="L21" s="1">
        <v>92</v>
      </c>
    </row>
    <row r="22" spans="1:12" x14ac:dyDescent="0.25">
      <c r="A22" s="2">
        <v>21</v>
      </c>
      <c r="B22" s="3" t="s">
        <v>27</v>
      </c>
      <c r="C22" s="2" t="s">
        <v>21</v>
      </c>
      <c r="D22" s="2">
        <v>2</v>
      </c>
      <c r="E22" s="2">
        <v>50</v>
      </c>
      <c r="F22" s="2">
        <v>86</v>
      </c>
      <c r="G22" s="2">
        <v>45</v>
      </c>
      <c r="H22" s="2">
        <v>99</v>
      </c>
      <c r="I22" s="2">
        <v>7</v>
      </c>
      <c r="J22" s="2">
        <v>82</v>
      </c>
      <c r="K22" s="1">
        <v>770</v>
      </c>
      <c r="L22" s="1">
        <v>99</v>
      </c>
    </row>
    <row r="23" spans="1:12" x14ac:dyDescent="0.25">
      <c r="A23" s="2">
        <v>22</v>
      </c>
      <c r="B23" s="3" t="s">
        <v>28</v>
      </c>
      <c r="C23" s="2" t="s">
        <v>19</v>
      </c>
      <c r="D23" s="2">
        <v>6</v>
      </c>
      <c r="E23" s="2">
        <v>50</v>
      </c>
      <c r="F23" s="2">
        <v>88</v>
      </c>
      <c r="G23" s="2">
        <v>38</v>
      </c>
      <c r="H23" s="2">
        <v>85</v>
      </c>
      <c r="I23" s="2">
        <v>6</v>
      </c>
      <c r="J23" s="2">
        <v>67</v>
      </c>
      <c r="K23" s="1">
        <v>710</v>
      </c>
      <c r="L23" s="1">
        <v>92</v>
      </c>
    </row>
    <row r="24" spans="1:12" x14ac:dyDescent="0.25">
      <c r="A24" s="2">
        <v>23</v>
      </c>
      <c r="B24" s="3" t="s">
        <v>29</v>
      </c>
      <c r="C24" s="2" t="s">
        <v>2</v>
      </c>
      <c r="D24" s="2">
        <v>2</v>
      </c>
      <c r="E24" s="2">
        <v>49</v>
      </c>
      <c r="F24" s="2">
        <v>75</v>
      </c>
      <c r="G24" s="2">
        <v>38</v>
      </c>
      <c r="H24" s="2">
        <v>85</v>
      </c>
      <c r="I24" s="2">
        <v>5.2</v>
      </c>
      <c r="J24" s="2" t="s">
        <v>8</v>
      </c>
      <c r="K24" s="1">
        <v>710</v>
      </c>
      <c r="L24" s="1">
        <v>92</v>
      </c>
    </row>
    <row r="25" spans="1:12" x14ac:dyDescent="0.25">
      <c r="A25" s="2">
        <v>24</v>
      </c>
      <c r="B25" s="3" t="s">
        <v>30</v>
      </c>
      <c r="C25" s="2" t="s">
        <v>21</v>
      </c>
      <c r="D25" s="2">
        <v>3</v>
      </c>
      <c r="E25" s="2">
        <v>51</v>
      </c>
      <c r="F25" s="2">
        <v>96</v>
      </c>
      <c r="G25" s="2">
        <v>35</v>
      </c>
      <c r="H25" s="2">
        <v>76</v>
      </c>
      <c r="I25" s="2">
        <v>8</v>
      </c>
      <c r="J25" s="2">
        <v>93</v>
      </c>
      <c r="K25" s="1">
        <v>720</v>
      </c>
      <c r="L25" s="1">
        <v>94</v>
      </c>
    </row>
    <row r="26" spans="1:12" x14ac:dyDescent="0.25">
      <c r="A26" s="2">
        <v>25</v>
      </c>
      <c r="B26" s="3" t="s">
        <v>31</v>
      </c>
      <c r="C26" s="2" t="s">
        <v>2</v>
      </c>
      <c r="D26" s="2">
        <v>3</v>
      </c>
      <c r="E26" s="2">
        <v>49</v>
      </c>
      <c r="F26" s="2">
        <v>75</v>
      </c>
      <c r="G26" s="2">
        <v>36</v>
      </c>
      <c r="H26" s="2">
        <v>81</v>
      </c>
      <c r="I26" s="2">
        <v>7.3</v>
      </c>
      <c r="J26" s="2" t="s">
        <v>8</v>
      </c>
      <c r="K26" s="1">
        <v>700</v>
      </c>
      <c r="L26" s="1">
        <v>88</v>
      </c>
    </row>
    <row r="27" spans="1:12" x14ac:dyDescent="0.25">
      <c r="A27" s="2">
        <v>26</v>
      </c>
      <c r="B27" s="3">
        <v>43628</v>
      </c>
      <c r="C27" s="2" t="s">
        <v>33</v>
      </c>
      <c r="D27" s="2">
        <v>7</v>
      </c>
      <c r="E27" s="2">
        <v>50</v>
      </c>
      <c r="F27" s="2">
        <v>88</v>
      </c>
      <c r="G27" s="2">
        <v>39</v>
      </c>
      <c r="H27" s="2">
        <v>89</v>
      </c>
      <c r="I27" s="2">
        <v>3</v>
      </c>
      <c r="J27" s="2" t="s">
        <v>8</v>
      </c>
      <c r="K27" s="1">
        <v>710</v>
      </c>
      <c r="L27" s="1">
        <v>92</v>
      </c>
    </row>
    <row r="28" spans="1:12" x14ac:dyDescent="0.25">
      <c r="A28" s="2">
        <v>27</v>
      </c>
      <c r="B28" s="3">
        <v>43781</v>
      </c>
      <c r="C28" s="2" t="s">
        <v>21</v>
      </c>
      <c r="D28" s="2">
        <v>4</v>
      </c>
      <c r="E28" s="2">
        <v>50</v>
      </c>
      <c r="F28" s="2">
        <v>86</v>
      </c>
      <c r="G28" s="2">
        <v>40</v>
      </c>
      <c r="H28" s="2">
        <v>91</v>
      </c>
      <c r="I28" s="2">
        <v>5</v>
      </c>
      <c r="J28" s="2">
        <v>55</v>
      </c>
      <c r="K28" s="1">
        <v>750</v>
      </c>
      <c r="L28" s="1">
        <v>98</v>
      </c>
    </row>
    <row r="29" spans="1:12" x14ac:dyDescent="0.25">
      <c r="A29" s="2">
        <v>28</v>
      </c>
      <c r="B29" s="3" t="s">
        <v>34</v>
      </c>
      <c r="C29" s="2" t="s">
        <v>2</v>
      </c>
      <c r="D29" s="2">
        <v>4</v>
      </c>
      <c r="E29" s="2">
        <v>49</v>
      </c>
      <c r="F29" s="2">
        <v>75</v>
      </c>
      <c r="G29" s="2">
        <v>38</v>
      </c>
      <c r="H29" s="2">
        <v>85</v>
      </c>
      <c r="I29" s="2">
        <v>5.9</v>
      </c>
      <c r="J29" s="2" t="s">
        <v>8</v>
      </c>
      <c r="K29" s="1">
        <v>710</v>
      </c>
      <c r="L29" s="1">
        <v>92</v>
      </c>
    </row>
    <row r="30" spans="1:12" x14ac:dyDescent="0.25">
      <c r="A30" s="2">
        <v>29</v>
      </c>
      <c r="B30" s="3" t="s">
        <v>35</v>
      </c>
      <c r="C30" s="2" t="s">
        <v>2</v>
      </c>
      <c r="D30" s="2">
        <v>5</v>
      </c>
      <c r="E30" s="2">
        <v>51</v>
      </c>
      <c r="F30" s="2">
        <v>96</v>
      </c>
      <c r="G30" s="2">
        <v>42</v>
      </c>
      <c r="H30" s="2">
        <v>96</v>
      </c>
      <c r="I30" s="2">
        <v>6.6</v>
      </c>
      <c r="J30" s="2" t="s">
        <v>8</v>
      </c>
      <c r="K30" s="1">
        <v>760</v>
      </c>
      <c r="L30" s="1">
        <v>99</v>
      </c>
    </row>
    <row r="31" spans="1:12" x14ac:dyDescent="0.25">
      <c r="A31" s="2">
        <v>30</v>
      </c>
      <c r="B31" s="3">
        <v>44044</v>
      </c>
      <c r="C31" s="2" t="s">
        <v>2</v>
      </c>
      <c r="D31" s="2">
        <v>6</v>
      </c>
      <c r="E31" s="2">
        <v>48</v>
      </c>
      <c r="F31" s="2">
        <v>69</v>
      </c>
      <c r="G31" s="2">
        <v>37</v>
      </c>
      <c r="H31" s="2">
        <v>83</v>
      </c>
      <c r="I31" s="2">
        <v>5.9</v>
      </c>
      <c r="J31" s="2" t="s">
        <v>8</v>
      </c>
      <c r="K31" s="1">
        <v>700</v>
      </c>
      <c r="L31" s="1">
        <v>88</v>
      </c>
    </row>
    <row r="32" spans="1:12" x14ac:dyDescent="0.25">
      <c r="A32" s="2">
        <v>31</v>
      </c>
      <c r="B32" s="3" t="s">
        <v>44</v>
      </c>
      <c r="C32" s="2" t="s">
        <v>21</v>
      </c>
      <c r="D32" s="2">
        <v>5</v>
      </c>
      <c r="E32" s="2">
        <v>47</v>
      </c>
      <c r="F32" s="2">
        <v>63</v>
      </c>
      <c r="G32" s="2">
        <v>36</v>
      </c>
      <c r="H32" s="2">
        <v>81</v>
      </c>
      <c r="I32" s="2">
        <v>8</v>
      </c>
      <c r="J32" s="2">
        <v>93</v>
      </c>
      <c r="K32" s="1">
        <v>680</v>
      </c>
      <c r="L32" s="1">
        <v>83</v>
      </c>
    </row>
    <row r="33" spans="1:13" x14ac:dyDescent="0.25">
      <c r="A33" s="2">
        <v>32</v>
      </c>
      <c r="B33" s="3">
        <v>43984</v>
      </c>
      <c r="C33" s="2" t="s">
        <v>21</v>
      </c>
      <c r="D33" s="2">
        <v>6</v>
      </c>
      <c r="E33" s="2">
        <v>50</v>
      </c>
      <c r="F33" s="2">
        <v>86</v>
      </c>
      <c r="G33" s="2">
        <v>41</v>
      </c>
      <c r="H33" s="2">
        <v>94</v>
      </c>
      <c r="I33" s="2">
        <v>5</v>
      </c>
      <c r="J33" s="2">
        <v>55</v>
      </c>
      <c r="K33" s="1">
        <v>750</v>
      </c>
      <c r="L33" s="1">
        <v>98</v>
      </c>
    </row>
    <row r="34" spans="1:13" x14ac:dyDescent="0.25">
      <c r="A34" s="2">
        <v>33</v>
      </c>
      <c r="B34" s="3">
        <v>44106</v>
      </c>
      <c r="C34" s="2" t="s">
        <v>45</v>
      </c>
      <c r="D34" s="2">
        <v>1</v>
      </c>
      <c r="E34" s="2">
        <v>48</v>
      </c>
      <c r="F34" s="2">
        <v>67</v>
      </c>
      <c r="G34" s="2">
        <v>37</v>
      </c>
      <c r="H34" s="2">
        <v>83</v>
      </c>
      <c r="I34" s="2">
        <v>8</v>
      </c>
      <c r="J34" s="2">
        <v>93</v>
      </c>
      <c r="K34" s="1">
        <v>690</v>
      </c>
      <c r="L34" s="1">
        <v>85</v>
      </c>
    </row>
    <row r="35" spans="1:13" x14ac:dyDescent="0.25">
      <c r="A35" s="2">
        <v>34</v>
      </c>
      <c r="B35" s="3" t="s">
        <v>46</v>
      </c>
      <c r="C35" s="2" t="s">
        <v>39</v>
      </c>
      <c r="D35" s="2">
        <v>5</v>
      </c>
      <c r="E35" s="2">
        <v>49</v>
      </c>
      <c r="F35" s="2">
        <v>75</v>
      </c>
      <c r="G35" s="2">
        <v>46</v>
      </c>
      <c r="H35" s="2">
        <v>99</v>
      </c>
      <c r="I35" s="2">
        <v>3</v>
      </c>
      <c r="J35" s="2">
        <v>26</v>
      </c>
      <c r="K35" s="1">
        <v>770</v>
      </c>
      <c r="L35" s="1">
        <v>99</v>
      </c>
    </row>
    <row r="36" spans="1:13" x14ac:dyDescent="0.25">
      <c r="A36" s="2">
        <v>35</v>
      </c>
      <c r="B36" s="3" t="s">
        <v>47</v>
      </c>
      <c r="C36" s="2" t="s">
        <v>39</v>
      </c>
      <c r="D36" s="2">
        <v>6</v>
      </c>
      <c r="E36" s="2">
        <v>50</v>
      </c>
      <c r="F36" s="2">
        <v>86</v>
      </c>
      <c r="G36" s="2">
        <v>39</v>
      </c>
      <c r="H36" s="2">
        <v>89</v>
      </c>
      <c r="I36" s="2">
        <v>5</v>
      </c>
      <c r="J36" s="2">
        <v>55</v>
      </c>
      <c r="K36" s="1">
        <v>730</v>
      </c>
      <c r="L36" s="1">
        <v>96</v>
      </c>
    </row>
    <row r="37" spans="1:13" x14ac:dyDescent="0.25">
      <c r="A37" s="2">
        <v>36</v>
      </c>
      <c r="B37" s="3">
        <v>44077</v>
      </c>
      <c r="C37" s="2" t="s">
        <v>45</v>
      </c>
      <c r="D37" s="2">
        <v>2</v>
      </c>
      <c r="E37" s="2">
        <v>49</v>
      </c>
      <c r="F37" s="2">
        <v>74</v>
      </c>
      <c r="G37" s="2">
        <v>40</v>
      </c>
      <c r="H37" s="2">
        <v>90</v>
      </c>
      <c r="I37" s="2">
        <v>6</v>
      </c>
      <c r="J37" s="2">
        <v>68</v>
      </c>
      <c r="K37" s="1">
        <v>730</v>
      </c>
      <c r="L37" s="1">
        <v>96</v>
      </c>
    </row>
    <row r="38" spans="1:13" x14ac:dyDescent="0.25">
      <c r="A38" s="7" t="s">
        <v>22</v>
      </c>
      <c r="B38" s="2" t="s">
        <v>8</v>
      </c>
      <c r="C38" s="2" t="s">
        <v>8</v>
      </c>
      <c r="D38" s="2" t="s">
        <v>8</v>
      </c>
      <c r="E38" s="1">
        <f>MAX(E2:E37)</f>
        <v>51</v>
      </c>
      <c r="F38" s="1">
        <f>MAX(F2:F37)</f>
        <v>97</v>
      </c>
      <c r="G38" s="1">
        <f>MAX(G2:G37)</f>
        <v>46</v>
      </c>
      <c r="H38" s="1">
        <f>MAX(H2:H37)</f>
        <v>99</v>
      </c>
      <c r="I38" s="1">
        <f>MAX(I2:I37)</f>
        <v>8</v>
      </c>
      <c r="J38" s="1">
        <f>MAX(J2:J37)</f>
        <v>93</v>
      </c>
      <c r="K38" s="1">
        <f>MAX(K2:K37)</f>
        <v>770</v>
      </c>
      <c r="L38" s="1">
        <f>MAX(L2:L37)</f>
        <v>99</v>
      </c>
    </row>
    <row r="39" spans="1:13" x14ac:dyDescent="0.25">
      <c r="A39" s="7" t="s">
        <v>23</v>
      </c>
      <c r="B39" s="2" t="s">
        <v>8</v>
      </c>
      <c r="C39" s="2" t="s">
        <v>8</v>
      </c>
      <c r="D39" s="2" t="s">
        <v>8</v>
      </c>
      <c r="E39" s="1">
        <f>MIN(E2:E37)</f>
        <v>42</v>
      </c>
      <c r="F39" s="1">
        <f>MIN(F2:F37)</f>
        <v>51</v>
      </c>
      <c r="G39" s="1">
        <f>MIN(G2:G37)</f>
        <v>32</v>
      </c>
      <c r="H39" s="1">
        <f>MIN(H2:H37)</f>
        <v>66</v>
      </c>
      <c r="I39" s="1">
        <f>MIN(I2:I37)</f>
        <v>2</v>
      </c>
      <c r="J39" s="1">
        <f>MIN(J2:J37)</f>
        <v>12</v>
      </c>
      <c r="K39" s="1">
        <f>MIN(K2:K37)</f>
        <v>640</v>
      </c>
      <c r="L39" s="1">
        <f>MIN(L2:L37)</f>
        <v>68</v>
      </c>
    </row>
    <row r="40" spans="1:13" x14ac:dyDescent="0.25">
      <c r="A40" s="7" t="s">
        <v>24</v>
      </c>
      <c r="B40" s="2" t="s">
        <v>8</v>
      </c>
      <c r="C40" s="2" t="s">
        <v>8</v>
      </c>
      <c r="D40" s="2" t="s">
        <v>8</v>
      </c>
      <c r="E40" s="1">
        <f t="shared" ref="E40:L40" si="0">E38-E39</f>
        <v>9</v>
      </c>
      <c r="F40" s="1">
        <f t="shared" si="0"/>
        <v>46</v>
      </c>
      <c r="G40" s="1">
        <f t="shared" si="0"/>
        <v>14</v>
      </c>
      <c r="H40" s="1">
        <f t="shared" si="0"/>
        <v>33</v>
      </c>
      <c r="I40" s="1">
        <f t="shared" si="0"/>
        <v>6</v>
      </c>
      <c r="J40" s="1">
        <f t="shared" si="0"/>
        <v>81</v>
      </c>
      <c r="K40" s="1">
        <f t="shared" si="0"/>
        <v>130</v>
      </c>
      <c r="L40" s="1">
        <f t="shared" si="0"/>
        <v>31</v>
      </c>
    </row>
    <row r="41" spans="1:13" x14ac:dyDescent="0.25">
      <c r="A41" s="7" t="s">
        <v>37</v>
      </c>
      <c r="B41" s="2" t="s">
        <v>8</v>
      </c>
      <c r="C41" s="2" t="s">
        <v>8</v>
      </c>
      <c r="D41" s="2" t="s">
        <v>8</v>
      </c>
      <c r="E41" s="4">
        <f>AVERAGE(E2:E37)</f>
        <v>48.861111111111114</v>
      </c>
      <c r="F41" s="4">
        <f t="shared" ref="F41:L41" si="1">AVERAGE(F2:F37)</f>
        <v>78.25</v>
      </c>
      <c r="G41" s="4">
        <f t="shared" si="1"/>
        <v>37.861111111111114</v>
      </c>
      <c r="H41" s="4">
        <f t="shared" si="1"/>
        <v>84.361111111111114</v>
      </c>
      <c r="I41" s="4">
        <f t="shared" si="1"/>
        <v>5.3651428571428568</v>
      </c>
      <c r="J41" s="4">
        <f t="shared" si="1"/>
        <v>57.565217391304351</v>
      </c>
      <c r="K41" s="4">
        <f t="shared" si="1"/>
        <v>708.05555555555554</v>
      </c>
      <c r="L41" s="4">
        <f t="shared" si="1"/>
        <v>89.638888888888886</v>
      </c>
      <c r="M41" s="9"/>
    </row>
    <row r="42" spans="1:13" x14ac:dyDescent="0.25">
      <c r="A42" s="7" t="s">
        <v>14</v>
      </c>
      <c r="B42" s="2" t="s">
        <v>8</v>
      </c>
      <c r="C42" s="2" t="s">
        <v>8</v>
      </c>
      <c r="D42" s="2" t="s">
        <v>8</v>
      </c>
      <c r="E42" s="4">
        <f>_xlfn.MODE.MULT(E2:E37)</f>
        <v>49</v>
      </c>
      <c r="F42" s="4">
        <f t="shared" ref="F42:L42" si="2">_xlfn.MODE.MULT(F2:F37)</f>
        <v>74</v>
      </c>
      <c r="G42" s="4">
        <f t="shared" si="2"/>
        <v>36</v>
      </c>
      <c r="H42" s="4">
        <f t="shared" si="2"/>
        <v>81</v>
      </c>
      <c r="I42" s="4">
        <f t="shared" si="2"/>
        <v>5</v>
      </c>
      <c r="J42" s="4">
        <f t="shared" si="2"/>
        <v>93</v>
      </c>
      <c r="K42" s="4">
        <f t="shared" si="2"/>
        <v>710</v>
      </c>
      <c r="L42" s="4">
        <f t="shared" si="2"/>
        <v>92</v>
      </c>
    </row>
    <row r="43" spans="1:13" x14ac:dyDescent="0.25">
      <c r="A43" s="7" t="s">
        <v>36</v>
      </c>
      <c r="B43" s="2" t="s">
        <v>8</v>
      </c>
      <c r="C43" s="2" t="s">
        <v>8</v>
      </c>
      <c r="D43" s="2" t="s">
        <v>8</v>
      </c>
      <c r="E43" s="4">
        <f>MEDIAN(E2:E37)</f>
        <v>49</v>
      </c>
      <c r="F43" s="4">
        <f t="shared" ref="F43:L43" si="3">MEDIAN(F2:F37)</f>
        <v>75</v>
      </c>
      <c r="G43" s="4">
        <f t="shared" si="3"/>
        <v>37.5</v>
      </c>
      <c r="H43" s="4">
        <f t="shared" si="3"/>
        <v>84</v>
      </c>
      <c r="I43" s="4">
        <f t="shared" si="3"/>
        <v>5.2</v>
      </c>
      <c r="J43" s="4">
        <f t="shared" si="3"/>
        <v>55</v>
      </c>
      <c r="K43" s="4">
        <f t="shared" si="3"/>
        <v>710</v>
      </c>
      <c r="L43" s="4">
        <f t="shared" si="3"/>
        <v>92</v>
      </c>
    </row>
    <row r="44" spans="1:13" x14ac:dyDescent="0.25">
      <c r="A44" s="7" t="s">
        <v>25</v>
      </c>
      <c r="B44" s="2" t="s">
        <v>8</v>
      </c>
      <c r="C44" s="2" t="s">
        <v>8</v>
      </c>
      <c r="D44" s="2" t="s">
        <v>8</v>
      </c>
      <c r="E44" s="4">
        <f>_xlfn.STDEV.P(E2:E37)</f>
        <v>1.8128059554455247</v>
      </c>
      <c r="F44" s="4">
        <f t="shared" ref="F44:L44" si="4">_xlfn.STDEV.P(F2:F37)</f>
        <v>11.849460840992819</v>
      </c>
      <c r="G44" s="4">
        <f t="shared" si="4"/>
        <v>3.1283007259690949</v>
      </c>
      <c r="H44" s="4">
        <f t="shared" si="4"/>
        <v>8.0524419269967016</v>
      </c>
      <c r="I44" s="4">
        <f t="shared" si="4"/>
        <v>1.5457450749508124</v>
      </c>
      <c r="J44" s="4">
        <f t="shared" si="4"/>
        <v>23.965239477493451</v>
      </c>
      <c r="K44" s="4">
        <f t="shared" si="4"/>
        <v>31.430650684787544</v>
      </c>
      <c r="L44" s="4">
        <f t="shared" si="4"/>
        <v>7.5430349689770031</v>
      </c>
    </row>
    <row r="45" spans="1:13" x14ac:dyDescent="0.25">
      <c r="A45" s="8" t="s">
        <v>38</v>
      </c>
      <c r="B45" s="5" t="s">
        <v>8</v>
      </c>
      <c r="C45" s="5" t="s">
        <v>8</v>
      </c>
      <c r="D45" s="5" t="s">
        <v>8</v>
      </c>
      <c r="E45" s="6">
        <f>E44/E41</f>
        <v>3.7101202044365483E-2</v>
      </c>
      <c r="F45" s="6">
        <f t="shared" ref="F45:L45" si="5">F44/F41</f>
        <v>0.15143080946955678</v>
      </c>
      <c r="G45" s="6">
        <f t="shared" si="5"/>
        <v>8.2625697824568897E-2</v>
      </c>
      <c r="H45" s="6">
        <f t="shared" si="5"/>
        <v>9.5452061037827218E-2</v>
      </c>
      <c r="I45" s="6">
        <f t="shared" si="5"/>
        <v>0.28810883812588367</v>
      </c>
      <c r="J45" s="6">
        <f t="shared" si="5"/>
        <v>0.41631458306823971</v>
      </c>
      <c r="K45" s="6">
        <f t="shared" si="5"/>
        <v>4.4390091198601475E-2</v>
      </c>
      <c r="L45" s="6">
        <f t="shared" si="5"/>
        <v>8.4149135073806045E-2</v>
      </c>
    </row>
  </sheetData>
  <autoFilter ref="A1:L45" xr:uid="{51F01FF7-DDD2-4B87-9910-4726DB7E3EDB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AB38B-F2E4-4A01-B9F6-D43E3B792D09}">
  <dimension ref="A1:L25"/>
  <sheetViews>
    <sheetView workbookViewId="0">
      <selection activeCell="B20" sqref="B20"/>
    </sheetView>
  </sheetViews>
  <sheetFormatPr defaultRowHeight="15" x14ac:dyDescent="0.25"/>
  <cols>
    <col min="1" max="1" width="18.28515625" bestFit="1" customWidth="1"/>
    <col min="2" max="2" width="10.7109375" bestFit="1" customWidth="1"/>
    <col min="3" max="3" width="11.85546875" bestFit="1" customWidth="1"/>
    <col min="5" max="5" width="11.7109375" bestFit="1" customWidth="1"/>
    <col min="7" max="7" width="12.140625" bestFit="1" customWidth="1"/>
    <col min="11" max="11" width="10.7109375" bestFit="1" customWidth="1"/>
  </cols>
  <sheetData>
    <row r="1" spans="1:12" x14ac:dyDescent="0.25">
      <c r="A1" s="1" t="s">
        <v>1</v>
      </c>
      <c r="B1" s="1" t="s">
        <v>0</v>
      </c>
      <c r="C1" s="1" t="s">
        <v>14</v>
      </c>
      <c r="D1" s="1" t="s">
        <v>15</v>
      </c>
      <c r="E1" s="1" t="s">
        <v>3</v>
      </c>
      <c r="F1" s="1" t="s">
        <v>4</v>
      </c>
      <c r="G1" s="1" t="s">
        <v>5</v>
      </c>
      <c r="H1" s="1" t="s">
        <v>4</v>
      </c>
      <c r="I1" s="1" t="s">
        <v>6</v>
      </c>
      <c r="J1" s="1" t="s">
        <v>4</v>
      </c>
      <c r="K1" s="1" t="s">
        <v>7</v>
      </c>
      <c r="L1" s="1" t="s">
        <v>4</v>
      </c>
    </row>
    <row r="2" spans="1:12" x14ac:dyDescent="0.25">
      <c r="A2" s="2">
        <v>1</v>
      </c>
      <c r="B2" s="3">
        <v>43627</v>
      </c>
      <c r="C2" s="2" t="s">
        <v>21</v>
      </c>
      <c r="D2" s="2">
        <v>1</v>
      </c>
      <c r="E2" s="2">
        <v>49</v>
      </c>
      <c r="F2" s="2">
        <v>75</v>
      </c>
      <c r="G2" s="2">
        <v>36</v>
      </c>
      <c r="H2" s="2">
        <v>81</v>
      </c>
      <c r="I2" s="2">
        <v>3</v>
      </c>
      <c r="J2" s="2">
        <v>26</v>
      </c>
      <c r="K2" s="1">
        <v>700</v>
      </c>
      <c r="L2" s="1">
        <v>88</v>
      </c>
    </row>
    <row r="3" spans="1:12" x14ac:dyDescent="0.25">
      <c r="A3" s="2">
        <v>2</v>
      </c>
      <c r="B3" s="3" t="s">
        <v>27</v>
      </c>
      <c r="C3" s="2" t="s">
        <v>21</v>
      </c>
      <c r="D3" s="2">
        <v>2</v>
      </c>
      <c r="E3" s="2">
        <v>50</v>
      </c>
      <c r="F3" s="2">
        <v>86</v>
      </c>
      <c r="G3" s="2">
        <v>45</v>
      </c>
      <c r="H3" s="2">
        <v>99</v>
      </c>
      <c r="I3" s="2">
        <v>7</v>
      </c>
      <c r="J3" s="2">
        <v>82</v>
      </c>
      <c r="K3" s="1">
        <v>770</v>
      </c>
      <c r="L3" s="1">
        <v>99</v>
      </c>
    </row>
    <row r="4" spans="1:12" x14ac:dyDescent="0.25">
      <c r="A4" s="2">
        <v>3</v>
      </c>
      <c r="B4" s="3" t="s">
        <v>30</v>
      </c>
      <c r="C4" s="2" t="s">
        <v>21</v>
      </c>
      <c r="D4" s="2">
        <v>3</v>
      </c>
      <c r="E4" s="2">
        <v>51</v>
      </c>
      <c r="F4" s="2">
        <v>96</v>
      </c>
      <c r="G4" s="2">
        <v>35</v>
      </c>
      <c r="H4" s="2">
        <v>76</v>
      </c>
      <c r="I4" s="2">
        <v>8</v>
      </c>
      <c r="J4" s="2">
        <v>93</v>
      </c>
      <c r="K4" s="1">
        <v>720</v>
      </c>
      <c r="L4" s="1">
        <v>94</v>
      </c>
    </row>
    <row r="5" spans="1:12" x14ac:dyDescent="0.25">
      <c r="A5" s="2">
        <v>4</v>
      </c>
      <c r="B5" s="3">
        <v>43781</v>
      </c>
      <c r="C5" s="2" t="s">
        <v>21</v>
      </c>
      <c r="D5" s="2">
        <v>4</v>
      </c>
      <c r="E5" s="2">
        <v>50</v>
      </c>
      <c r="F5" s="2">
        <v>86</v>
      </c>
      <c r="G5" s="2">
        <v>40</v>
      </c>
      <c r="H5" s="2">
        <v>91</v>
      </c>
      <c r="I5" s="2">
        <v>5</v>
      </c>
      <c r="J5" s="2">
        <v>55</v>
      </c>
      <c r="K5" s="1">
        <v>750</v>
      </c>
      <c r="L5" s="1">
        <v>98</v>
      </c>
    </row>
    <row r="6" spans="1:12" x14ac:dyDescent="0.25">
      <c r="A6" s="2">
        <v>5</v>
      </c>
      <c r="B6" s="3">
        <v>44105</v>
      </c>
      <c r="C6" s="2" t="s">
        <v>39</v>
      </c>
      <c r="D6" s="2">
        <v>1</v>
      </c>
      <c r="E6" s="2">
        <v>51</v>
      </c>
      <c r="F6" s="2">
        <v>96</v>
      </c>
      <c r="G6" s="2">
        <v>41</v>
      </c>
      <c r="H6" s="2">
        <v>94</v>
      </c>
      <c r="I6" s="2">
        <v>5</v>
      </c>
      <c r="J6" s="2">
        <v>55</v>
      </c>
      <c r="K6" s="1">
        <v>750</v>
      </c>
      <c r="L6" s="1">
        <v>98</v>
      </c>
    </row>
    <row r="7" spans="1:12" x14ac:dyDescent="0.25">
      <c r="A7" s="2">
        <v>6</v>
      </c>
      <c r="B7" s="3">
        <v>44166</v>
      </c>
      <c r="C7" s="2" t="s">
        <v>39</v>
      </c>
      <c r="D7" s="2">
        <v>2</v>
      </c>
      <c r="E7" s="2">
        <v>50</v>
      </c>
      <c r="F7" s="2">
        <v>86</v>
      </c>
      <c r="G7" s="2">
        <v>41</v>
      </c>
      <c r="H7" s="2">
        <v>94</v>
      </c>
      <c r="I7" s="2">
        <v>8</v>
      </c>
      <c r="J7" s="2">
        <v>93</v>
      </c>
      <c r="K7" s="1">
        <v>740</v>
      </c>
      <c r="L7" s="1">
        <v>97</v>
      </c>
    </row>
    <row r="8" spans="1:12" x14ac:dyDescent="0.25">
      <c r="A8" s="2">
        <v>7</v>
      </c>
      <c r="B8" s="3" t="s">
        <v>40</v>
      </c>
      <c r="C8" s="2" t="s">
        <v>39</v>
      </c>
      <c r="D8" s="2">
        <v>1</v>
      </c>
      <c r="E8" s="2">
        <v>51</v>
      </c>
      <c r="F8" s="2">
        <v>96</v>
      </c>
      <c r="G8" s="2">
        <v>42</v>
      </c>
      <c r="H8" s="2">
        <v>96</v>
      </c>
      <c r="I8" s="2">
        <v>8</v>
      </c>
      <c r="J8" s="2">
        <v>93</v>
      </c>
      <c r="K8" s="1">
        <v>770</v>
      </c>
      <c r="L8" s="1">
        <v>99</v>
      </c>
    </row>
    <row r="9" spans="1:12" x14ac:dyDescent="0.25">
      <c r="A9" s="2">
        <v>8</v>
      </c>
      <c r="B9" s="3" t="s">
        <v>41</v>
      </c>
      <c r="C9" s="2" t="s">
        <v>39</v>
      </c>
      <c r="D9" s="2">
        <v>2</v>
      </c>
      <c r="E9" s="2">
        <v>51</v>
      </c>
      <c r="F9" s="2">
        <v>96</v>
      </c>
      <c r="G9" s="2">
        <v>42</v>
      </c>
      <c r="H9" s="2">
        <v>96</v>
      </c>
      <c r="I9" s="2">
        <v>8</v>
      </c>
      <c r="J9" s="2">
        <v>93</v>
      </c>
      <c r="K9" s="1">
        <v>770</v>
      </c>
      <c r="L9" s="1">
        <v>99</v>
      </c>
    </row>
    <row r="10" spans="1:12" x14ac:dyDescent="0.25">
      <c r="A10" s="2">
        <v>9</v>
      </c>
      <c r="B10" s="3" t="s">
        <v>42</v>
      </c>
      <c r="C10" s="2" t="s">
        <v>39</v>
      </c>
      <c r="D10" s="2">
        <v>3</v>
      </c>
      <c r="E10" s="2">
        <v>50</v>
      </c>
      <c r="F10" s="2">
        <v>96</v>
      </c>
      <c r="G10" s="2">
        <v>47</v>
      </c>
      <c r="H10" s="2">
        <v>99</v>
      </c>
      <c r="I10" s="2">
        <v>7</v>
      </c>
      <c r="J10" s="2">
        <v>82</v>
      </c>
      <c r="K10" s="1">
        <v>770</v>
      </c>
      <c r="L10" s="1">
        <v>99</v>
      </c>
    </row>
    <row r="11" spans="1:12" x14ac:dyDescent="0.25">
      <c r="A11" s="2">
        <v>10</v>
      </c>
      <c r="B11" s="3" t="s">
        <v>43</v>
      </c>
      <c r="C11" s="2" t="s">
        <v>39</v>
      </c>
      <c r="D11" s="2">
        <v>4</v>
      </c>
      <c r="E11" s="2">
        <v>49</v>
      </c>
      <c r="F11" s="2">
        <v>75</v>
      </c>
      <c r="G11" s="2">
        <v>47</v>
      </c>
      <c r="H11" s="2">
        <v>99</v>
      </c>
      <c r="I11" s="2">
        <v>7</v>
      </c>
      <c r="J11" s="2">
        <v>82</v>
      </c>
      <c r="K11" s="1">
        <v>770</v>
      </c>
      <c r="L11" s="1">
        <v>99</v>
      </c>
    </row>
    <row r="12" spans="1:12" x14ac:dyDescent="0.25">
      <c r="A12" s="2">
        <v>11</v>
      </c>
      <c r="B12" s="3" t="s">
        <v>44</v>
      </c>
      <c r="C12" s="2" t="s">
        <v>21</v>
      </c>
      <c r="D12" s="2">
        <v>5</v>
      </c>
      <c r="E12" s="2">
        <v>47</v>
      </c>
      <c r="F12" s="2">
        <v>63</v>
      </c>
      <c r="G12" s="2">
        <v>36</v>
      </c>
      <c r="H12" s="2">
        <v>81</v>
      </c>
      <c r="I12" s="2">
        <v>8</v>
      </c>
      <c r="J12" s="2">
        <v>93</v>
      </c>
      <c r="K12" s="1">
        <v>680</v>
      </c>
      <c r="L12" s="1">
        <v>83</v>
      </c>
    </row>
    <row r="13" spans="1:12" x14ac:dyDescent="0.25">
      <c r="A13" s="2">
        <v>12</v>
      </c>
      <c r="B13" s="3">
        <v>43984</v>
      </c>
      <c r="C13" s="2" t="s">
        <v>21</v>
      </c>
      <c r="D13" s="2">
        <v>6</v>
      </c>
      <c r="E13" s="2">
        <v>50</v>
      </c>
      <c r="F13" s="2">
        <v>86</v>
      </c>
      <c r="G13" s="2">
        <v>41</v>
      </c>
      <c r="H13" s="2">
        <v>94</v>
      </c>
      <c r="I13" s="2">
        <v>5</v>
      </c>
      <c r="J13" s="2">
        <v>55</v>
      </c>
      <c r="K13" s="1">
        <v>750</v>
      </c>
      <c r="L13" s="1">
        <v>98</v>
      </c>
    </row>
    <row r="14" spans="1:12" x14ac:dyDescent="0.25">
      <c r="A14" s="2">
        <v>13</v>
      </c>
      <c r="B14" s="3">
        <v>44106</v>
      </c>
      <c r="C14" s="2" t="s">
        <v>45</v>
      </c>
      <c r="D14" s="2">
        <v>1</v>
      </c>
      <c r="E14" s="2">
        <v>48</v>
      </c>
      <c r="F14" s="2">
        <v>67</v>
      </c>
      <c r="G14" s="2">
        <v>37</v>
      </c>
      <c r="H14" s="2">
        <v>83</v>
      </c>
      <c r="I14" s="2">
        <v>8</v>
      </c>
      <c r="J14" s="2">
        <v>93</v>
      </c>
      <c r="K14" s="1">
        <v>690</v>
      </c>
      <c r="L14" s="1">
        <v>85</v>
      </c>
    </row>
    <row r="15" spans="1:12" x14ac:dyDescent="0.25">
      <c r="A15" s="2">
        <v>14</v>
      </c>
      <c r="B15" s="3" t="s">
        <v>46</v>
      </c>
      <c r="C15" s="2" t="s">
        <v>39</v>
      </c>
      <c r="D15" s="2">
        <v>5</v>
      </c>
      <c r="E15" s="2">
        <v>49</v>
      </c>
      <c r="F15" s="2">
        <v>75</v>
      </c>
      <c r="G15" s="2">
        <v>46</v>
      </c>
      <c r="H15" s="2">
        <v>99</v>
      </c>
      <c r="I15" s="2">
        <v>3</v>
      </c>
      <c r="J15" s="2">
        <v>26</v>
      </c>
      <c r="K15" s="1">
        <v>770</v>
      </c>
      <c r="L15" s="1">
        <v>99</v>
      </c>
    </row>
    <row r="16" spans="1:12" x14ac:dyDescent="0.25">
      <c r="A16" s="2">
        <v>15</v>
      </c>
      <c r="B16" s="3" t="s">
        <v>47</v>
      </c>
      <c r="C16" s="2" t="s">
        <v>39</v>
      </c>
      <c r="D16" s="2">
        <v>6</v>
      </c>
      <c r="E16" s="2">
        <v>50</v>
      </c>
      <c r="F16" s="2">
        <v>86</v>
      </c>
      <c r="G16" s="2">
        <v>39</v>
      </c>
      <c r="H16" s="2">
        <v>89</v>
      </c>
      <c r="I16" s="2">
        <v>5</v>
      </c>
      <c r="J16" s="2">
        <v>55</v>
      </c>
      <c r="K16" s="1">
        <v>730</v>
      </c>
      <c r="L16" s="1">
        <v>96</v>
      </c>
    </row>
    <row r="17" spans="1:12" x14ac:dyDescent="0.25">
      <c r="A17" s="2">
        <v>16</v>
      </c>
      <c r="B17" s="3">
        <v>44077</v>
      </c>
      <c r="C17" s="2" t="s">
        <v>45</v>
      </c>
      <c r="D17" s="2">
        <v>2</v>
      </c>
      <c r="E17" s="2">
        <v>49</v>
      </c>
      <c r="F17" s="2">
        <v>74</v>
      </c>
      <c r="G17" s="2">
        <v>40</v>
      </c>
      <c r="H17" s="2">
        <v>90</v>
      </c>
      <c r="I17" s="2">
        <v>6</v>
      </c>
      <c r="J17" s="2">
        <v>68</v>
      </c>
      <c r="K17" s="1">
        <v>730</v>
      </c>
      <c r="L17" s="1">
        <v>96</v>
      </c>
    </row>
    <row r="18" spans="1:12" x14ac:dyDescent="0.25">
      <c r="A18" s="7" t="s">
        <v>22</v>
      </c>
      <c r="B18" s="2" t="s">
        <v>8</v>
      </c>
      <c r="C18" s="2" t="s">
        <v>8</v>
      </c>
      <c r="D18" s="2" t="s">
        <v>8</v>
      </c>
      <c r="E18" s="1">
        <f>MAX(E2:E17)</f>
        <v>51</v>
      </c>
      <c r="F18" s="1">
        <f t="shared" ref="F18:L18" si="0">MAX(F2:F17)</f>
        <v>96</v>
      </c>
      <c r="G18" s="1">
        <f t="shared" si="0"/>
        <v>47</v>
      </c>
      <c r="H18" s="1">
        <f t="shared" si="0"/>
        <v>99</v>
      </c>
      <c r="I18" s="1">
        <f t="shared" si="0"/>
        <v>8</v>
      </c>
      <c r="J18" s="1">
        <f t="shared" si="0"/>
        <v>93</v>
      </c>
      <c r="K18" s="1">
        <f t="shared" si="0"/>
        <v>770</v>
      </c>
      <c r="L18" s="1">
        <f t="shared" si="0"/>
        <v>99</v>
      </c>
    </row>
    <row r="19" spans="1:12" x14ac:dyDescent="0.25">
      <c r="A19" s="7" t="s">
        <v>23</v>
      </c>
      <c r="B19" s="2" t="s">
        <v>8</v>
      </c>
      <c r="C19" s="2" t="s">
        <v>8</v>
      </c>
      <c r="D19" s="2" t="s">
        <v>8</v>
      </c>
      <c r="E19" s="1">
        <f>MIN(E2:E17)</f>
        <v>47</v>
      </c>
      <c r="F19" s="1">
        <f t="shared" ref="F19:L19" si="1">MIN(F2:F17)</f>
        <v>63</v>
      </c>
      <c r="G19" s="1">
        <f t="shared" si="1"/>
        <v>35</v>
      </c>
      <c r="H19" s="1">
        <f t="shared" si="1"/>
        <v>76</v>
      </c>
      <c r="I19" s="1">
        <f t="shared" si="1"/>
        <v>3</v>
      </c>
      <c r="J19" s="1">
        <f t="shared" si="1"/>
        <v>26</v>
      </c>
      <c r="K19" s="1">
        <f t="shared" si="1"/>
        <v>680</v>
      </c>
      <c r="L19" s="1">
        <f t="shared" si="1"/>
        <v>83</v>
      </c>
    </row>
    <row r="20" spans="1:12" x14ac:dyDescent="0.25">
      <c r="A20" s="7" t="s">
        <v>24</v>
      </c>
      <c r="B20" s="2" t="s">
        <v>8</v>
      </c>
      <c r="C20" s="2" t="s">
        <v>8</v>
      </c>
      <c r="D20" s="2" t="s">
        <v>8</v>
      </c>
      <c r="E20" s="1">
        <f t="shared" ref="E20:L20" si="2">E18-E19</f>
        <v>4</v>
      </c>
      <c r="F20" s="1">
        <f t="shared" si="2"/>
        <v>33</v>
      </c>
      <c r="G20" s="1">
        <f t="shared" si="2"/>
        <v>12</v>
      </c>
      <c r="H20" s="1">
        <f t="shared" si="2"/>
        <v>23</v>
      </c>
      <c r="I20" s="1">
        <f t="shared" si="2"/>
        <v>5</v>
      </c>
      <c r="J20" s="1">
        <f t="shared" si="2"/>
        <v>67</v>
      </c>
      <c r="K20" s="1">
        <f t="shared" si="2"/>
        <v>90</v>
      </c>
      <c r="L20" s="1">
        <f t="shared" si="2"/>
        <v>16</v>
      </c>
    </row>
    <row r="21" spans="1:12" x14ac:dyDescent="0.25">
      <c r="A21" s="7" t="s">
        <v>37</v>
      </c>
      <c r="B21" s="2" t="s">
        <v>8</v>
      </c>
      <c r="C21" s="2" t="s">
        <v>8</v>
      </c>
      <c r="D21" s="2" t="s">
        <v>8</v>
      </c>
      <c r="E21" s="4">
        <f>AVERAGE(E2:E17)</f>
        <v>49.6875</v>
      </c>
      <c r="F21" s="4">
        <f t="shared" ref="F21:L21" si="3">AVERAGE(F2:F17)</f>
        <v>83.6875</v>
      </c>
      <c r="G21" s="4">
        <f t="shared" si="3"/>
        <v>40.9375</v>
      </c>
      <c r="H21" s="4">
        <f t="shared" si="3"/>
        <v>91.3125</v>
      </c>
      <c r="I21" s="4">
        <f t="shared" si="3"/>
        <v>6.3125</v>
      </c>
      <c r="J21" s="4">
        <f t="shared" si="3"/>
        <v>71.5</v>
      </c>
      <c r="K21" s="4">
        <f t="shared" si="3"/>
        <v>741.25</v>
      </c>
      <c r="L21" s="4">
        <f t="shared" si="3"/>
        <v>95.4375</v>
      </c>
    </row>
    <row r="22" spans="1:12" x14ac:dyDescent="0.25">
      <c r="A22" s="7" t="s">
        <v>14</v>
      </c>
      <c r="B22" s="2" t="s">
        <v>8</v>
      </c>
      <c r="C22" s="2" t="s">
        <v>8</v>
      </c>
      <c r="D22" s="2" t="s">
        <v>8</v>
      </c>
      <c r="E22" s="4">
        <f>_xlfn.MODE.MULT(E2:E17)</f>
        <v>50</v>
      </c>
      <c r="F22" s="4">
        <f t="shared" ref="F22:L22" si="4">_xlfn.MODE.MULT(F2:F17)</f>
        <v>86</v>
      </c>
      <c r="G22" s="4">
        <f t="shared" si="4"/>
        <v>41</v>
      </c>
      <c r="H22" s="4">
        <f t="shared" si="4"/>
        <v>99</v>
      </c>
      <c r="I22" s="4">
        <f t="shared" si="4"/>
        <v>8</v>
      </c>
      <c r="J22" s="4">
        <f t="shared" si="4"/>
        <v>93</v>
      </c>
      <c r="K22" s="4">
        <f t="shared" si="4"/>
        <v>770</v>
      </c>
      <c r="L22" s="4">
        <f t="shared" si="4"/>
        <v>99</v>
      </c>
    </row>
    <row r="23" spans="1:12" x14ac:dyDescent="0.25">
      <c r="A23" s="7" t="s">
        <v>36</v>
      </c>
      <c r="B23" s="2" t="s">
        <v>8</v>
      </c>
      <c r="C23" s="2" t="s">
        <v>8</v>
      </c>
      <c r="D23" s="2" t="s">
        <v>8</v>
      </c>
      <c r="E23" s="4">
        <f>MEDIAN(E2:E17)</f>
        <v>50</v>
      </c>
      <c r="F23" s="4">
        <f t="shared" ref="F23:L23" si="5">MEDIAN(F2:F17)</f>
        <v>86</v>
      </c>
      <c r="G23" s="4">
        <f t="shared" si="5"/>
        <v>41</v>
      </c>
      <c r="H23" s="4">
        <f t="shared" si="5"/>
        <v>94</v>
      </c>
      <c r="I23" s="4">
        <f t="shared" si="5"/>
        <v>7</v>
      </c>
      <c r="J23" s="4">
        <f t="shared" si="5"/>
        <v>82</v>
      </c>
      <c r="K23" s="4">
        <f t="shared" si="5"/>
        <v>750</v>
      </c>
      <c r="L23" s="4">
        <f t="shared" si="5"/>
        <v>98</v>
      </c>
    </row>
    <row r="24" spans="1:12" x14ac:dyDescent="0.25">
      <c r="A24" s="7" t="s">
        <v>25</v>
      </c>
      <c r="B24" s="2" t="s">
        <v>8</v>
      </c>
      <c r="C24" s="2" t="s">
        <v>8</v>
      </c>
      <c r="D24" s="2" t="s">
        <v>8</v>
      </c>
      <c r="E24" s="4">
        <f>_xlfn.STDEV.P(E2:E17)</f>
        <v>1.1021995055342748</v>
      </c>
      <c r="F24" s="4">
        <f t="shared" ref="F24:L24" si="6">_xlfn.STDEV.P(F2:F17)</f>
        <v>10.640246413969932</v>
      </c>
      <c r="G24" s="4">
        <f t="shared" si="6"/>
        <v>3.7327729304097779</v>
      </c>
      <c r="H24" s="4">
        <f t="shared" si="6"/>
        <v>7.1826070301806153</v>
      </c>
      <c r="I24" s="4">
        <f t="shared" si="6"/>
        <v>1.7218721642444887</v>
      </c>
      <c r="J24" s="4">
        <f t="shared" si="6"/>
        <v>22.839111191112494</v>
      </c>
      <c r="K24" s="4">
        <f t="shared" si="6"/>
        <v>29.553976043842223</v>
      </c>
      <c r="L24" s="4">
        <f t="shared" si="6"/>
        <v>5.1230941578307929</v>
      </c>
    </row>
    <row r="25" spans="1:12" x14ac:dyDescent="0.25">
      <c r="A25" s="8" t="s">
        <v>38</v>
      </c>
      <c r="B25" s="5" t="s">
        <v>8</v>
      </c>
      <c r="C25" s="5" t="s">
        <v>8</v>
      </c>
      <c r="D25" s="5" t="s">
        <v>8</v>
      </c>
      <c r="E25" s="6">
        <f>E24/E21</f>
        <v>2.2182631557922512E-2</v>
      </c>
      <c r="F25" s="6">
        <f t="shared" ref="F25:L25" si="7">F24/F21</f>
        <v>0.1271426009137557</v>
      </c>
      <c r="G25" s="6">
        <f t="shared" si="7"/>
        <v>9.118223952146022E-2</v>
      </c>
      <c r="H25" s="6">
        <f t="shared" si="7"/>
        <v>7.8659625244962242E-2</v>
      </c>
      <c r="I25" s="6">
        <f t="shared" si="7"/>
        <v>0.27277182799912691</v>
      </c>
      <c r="J25" s="6">
        <f t="shared" si="7"/>
        <v>0.3194281285470279</v>
      </c>
      <c r="K25" s="6">
        <f t="shared" si="7"/>
        <v>3.987045672019187E-2</v>
      </c>
      <c r="L25" s="6">
        <f t="shared" si="7"/>
        <v>5.3680095956314788E-2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C1B473CCEA47449044C150A905FF34" ma:contentTypeVersion="18" ma:contentTypeDescription="Create a new document." ma:contentTypeScope="" ma:versionID="2ad09847f961f55f2f7c0f233f873923">
  <xsd:schema xmlns:xsd="http://www.w3.org/2001/XMLSchema" xmlns:xs="http://www.w3.org/2001/XMLSchema" xmlns:p="http://schemas.microsoft.com/office/2006/metadata/properties" xmlns:ns3="999d86f7-92f9-4798-9ab6-365e70040388" xmlns:ns4="d6e9cdf9-c031-4c5e-a1ee-82bd79d76ddd" targetNamespace="http://schemas.microsoft.com/office/2006/metadata/properties" ma:root="true" ma:fieldsID="09978045af17922a391650b47ff4172e" ns3:_="" ns4:_="">
    <xsd:import namespace="999d86f7-92f9-4798-9ab6-365e70040388"/>
    <xsd:import namespace="d6e9cdf9-c031-4c5e-a1ee-82bd79d76ddd"/>
    <xsd:element name="properties">
      <xsd:complexType>
        <xsd:sequence>
          <xsd:element name="documentManagement">
            <xsd:complexType>
              <xsd:all>
                <xsd:element ref="ns3:MediaServiceFastMetadata" minOccurs="0"/>
                <xsd:element ref="ns3:MediaService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Details" minOccurs="0"/>
                <xsd:element ref="ns4:SharedWithUser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9d86f7-92f9-4798-9ab6-365e70040388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9cdf9-c031-4c5e-a1ee-82bd79d76ddd" elementFormDefault="qualified">
    <xsd:import namespace="http://schemas.microsoft.com/office/2006/documentManagement/types"/>
    <xsd:import namespace="http://schemas.microsoft.com/office/infopath/2007/PartnerControls"/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0ace10e6-8c8a-46b5-9435-807f619c65c5" ContentTypeId="0x0101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D39D1B-98E7-4C6A-9ABB-6ADA05968E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9d86f7-92f9-4798-9ab6-365e70040388"/>
    <ds:schemaRef ds:uri="d6e9cdf9-c031-4c5e-a1ee-82bd79d76d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D6D1D8-9997-4FF2-A57A-4282B0D60A18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5A345E59-10F8-41FF-9DFA-085E7BC3350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54C07F6-40E5-4D9B-8ED8-E61C6D4AC92B}">
  <ds:schemaRefs>
    <ds:schemaRef ds:uri="http://purl.org/dc/elements/1.1/"/>
    <ds:schemaRef ds:uri="http://schemas.microsoft.com/office/2006/metadata/properties"/>
    <ds:schemaRef ds:uri="999d86f7-92f9-4798-9ab6-365e70040388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6e9cdf9-c031-4c5e-a1ee-82bd79d76dd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 Tests</vt:lpstr>
      <vt:lpstr>Only GMAC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Rajan, Arvind</dc:creator>
  <cp:lastModifiedBy>Rajan, Arvind</cp:lastModifiedBy>
  <dcterms:created xsi:type="dcterms:W3CDTF">2019-11-15T09:04:09Z</dcterms:created>
  <dcterms:modified xsi:type="dcterms:W3CDTF">2020-03-11T09:21:51Z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0x010100ACC1B473CCEA47449044C150A905FF34</vt:lpwstr>
  </property>
</Properties>
</file>