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akshit sood\Desktop\"/>
    </mc:Choice>
  </mc:AlternateContent>
  <bookViews>
    <workbookView xWindow="0" yWindow="0" windowWidth="20490" windowHeight="7755"/>
  </bookViews>
  <sheets>
    <sheet name="GMAT Performance Sheet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5" i="1" l="1"/>
  <c r="U15" i="1"/>
  <c r="T15" i="1"/>
  <c r="Q15" i="1"/>
  <c r="V14" i="1"/>
  <c r="U14" i="1"/>
  <c r="T14" i="1"/>
  <c r="Q14" i="1"/>
  <c r="L6" i="1"/>
  <c r="M6" i="1"/>
  <c r="L7" i="1"/>
  <c r="M7" i="1"/>
  <c r="L8" i="1"/>
  <c r="M8" i="1"/>
  <c r="L9" i="1"/>
  <c r="M9" i="1"/>
  <c r="L10" i="1"/>
  <c r="M10" i="1"/>
  <c r="L11" i="1"/>
  <c r="M11" i="1"/>
  <c r="L14" i="1"/>
  <c r="M14" i="1"/>
  <c r="L15" i="1"/>
  <c r="M15" i="1"/>
  <c r="L16" i="1"/>
  <c r="M16" i="1"/>
  <c r="L17" i="1"/>
  <c r="M17" i="1"/>
  <c r="I15" i="1"/>
  <c r="I14" i="1"/>
  <c r="I11" i="1"/>
  <c r="I10" i="1"/>
  <c r="I9" i="1"/>
  <c r="I8" i="1"/>
  <c r="I7" i="1"/>
  <c r="V6" i="1"/>
  <c r="U6" i="1"/>
  <c r="T6" i="1"/>
  <c r="Q6" i="1"/>
  <c r="I6" i="1"/>
  <c r="Q13" i="1"/>
  <c r="I13" i="1"/>
  <c r="Q12" i="1"/>
  <c r="I12" i="1"/>
  <c r="Q5" i="1"/>
  <c r="I5" i="1"/>
  <c r="Q4" i="1"/>
  <c r="I4" i="1"/>
  <c r="Q3" i="1"/>
  <c r="I3" i="1"/>
  <c r="V17" i="1"/>
  <c r="U17" i="1"/>
  <c r="T17" i="1"/>
  <c r="Q17" i="1"/>
  <c r="I17" i="1"/>
  <c r="V16" i="1"/>
  <c r="U16" i="1"/>
  <c r="T16" i="1"/>
  <c r="Q16" i="1"/>
  <c r="I16" i="1"/>
</calcChain>
</file>

<file path=xl/sharedStrings.xml><?xml version="1.0" encoding="utf-8"?>
<sst xmlns="http://schemas.openxmlformats.org/spreadsheetml/2006/main" count="49" uniqueCount="33">
  <si>
    <t>#</t>
  </si>
  <si>
    <t>Test</t>
  </si>
  <si>
    <t>Quant</t>
  </si>
  <si>
    <t>DS</t>
  </si>
  <si>
    <t>PS</t>
  </si>
  <si>
    <t>Verbal</t>
  </si>
  <si>
    <t>CR</t>
  </si>
  <si>
    <t>RC</t>
  </si>
  <si>
    <t>SC</t>
  </si>
  <si>
    <t>OG1</t>
  </si>
  <si>
    <t>OG2</t>
  </si>
  <si>
    <t>MGMAT 1</t>
  </si>
  <si>
    <t>MGMAT 2</t>
  </si>
  <si>
    <t>MGMAT 3</t>
  </si>
  <si>
    <t>MGMAT 4</t>
  </si>
  <si>
    <t>MGMAT 5</t>
  </si>
  <si>
    <t>GMAT CLUB 1</t>
  </si>
  <si>
    <t>GMAT CLUB 2</t>
  </si>
  <si>
    <t>GMAT CLUB 3</t>
  </si>
  <si>
    <t>GMAT CLUB 4</t>
  </si>
  <si>
    <t>GMAT CLUB 5</t>
  </si>
  <si>
    <t>GMAT CLUB 6</t>
  </si>
  <si>
    <t>GMAT CLUB 7</t>
  </si>
  <si>
    <t>GMAT CLUB 9</t>
  </si>
  <si>
    <t>Correct</t>
  </si>
  <si>
    <t>Incorrect</t>
  </si>
  <si>
    <t>Accuracy %</t>
  </si>
  <si>
    <t>Month</t>
  </si>
  <si>
    <t>Nov'19</t>
  </si>
  <si>
    <t>Oct'19</t>
  </si>
  <si>
    <t>Dec'19</t>
  </si>
  <si>
    <t>Raw Score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</si>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</sst>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2" fillId="0" borderId="1" xfId="0" applyFont="1" applyBorder="1"/>
    <xf numFmtId="0" fontId="0" fillId="0" borderId="1" xfId="0" applyBorder="1"/>
    <xf numFmtId="9" fontId="0" fillId="0" borderId="1" xfId="1" applyFont="1" applyBorder="1"/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/>
    <xf numFmtId="9" fontId="0" fillId="0" borderId="0" xfId="1" applyFont="1"/>
    <xf numFmtId="9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0"/>
  <sheetViews>
    <sheetView showGridLines="0" tabSelected="1" zoomScale="90" zoomScaleNormal="90" workbookViewId="0"/>
  </sheetViews>
  <sheetFormatPr defaultColWidth="0" defaultRowHeight="15" zeroHeight="1" x14ac:dyDescent="0.25"/>
  <cols>
    <col min="1" max="1" width="3" style="10" bestFit="1" customWidth="1"/>
    <col min="2" max="2" width="7" style="10" bestFit="1" customWidth="1"/>
    <col min="3" max="3" width="18.140625" style="10" bestFit="1" customWidth="1"/>
    <col min="4" max="4" width="1.85546875" style="11" customWidth="1"/>
    <col min="5" max="5" width="5.85546875" style="12" bestFit="1" customWidth="1"/>
    <col min="6" max="6" width="1.85546875" style="11" customWidth="1"/>
    <col min="7" max="7" width="6.42578125" style="12" bestFit="1" customWidth="1"/>
    <col min="8" max="8" width="3.28515625" bestFit="1" customWidth="1"/>
    <col min="9" max="9" width="7.5703125" bestFit="1" customWidth="1"/>
    <col min="10" max="10" width="8.85546875" bestFit="1" customWidth="1"/>
    <col min="11" max="11" width="11.7109375" bestFit="1" customWidth="1"/>
    <col min="12" max="13" width="6.5703125" style="13" bestFit="1" customWidth="1"/>
    <col min="14" max="14" width="1.85546875" style="11" customWidth="1"/>
    <col min="15" max="15" width="6.85546875" style="12" bestFit="1" customWidth="1"/>
    <col min="16" max="16" width="3.28515625" bestFit="1" customWidth="1"/>
    <col min="17" max="17" width="7.5703125" bestFit="1" customWidth="1"/>
    <col min="18" max="18" width="8.85546875" bestFit="1" customWidth="1"/>
    <col min="19" max="19" width="11.7109375" bestFit="1" customWidth="1"/>
    <col min="20" max="21" width="4.5703125" bestFit="1" customWidth="1"/>
    <col min="22" max="22" width="4.7109375" bestFit="1" customWidth="1"/>
    <col min="23" max="23" width="1.85546875" style="11" customWidth="1"/>
    <col min="24" max="24" width="9.140625" customWidth="1"/>
    <col min="36" max="16384" width="9.140625" hidden="1"/>
  </cols>
  <sheetData>
    <row r="1" spans="1:23" x14ac:dyDescent="0.25">
      <c r="B1" s="5"/>
      <c r="C1" s="5"/>
      <c r="D1" s="6"/>
      <c r="E1" s="7"/>
      <c r="F1" s="6"/>
      <c r="G1" s="7"/>
      <c r="H1" s="8"/>
      <c r="I1" s="14" t="s">
        <v>31</v>
      </c>
      <c r="J1" s="14"/>
      <c r="K1" s="8"/>
      <c r="L1" s="14" t="s">
        <v>26</v>
      </c>
      <c r="M1" s="14"/>
      <c r="N1" s="6"/>
      <c r="O1" s="7"/>
      <c r="P1" s="8"/>
      <c r="Q1" s="14" t="s">
        <v>31</v>
      </c>
      <c r="R1" s="14"/>
      <c r="S1" s="8"/>
      <c r="T1" s="15" t="s">
        <v>26</v>
      </c>
      <c r="U1" s="15"/>
      <c r="V1" s="15"/>
      <c r="W1" s="6"/>
    </row>
    <row r="2" spans="1:23" s="4" customFormat="1" x14ac:dyDescent="0.25">
      <c r="A2" s="16" t="s">
        <v>0</v>
      </c>
      <c r="B2" s="1" t="s">
        <v>27</v>
      </c>
      <c r="C2" s="1" t="s">
        <v>1</v>
      </c>
      <c r="D2" s="2"/>
      <c r="E2" s="1" t="s">
        <v>32</v>
      </c>
      <c r="F2" s="2"/>
      <c r="G2" s="1" t="s">
        <v>2</v>
      </c>
      <c r="H2" s="1"/>
      <c r="I2" s="1" t="s">
        <v>24</v>
      </c>
      <c r="J2" s="1" t="s">
        <v>25</v>
      </c>
      <c r="K2" s="1"/>
      <c r="L2" s="3" t="s">
        <v>3</v>
      </c>
      <c r="M2" s="3" t="s">
        <v>4</v>
      </c>
      <c r="N2" s="2"/>
      <c r="O2" s="1" t="s">
        <v>5</v>
      </c>
      <c r="P2" s="1"/>
      <c r="Q2" s="1" t="s">
        <v>24</v>
      </c>
      <c r="R2" s="1" t="s">
        <v>25</v>
      </c>
      <c r="S2" s="1"/>
      <c r="T2" s="1" t="s">
        <v>6</v>
      </c>
      <c r="U2" s="1" t="s">
        <v>7</v>
      </c>
      <c r="V2" s="1" t="s">
        <v>8</v>
      </c>
      <c r="W2" s="2"/>
    </row>
    <row r="3" spans="1:23" x14ac:dyDescent="0.25">
      <c r="A3" s="17">
        <v>1</v>
      </c>
      <c r="B3" s="5" t="s">
        <v>29</v>
      </c>
      <c r="C3" s="5" t="s">
        <v>11</v>
      </c>
      <c r="D3" s="6"/>
      <c r="E3" s="7">
        <v>640</v>
      </c>
      <c r="F3" s="6"/>
      <c r="G3" s="7">
        <v>47</v>
      </c>
      <c r="H3" s="8"/>
      <c r="I3" s="8">
        <f t="shared" ref="I3:I15" si="0">31-J3</f>
        <v>19</v>
      </c>
      <c r="J3" s="8">
        <v>12</v>
      </c>
      <c r="K3" s="8"/>
      <c r="L3" s="9">
        <v>0.36</v>
      </c>
      <c r="M3" s="9">
        <v>0.82</v>
      </c>
      <c r="N3" s="6"/>
      <c r="O3" s="7">
        <v>31</v>
      </c>
      <c r="P3" s="8"/>
      <c r="Q3" s="8">
        <f t="shared" ref="Q3:Q8" si="1">36-R3</f>
        <v>18</v>
      </c>
      <c r="R3" s="8">
        <v>18</v>
      </c>
      <c r="S3" s="8"/>
      <c r="T3" s="8">
        <v>50</v>
      </c>
      <c r="U3" s="8">
        <v>75</v>
      </c>
      <c r="V3" s="8">
        <v>29</v>
      </c>
      <c r="W3" s="6"/>
    </row>
    <row r="4" spans="1:23" x14ac:dyDescent="0.25">
      <c r="A4" s="17">
        <v>2</v>
      </c>
      <c r="B4" s="5" t="s">
        <v>29</v>
      </c>
      <c r="C4" s="5" t="s">
        <v>12</v>
      </c>
      <c r="D4" s="6"/>
      <c r="E4" s="7">
        <v>640</v>
      </c>
      <c r="F4" s="6"/>
      <c r="G4" s="7">
        <v>47</v>
      </c>
      <c r="H4" s="8"/>
      <c r="I4" s="8">
        <f t="shared" si="0"/>
        <v>19</v>
      </c>
      <c r="J4" s="8">
        <v>12</v>
      </c>
      <c r="K4" s="8"/>
      <c r="L4" s="9">
        <v>0.43</v>
      </c>
      <c r="M4" s="9">
        <v>0.76</v>
      </c>
      <c r="N4" s="6"/>
      <c r="O4" s="7">
        <v>31</v>
      </c>
      <c r="P4" s="8"/>
      <c r="Q4" s="8">
        <f t="shared" si="1"/>
        <v>18</v>
      </c>
      <c r="R4" s="8">
        <v>18</v>
      </c>
      <c r="S4" s="8"/>
      <c r="T4" s="8">
        <v>40</v>
      </c>
      <c r="U4" s="8">
        <v>67</v>
      </c>
      <c r="V4" s="8">
        <v>43</v>
      </c>
      <c r="W4" s="6"/>
    </row>
    <row r="5" spans="1:23" x14ac:dyDescent="0.25">
      <c r="A5" s="17">
        <v>3</v>
      </c>
      <c r="B5" s="5" t="s">
        <v>29</v>
      </c>
      <c r="C5" s="5" t="s">
        <v>13</v>
      </c>
      <c r="D5" s="6"/>
      <c r="E5" s="7">
        <v>600</v>
      </c>
      <c r="F5" s="6"/>
      <c r="G5" s="7">
        <v>44</v>
      </c>
      <c r="H5" s="8"/>
      <c r="I5" s="8">
        <f t="shared" si="0"/>
        <v>16</v>
      </c>
      <c r="J5" s="8">
        <v>15</v>
      </c>
      <c r="K5" s="8"/>
      <c r="L5" s="9">
        <v>0.28999999999999998</v>
      </c>
      <c r="M5" s="9">
        <v>0.65</v>
      </c>
      <c r="N5" s="6"/>
      <c r="O5" s="7">
        <v>30</v>
      </c>
      <c r="P5" s="8"/>
      <c r="Q5" s="8">
        <f t="shared" si="1"/>
        <v>17</v>
      </c>
      <c r="R5" s="8">
        <v>19</v>
      </c>
      <c r="S5" s="8"/>
      <c r="T5" s="8">
        <v>50</v>
      </c>
      <c r="U5" s="8">
        <v>42</v>
      </c>
      <c r="V5" s="8">
        <v>50</v>
      </c>
      <c r="W5" s="6"/>
    </row>
    <row r="6" spans="1:23" x14ac:dyDescent="0.25">
      <c r="A6" s="17">
        <v>4</v>
      </c>
      <c r="B6" s="5" t="s">
        <v>29</v>
      </c>
      <c r="C6" s="5" t="s">
        <v>16</v>
      </c>
      <c r="D6" s="6"/>
      <c r="E6" s="7"/>
      <c r="F6" s="6"/>
      <c r="G6" s="7">
        <v>48</v>
      </c>
      <c r="H6" s="8"/>
      <c r="I6" s="8">
        <f t="shared" si="0"/>
        <v>24</v>
      </c>
      <c r="J6" s="8">
        <v>7</v>
      </c>
      <c r="K6" s="8"/>
      <c r="L6" s="9">
        <f>9/12</f>
        <v>0.75</v>
      </c>
      <c r="M6" s="9">
        <f>15/19</f>
        <v>0.78947368421052633</v>
      </c>
      <c r="N6" s="6"/>
      <c r="O6" s="7">
        <v>27</v>
      </c>
      <c r="P6" s="8"/>
      <c r="Q6" s="8">
        <f t="shared" si="1"/>
        <v>19</v>
      </c>
      <c r="R6" s="8">
        <v>17</v>
      </c>
      <c r="S6" s="8"/>
      <c r="T6" s="9">
        <f>4/9</f>
        <v>0.44444444444444442</v>
      </c>
      <c r="U6" s="9">
        <f>11/15</f>
        <v>0.73333333333333328</v>
      </c>
      <c r="V6" s="9">
        <f>4/12</f>
        <v>0.33333333333333331</v>
      </c>
      <c r="W6" s="6"/>
    </row>
    <row r="7" spans="1:23" x14ac:dyDescent="0.25">
      <c r="A7" s="17">
        <v>5</v>
      </c>
      <c r="B7" s="5" t="s">
        <v>29</v>
      </c>
      <c r="C7" s="5" t="s">
        <v>17</v>
      </c>
      <c r="D7" s="6"/>
      <c r="E7" s="7"/>
      <c r="F7" s="6"/>
      <c r="G7" s="7">
        <v>44</v>
      </c>
      <c r="H7" s="8"/>
      <c r="I7" s="8">
        <f t="shared" si="0"/>
        <v>19</v>
      </c>
      <c r="J7" s="8">
        <v>12</v>
      </c>
      <c r="K7" s="8"/>
      <c r="L7" s="9">
        <f>5/12</f>
        <v>0.41666666666666669</v>
      </c>
      <c r="M7" s="9">
        <f>14/19</f>
        <v>0.73684210526315785</v>
      </c>
      <c r="N7" s="6"/>
      <c r="O7" s="7"/>
      <c r="P7" s="8"/>
      <c r="Q7" s="8"/>
      <c r="R7" s="8"/>
      <c r="S7" s="8"/>
      <c r="T7" s="9"/>
      <c r="U7" s="9"/>
      <c r="V7" s="9"/>
      <c r="W7" s="6"/>
    </row>
    <row r="8" spans="1:23" x14ac:dyDescent="0.25">
      <c r="A8" s="17">
        <v>6</v>
      </c>
      <c r="B8" s="5" t="s">
        <v>29</v>
      </c>
      <c r="C8" s="5" t="s">
        <v>18</v>
      </c>
      <c r="D8" s="6"/>
      <c r="E8" s="7"/>
      <c r="F8" s="6"/>
      <c r="G8" s="7">
        <v>49</v>
      </c>
      <c r="H8" s="8"/>
      <c r="I8" s="8">
        <f t="shared" si="0"/>
        <v>20</v>
      </c>
      <c r="J8" s="8">
        <v>11</v>
      </c>
      <c r="K8" s="8"/>
      <c r="L8" s="9">
        <f>6/10</f>
        <v>0.6</v>
      </c>
      <c r="M8" s="9">
        <f>14/21</f>
        <v>0.66666666666666663</v>
      </c>
      <c r="N8" s="6"/>
      <c r="O8" s="7"/>
      <c r="P8" s="8"/>
      <c r="Q8" s="8"/>
      <c r="R8" s="8"/>
      <c r="S8" s="8"/>
      <c r="T8" s="9"/>
      <c r="U8" s="9"/>
      <c r="V8" s="9"/>
      <c r="W8" s="6"/>
    </row>
    <row r="9" spans="1:23" x14ac:dyDescent="0.25">
      <c r="A9" s="17">
        <v>7</v>
      </c>
      <c r="B9" s="5" t="s">
        <v>29</v>
      </c>
      <c r="C9" s="5" t="s">
        <v>19</v>
      </c>
      <c r="D9" s="6"/>
      <c r="E9" s="7"/>
      <c r="F9" s="6"/>
      <c r="G9" s="7">
        <v>50</v>
      </c>
      <c r="H9" s="8"/>
      <c r="I9" s="8">
        <f t="shared" si="0"/>
        <v>22</v>
      </c>
      <c r="J9" s="8">
        <v>9</v>
      </c>
      <c r="K9" s="8"/>
      <c r="L9" s="9">
        <f>9/14</f>
        <v>0.6428571428571429</v>
      </c>
      <c r="M9" s="9">
        <f>13/17</f>
        <v>0.76470588235294112</v>
      </c>
      <c r="N9" s="6"/>
      <c r="O9" s="7"/>
      <c r="P9" s="8"/>
      <c r="Q9" s="8"/>
      <c r="R9" s="8"/>
      <c r="S9" s="8"/>
      <c r="T9" s="9"/>
      <c r="U9" s="9"/>
      <c r="V9" s="9"/>
      <c r="W9" s="6"/>
    </row>
    <row r="10" spans="1:23" x14ac:dyDescent="0.25">
      <c r="A10" s="17">
        <v>8</v>
      </c>
      <c r="B10" s="5" t="s">
        <v>29</v>
      </c>
      <c r="C10" s="5" t="s">
        <v>20</v>
      </c>
      <c r="D10" s="6"/>
      <c r="E10" s="7"/>
      <c r="F10" s="6"/>
      <c r="G10" s="7">
        <v>49</v>
      </c>
      <c r="H10" s="8"/>
      <c r="I10" s="8">
        <f t="shared" si="0"/>
        <v>23</v>
      </c>
      <c r="J10" s="8">
        <v>8</v>
      </c>
      <c r="K10" s="8"/>
      <c r="L10" s="9">
        <f>7/13</f>
        <v>0.53846153846153844</v>
      </c>
      <c r="M10" s="9">
        <f>16/18</f>
        <v>0.88888888888888884</v>
      </c>
      <c r="N10" s="6"/>
      <c r="O10" s="7"/>
      <c r="P10" s="8"/>
      <c r="Q10" s="8"/>
      <c r="R10" s="8"/>
      <c r="S10" s="8"/>
      <c r="T10" s="9"/>
      <c r="U10" s="9"/>
      <c r="V10" s="9"/>
      <c r="W10" s="6"/>
    </row>
    <row r="11" spans="1:23" x14ac:dyDescent="0.25">
      <c r="A11" s="17">
        <v>9</v>
      </c>
      <c r="B11" s="5" t="s">
        <v>29</v>
      </c>
      <c r="C11" s="5" t="s">
        <v>21</v>
      </c>
      <c r="D11" s="6"/>
      <c r="E11" s="7"/>
      <c r="F11" s="6"/>
      <c r="G11" s="7">
        <v>41</v>
      </c>
      <c r="H11" s="8"/>
      <c r="I11" s="8">
        <f t="shared" si="0"/>
        <v>21</v>
      </c>
      <c r="J11" s="8">
        <v>10</v>
      </c>
      <c r="K11" s="8"/>
      <c r="L11" s="9">
        <f>8/14</f>
        <v>0.5714285714285714</v>
      </c>
      <c r="M11" s="9">
        <f>13/17</f>
        <v>0.76470588235294112</v>
      </c>
      <c r="N11" s="6"/>
      <c r="O11" s="7"/>
      <c r="P11" s="8"/>
      <c r="Q11" s="8"/>
      <c r="R11" s="8"/>
      <c r="S11" s="8"/>
      <c r="T11" s="9"/>
      <c r="U11" s="9"/>
      <c r="V11" s="9"/>
      <c r="W11" s="6"/>
    </row>
    <row r="12" spans="1:23" x14ac:dyDescent="0.25">
      <c r="A12" s="17">
        <v>10</v>
      </c>
      <c r="B12" s="5" t="s">
        <v>28</v>
      </c>
      <c r="C12" s="5" t="s">
        <v>14</v>
      </c>
      <c r="D12" s="6"/>
      <c r="E12" s="7">
        <v>670</v>
      </c>
      <c r="F12" s="6"/>
      <c r="G12" s="7">
        <v>46</v>
      </c>
      <c r="H12" s="8"/>
      <c r="I12" s="8">
        <f>31-J12</f>
        <v>19</v>
      </c>
      <c r="J12" s="8">
        <v>12</v>
      </c>
      <c r="K12" s="8"/>
      <c r="L12" s="9">
        <v>0.56999999999999995</v>
      </c>
      <c r="M12" s="9">
        <v>0.65</v>
      </c>
      <c r="N12" s="6"/>
      <c r="O12" s="7">
        <v>36</v>
      </c>
      <c r="P12" s="8"/>
      <c r="Q12" s="8">
        <f>36-R12</f>
        <v>21</v>
      </c>
      <c r="R12" s="8">
        <v>15</v>
      </c>
      <c r="S12" s="8"/>
      <c r="T12" s="8">
        <v>80</v>
      </c>
      <c r="U12" s="8">
        <v>42</v>
      </c>
      <c r="V12" s="8">
        <v>57</v>
      </c>
      <c r="W12" s="6"/>
    </row>
    <row r="13" spans="1:23" x14ac:dyDescent="0.25">
      <c r="A13" s="17">
        <v>11</v>
      </c>
      <c r="B13" s="5" t="s">
        <v>28</v>
      </c>
      <c r="C13" s="5" t="s">
        <v>15</v>
      </c>
      <c r="D13" s="6"/>
      <c r="E13" s="7">
        <v>680</v>
      </c>
      <c r="F13" s="6"/>
      <c r="G13" s="7">
        <v>47</v>
      </c>
      <c r="H13" s="8"/>
      <c r="I13" s="8">
        <f>31-J13</f>
        <v>20</v>
      </c>
      <c r="J13" s="8">
        <v>11</v>
      </c>
      <c r="K13" s="8"/>
      <c r="L13" s="9">
        <v>0.56999999999999995</v>
      </c>
      <c r="M13" s="9">
        <v>0.71</v>
      </c>
      <c r="N13" s="6"/>
      <c r="O13" s="7">
        <v>36</v>
      </c>
      <c r="P13" s="8"/>
      <c r="Q13" s="8">
        <f>36-R13</f>
        <v>22</v>
      </c>
      <c r="R13" s="8">
        <v>14</v>
      </c>
      <c r="S13" s="8"/>
      <c r="T13" s="9">
        <v>0.8</v>
      </c>
      <c r="U13" s="9">
        <v>0.33</v>
      </c>
      <c r="V13" s="9">
        <v>0.71</v>
      </c>
      <c r="W13" s="6"/>
    </row>
    <row r="14" spans="1:23" x14ac:dyDescent="0.25">
      <c r="A14" s="17">
        <v>12</v>
      </c>
      <c r="B14" s="5" t="s">
        <v>28</v>
      </c>
      <c r="C14" s="5" t="s">
        <v>22</v>
      </c>
      <c r="D14" s="6"/>
      <c r="E14" s="7"/>
      <c r="F14" s="6"/>
      <c r="G14" s="7">
        <v>50</v>
      </c>
      <c r="H14" s="8"/>
      <c r="I14" s="8">
        <f t="shared" si="0"/>
        <v>23</v>
      </c>
      <c r="J14" s="8">
        <v>8</v>
      </c>
      <c r="K14" s="8"/>
      <c r="L14" s="9">
        <f>6/13</f>
        <v>0.46153846153846156</v>
      </c>
      <c r="M14" s="9">
        <f>17/18</f>
        <v>0.94444444444444442</v>
      </c>
      <c r="N14" s="6"/>
      <c r="O14" s="7">
        <v>33</v>
      </c>
      <c r="P14" s="8"/>
      <c r="Q14" s="8">
        <f t="shared" ref="Q14:Q15" si="2">36-R14</f>
        <v>24</v>
      </c>
      <c r="R14" s="8">
        <v>12</v>
      </c>
      <c r="S14" s="8"/>
      <c r="T14" s="9">
        <f>8/11</f>
        <v>0.72727272727272729</v>
      </c>
      <c r="U14" s="9">
        <f>10/12</f>
        <v>0.83333333333333337</v>
      </c>
      <c r="V14" s="9">
        <f>6/13</f>
        <v>0.46153846153846156</v>
      </c>
      <c r="W14" s="6"/>
    </row>
    <row r="15" spans="1:23" x14ac:dyDescent="0.25">
      <c r="A15" s="17">
        <v>13</v>
      </c>
      <c r="B15" s="5" t="s">
        <v>28</v>
      </c>
      <c r="C15" s="5" t="s">
        <v>23</v>
      </c>
      <c r="D15" s="6"/>
      <c r="E15" s="7"/>
      <c r="F15" s="6"/>
      <c r="G15" s="7">
        <v>48</v>
      </c>
      <c r="H15" s="8"/>
      <c r="I15" s="8">
        <f t="shared" si="0"/>
        <v>23</v>
      </c>
      <c r="J15" s="8">
        <v>8</v>
      </c>
      <c r="K15" s="8"/>
      <c r="L15" s="9">
        <f>12/18</f>
        <v>0.66666666666666663</v>
      </c>
      <c r="M15" s="9">
        <f>11/13</f>
        <v>0.84615384615384615</v>
      </c>
      <c r="N15" s="6"/>
      <c r="O15" s="7"/>
      <c r="P15" s="8"/>
      <c r="Q15" s="8">
        <f t="shared" si="2"/>
        <v>18</v>
      </c>
      <c r="R15" s="8">
        <v>18</v>
      </c>
      <c r="S15" s="8"/>
      <c r="T15" s="9">
        <f>6/10</f>
        <v>0.6</v>
      </c>
      <c r="U15" s="9">
        <f>6/12</f>
        <v>0.5</v>
      </c>
      <c r="V15" s="9">
        <f>6/14</f>
        <v>0.42857142857142855</v>
      </c>
      <c r="W15" s="6"/>
    </row>
    <row r="16" spans="1:23" x14ac:dyDescent="0.25">
      <c r="A16" s="17">
        <v>14</v>
      </c>
      <c r="B16" s="5" t="s">
        <v>28</v>
      </c>
      <c r="C16" s="5" t="s">
        <v>9</v>
      </c>
      <c r="D16" s="6"/>
      <c r="E16" s="7">
        <v>710</v>
      </c>
      <c r="F16" s="6"/>
      <c r="G16" s="7">
        <v>50</v>
      </c>
      <c r="H16" s="8"/>
      <c r="I16" s="8">
        <f>31-J16</f>
        <v>24</v>
      </c>
      <c r="J16" s="8">
        <v>7</v>
      </c>
      <c r="K16" s="8"/>
      <c r="L16" s="9">
        <f>9/13</f>
        <v>0.69230769230769229</v>
      </c>
      <c r="M16" s="9">
        <f>15/18</f>
        <v>0.83333333333333337</v>
      </c>
      <c r="N16" s="6"/>
      <c r="O16" s="7">
        <v>34</v>
      </c>
      <c r="P16" s="8"/>
      <c r="Q16" s="8">
        <f>36-R16</f>
        <v>24</v>
      </c>
      <c r="R16" s="8">
        <v>12</v>
      </c>
      <c r="S16" s="8"/>
      <c r="T16" s="9">
        <f>4/9</f>
        <v>0.44444444444444442</v>
      </c>
      <c r="U16" s="9">
        <f>11/13</f>
        <v>0.84615384615384615</v>
      </c>
      <c r="V16" s="9">
        <f>9/14</f>
        <v>0.6428571428571429</v>
      </c>
      <c r="W16" s="6"/>
    </row>
    <row r="17" spans="1:23" x14ac:dyDescent="0.25">
      <c r="A17" s="17">
        <v>15</v>
      </c>
      <c r="B17" s="5" t="s">
        <v>30</v>
      </c>
      <c r="C17" s="5" t="s">
        <v>10</v>
      </c>
      <c r="D17" s="6"/>
      <c r="E17" s="7">
        <v>710</v>
      </c>
      <c r="F17" s="6"/>
      <c r="G17" s="7">
        <v>49</v>
      </c>
      <c r="H17" s="8"/>
      <c r="I17" s="8">
        <f>31-J17</f>
        <v>24</v>
      </c>
      <c r="J17" s="8">
        <v>7</v>
      </c>
      <c r="K17" s="8"/>
      <c r="L17" s="9">
        <f>10/14</f>
        <v>0.7142857142857143</v>
      </c>
      <c r="M17" s="9">
        <f>13/17</f>
        <v>0.76470588235294112</v>
      </c>
      <c r="N17" s="6"/>
      <c r="O17" s="7">
        <v>37</v>
      </c>
      <c r="P17" s="8"/>
      <c r="Q17" s="8">
        <f>36-R17</f>
        <v>25</v>
      </c>
      <c r="R17" s="8">
        <v>11</v>
      </c>
      <c r="S17" s="8"/>
      <c r="T17" s="9">
        <f>7/9</f>
        <v>0.77777777777777779</v>
      </c>
      <c r="U17" s="9">
        <f>11/13</f>
        <v>0.84615384615384615</v>
      </c>
      <c r="V17" s="9">
        <f>7/14</f>
        <v>0.5</v>
      </c>
      <c r="W17" s="6"/>
    </row>
    <row r="18" spans="1:23" s="10" customFormat="1" x14ac:dyDescent="0.25"/>
    <row r="19" spans="1:23" s="10" customFormat="1" hidden="1" x14ac:dyDescent="0.25"/>
    <row r="20" spans="1:23" s="10" customFormat="1" hidden="1" x14ac:dyDescent="0.25"/>
    <row r="21" spans="1:23" s="10" customFormat="1" hidden="1" x14ac:dyDescent="0.25"/>
    <row r="22" spans="1:23" s="10" customFormat="1" hidden="1" x14ac:dyDescent="0.25"/>
    <row r="23" spans="1:23" s="10" customFormat="1" hidden="1" x14ac:dyDescent="0.25"/>
    <row r="24" spans="1:23" s="10" customFormat="1" hidden="1" x14ac:dyDescent="0.25"/>
    <row r="25" spans="1:23" s="10" customFormat="1" hidden="1" x14ac:dyDescent="0.25"/>
    <row r="26" spans="1:23" s="10" customFormat="1" hidden="1" x14ac:dyDescent="0.25"/>
    <row r="27" spans="1:23" s="10" customFormat="1" hidden="1" x14ac:dyDescent="0.25"/>
    <row r="28" spans="1:23" s="10" customFormat="1" hidden="1" x14ac:dyDescent="0.25"/>
    <row r="29" spans="1:23" s="10" customFormat="1" hidden="1" x14ac:dyDescent="0.25"/>
    <row r="30" spans="1:23" s="10" customFormat="1" hidden="1" x14ac:dyDescent="0.25"/>
    <row r="31" spans="1:23" s="10" customFormat="1" hidden="1" x14ac:dyDescent="0.25"/>
    <row r="32" spans="1:23" s="10" customFormat="1" hidden="1" x14ac:dyDescent="0.25"/>
    <row r="33" s="10" customFormat="1" hidden="1" x14ac:dyDescent="0.25"/>
    <row r="34" s="10" customFormat="1" hidden="1" x14ac:dyDescent="0.25"/>
    <row r="35" s="10" customFormat="1" hidden="1" x14ac:dyDescent="0.25"/>
    <row r="36" s="10" customFormat="1" hidden="1" x14ac:dyDescent="0.25"/>
    <row r="37" s="10" customFormat="1" hidden="1" x14ac:dyDescent="0.25"/>
    <row r="38" s="10" customFormat="1" hidden="1" x14ac:dyDescent="0.25"/>
    <row r="39" s="10" customFormat="1" hidden="1" x14ac:dyDescent="0.25"/>
    <row r="40" s="10" customFormat="1" hidden="1" x14ac:dyDescent="0.25"/>
    <row r="41" s="10" customFormat="1" hidden="1" x14ac:dyDescent="0.25"/>
    <row r="42" s="10" customFormat="1" hidden="1" x14ac:dyDescent="0.25"/>
    <row r="43" s="10" customFormat="1" hidden="1" x14ac:dyDescent="0.25"/>
    <row r="44" s="10" customFormat="1" hidden="1" x14ac:dyDescent="0.25"/>
    <row r="45" s="10" customFormat="1" hidden="1" x14ac:dyDescent="0.25"/>
    <row r="46" s="10" customFormat="1" hidden="1" x14ac:dyDescent="0.25"/>
    <row r="47" s="10" customFormat="1" hidden="1" x14ac:dyDescent="0.25"/>
    <row r="48" s="10" customFormat="1" hidden="1" x14ac:dyDescent="0.25"/>
    <row r="49" s="10" customFormat="1" hidden="1" x14ac:dyDescent="0.25"/>
    <row r="50" s="10" customFormat="1" hidden="1" x14ac:dyDescent="0.25"/>
    <row r="51" s="10" customFormat="1" hidden="1" x14ac:dyDescent="0.25"/>
    <row r="52" s="10" customFormat="1" hidden="1" x14ac:dyDescent="0.25"/>
    <row r="53" s="10" customFormat="1" hidden="1" x14ac:dyDescent="0.25"/>
    <row r="54" s="10" customFormat="1" hidden="1" x14ac:dyDescent="0.25"/>
    <row r="55" s="10" customFormat="1" hidden="1" x14ac:dyDescent="0.25"/>
    <row r="56" s="10" customFormat="1" hidden="1" x14ac:dyDescent="0.25"/>
    <row r="57" s="10" customFormat="1" hidden="1" x14ac:dyDescent="0.25"/>
    <row r="58" s="10" customFormat="1" hidden="1" x14ac:dyDescent="0.25"/>
    <row r="59" s="10" customFormat="1" hidden="1" x14ac:dyDescent="0.25"/>
    <row r="60" s="10" customFormat="1" hidden="1" x14ac:dyDescent="0.25"/>
    <row r="61" s="10" customFormat="1" hidden="1" x14ac:dyDescent="0.25"/>
    <row r="62" s="10" customFormat="1" hidden="1" x14ac:dyDescent="0.25"/>
    <row r="63" s="10" customFormat="1" hidden="1" x14ac:dyDescent="0.25"/>
    <row r="64" s="10" customFormat="1" hidden="1" x14ac:dyDescent="0.25"/>
    <row r="65" s="10" customFormat="1" hidden="1" x14ac:dyDescent="0.25"/>
    <row r="66" s="10" customFormat="1" hidden="1" x14ac:dyDescent="0.25"/>
    <row r="67" s="10" customFormat="1" hidden="1" x14ac:dyDescent="0.25"/>
    <row r="68" s="10" customFormat="1" hidden="1" x14ac:dyDescent="0.25"/>
    <row r="69" s="10" customFormat="1" hidden="1" x14ac:dyDescent="0.25"/>
    <row r="70" s="10" customFormat="1" hidden="1" x14ac:dyDescent="0.25"/>
    <row r="71" s="10" customFormat="1" hidden="1" x14ac:dyDescent="0.25"/>
    <row r="72" s="10" customFormat="1" hidden="1" x14ac:dyDescent="0.25"/>
    <row r="73" s="10" customFormat="1" hidden="1" x14ac:dyDescent="0.25"/>
    <row r="74" s="10" customFormat="1" hidden="1" x14ac:dyDescent="0.25"/>
    <row r="75" s="10" customFormat="1" hidden="1" x14ac:dyDescent="0.25"/>
    <row r="76" s="10" customFormat="1" hidden="1" x14ac:dyDescent="0.25"/>
    <row r="77" s="10" customFormat="1" hidden="1" x14ac:dyDescent="0.25"/>
    <row r="78" s="10" customFormat="1" hidden="1" x14ac:dyDescent="0.25"/>
    <row r="79" s="10" customFormat="1" hidden="1" x14ac:dyDescent="0.25"/>
    <row r="80" s="10" customFormat="1" hidden="1" x14ac:dyDescent="0.25"/>
    <row r="81" s="10" customFormat="1" hidden="1" x14ac:dyDescent="0.25"/>
    <row r="82" s="10" customFormat="1" hidden="1" x14ac:dyDescent="0.25"/>
    <row r="83" s="10" customFormat="1" hidden="1" x14ac:dyDescent="0.25"/>
    <row r="84" s="10" customFormat="1" hidden="1" x14ac:dyDescent="0.25"/>
    <row r="85" s="10" customFormat="1" hidden="1" x14ac:dyDescent="0.25"/>
    <row r="86" s="10" customFormat="1" hidden="1" x14ac:dyDescent="0.25"/>
    <row r="87" s="10" customFormat="1" hidden="1" x14ac:dyDescent="0.25"/>
    <row r="88" s="10" customFormat="1" hidden="1" x14ac:dyDescent="0.25"/>
    <row r="89" s="10" customFormat="1" hidden="1" x14ac:dyDescent="0.25"/>
    <row r="90" s="10" customFormat="1" hidden="1" x14ac:dyDescent="0.25"/>
    <row r="91" s="10" customFormat="1" hidden="1" x14ac:dyDescent="0.25"/>
    <row r="92" s="10" customFormat="1" hidden="1" x14ac:dyDescent="0.25"/>
    <row r="93" s="10" customFormat="1" hidden="1" x14ac:dyDescent="0.25"/>
    <row r="94" s="10" customFormat="1" hidden="1" x14ac:dyDescent="0.25"/>
    <row r="95" s="10" customFormat="1" hidden="1" x14ac:dyDescent="0.25"/>
    <row r="96" s="10" customFormat="1" hidden="1" x14ac:dyDescent="0.25"/>
    <row r="97" s="10" customFormat="1" hidden="1" x14ac:dyDescent="0.25"/>
    <row r="98" s="10" customFormat="1" hidden="1" x14ac:dyDescent="0.25"/>
    <row r="99" s="10" customFormat="1" hidden="1" x14ac:dyDescent="0.25"/>
    <row r="100" s="10" customFormat="1" hidden="1" x14ac:dyDescent="0.25"/>
    <row r="101" s="10" customFormat="1" hidden="1" x14ac:dyDescent="0.25"/>
    <row r="102" s="10" customFormat="1" hidden="1" x14ac:dyDescent="0.25"/>
    <row r="103" s="10" customFormat="1" hidden="1" x14ac:dyDescent="0.25"/>
    <row r="104" s="10" customFormat="1" hidden="1" x14ac:dyDescent="0.25"/>
    <row r="105" s="10" customFormat="1" hidden="1" x14ac:dyDescent="0.25"/>
    <row r="106" s="10" customFormat="1" hidden="1" x14ac:dyDescent="0.25"/>
    <row r="107" s="10" customFormat="1" hidden="1" x14ac:dyDescent="0.25"/>
    <row r="108" s="10" customFormat="1" hidden="1" x14ac:dyDescent="0.25"/>
    <row r="109" s="10" customFormat="1" hidden="1" x14ac:dyDescent="0.25"/>
    <row r="110" s="10" customFormat="1" hidden="1" x14ac:dyDescent="0.25"/>
    <row r="111" s="10" customFormat="1" hidden="1" x14ac:dyDescent="0.25"/>
    <row r="112" s="10" customFormat="1" hidden="1" x14ac:dyDescent="0.25"/>
    <row r="113" s="10" customFormat="1" hidden="1" x14ac:dyDescent="0.25"/>
    <row r="114" s="10" customFormat="1" hidden="1" x14ac:dyDescent="0.25"/>
    <row r="115" s="10" customFormat="1" hidden="1" x14ac:dyDescent="0.25"/>
    <row r="116" s="10" customFormat="1" hidden="1" x14ac:dyDescent="0.25"/>
    <row r="117" s="10" customFormat="1" hidden="1" x14ac:dyDescent="0.25"/>
    <row r="118" s="10" customFormat="1" hidden="1" x14ac:dyDescent="0.25"/>
    <row r="119" s="10" customFormat="1" hidden="1" x14ac:dyDescent="0.25"/>
    <row r="120" s="10" customFormat="1" hidden="1" x14ac:dyDescent="0.25"/>
    <row r="121" s="10" customFormat="1" hidden="1" x14ac:dyDescent="0.25"/>
    <row r="122" s="10" customFormat="1" hidden="1" x14ac:dyDescent="0.25"/>
    <row r="123" s="10" customFormat="1" hidden="1" x14ac:dyDescent="0.25"/>
    <row r="124" s="10" customFormat="1" hidden="1" x14ac:dyDescent="0.25"/>
    <row r="125" s="10" customFormat="1" hidden="1" x14ac:dyDescent="0.25"/>
    <row r="126" s="10" customFormat="1" hidden="1" x14ac:dyDescent="0.25"/>
    <row r="127" s="10" customFormat="1" hidden="1" x14ac:dyDescent="0.25"/>
    <row r="128" s="10" customFormat="1" hidden="1" x14ac:dyDescent="0.25"/>
    <row r="129" s="10" customFormat="1" hidden="1" x14ac:dyDescent="0.25"/>
    <row r="130" s="10" customFormat="1" hidden="1" x14ac:dyDescent="0.25"/>
    <row r="131" s="10" customFormat="1" hidden="1" x14ac:dyDescent="0.25"/>
    <row r="132" s="10" customFormat="1" hidden="1" x14ac:dyDescent="0.25"/>
    <row r="133" s="10" customFormat="1" hidden="1" x14ac:dyDescent="0.25"/>
    <row r="134" s="10" customFormat="1" hidden="1" x14ac:dyDescent="0.25"/>
    <row r="135" s="10" customFormat="1" hidden="1" x14ac:dyDescent="0.25"/>
    <row r="136" s="10" customFormat="1" hidden="1" x14ac:dyDescent="0.25"/>
    <row r="137" s="10" customFormat="1" hidden="1" x14ac:dyDescent="0.25"/>
    <row r="138" s="10" customFormat="1" hidden="1" x14ac:dyDescent="0.25"/>
    <row r="139" s="10" customFormat="1" hidden="1" x14ac:dyDescent="0.25"/>
    <row r="140" s="10" customFormat="1" hidden="1" x14ac:dyDescent="0.25"/>
    <row r="141" s="10" customFormat="1" hidden="1" x14ac:dyDescent="0.25"/>
    <row r="142" s="10" customFormat="1" hidden="1" x14ac:dyDescent="0.25"/>
    <row r="143" s="10" customFormat="1" hidden="1" x14ac:dyDescent="0.25"/>
    <row r="144" s="10" customFormat="1" hidden="1" x14ac:dyDescent="0.25"/>
    <row r="145" s="10" customFormat="1" hidden="1" x14ac:dyDescent="0.25"/>
    <row r="146" s="10" customFormat="1" hidden="1" x14ac:dyDescent="0.25"/>
    <row r="147" s="10" customFormat="1" hidden="1" x14ac:dyDescent="0.25"/>
    <row r="148" s="10" customFormat="1" hidden="1" x14ac:dyDescent="0.25"/>
    <row r="149" s="10" customFormat="1" hidden="1" x14ac:dyDescent="0.25"/>
    <row r="150" s="10" customFormat="1" hidden="1" x14ac:dyDescent="0.25"/>
    <row r="151" s="10" customFormat="1" hidden="1" x14ac:dyDescent="0.25"/>
    <row r="152" s="10" customFormat="1" hidden="1" x14ac:dyDescent="0.25"/>
    <row r="153" s="10" customFormat="1" hidden="1" x14ac:dyDescent="0.25"/>
    <row r="154" s="10" customFormat="1" hidden="1" x14ac:dyDescent="0.25"/>
    <row r="155" s="10" customFormat="1" hidden="1" x14ac:dyDescent="0.25"/>
    <row r="156" s="10" customFormat="1" hidden="1" x14ac:dyDescent="0.25"/>
    <row r="157" s="10" customFormat="1" hidden="1" x14ac:dyDescent="0.25"/>
    <row r="158" s="10" customFormat="1" hidden="1" x14ac:dyDescent="0.25"/>
    <row r="159" s="10" customFormat="1" hidden="1" x14ac:dyDescent="0.25"/>
    <row r="160" s="10" customFormat="1" hidden="1" x14ac:dyDescent="0.25"/>
    <row r="161" s="10" customFormat="1" hidden="1" x14ac:dyDescent="0.25"/>
    <row r="162" s="10" customFormat="1" hidden="1" x14ac:dyDescent="0.25"/>
    <row r="163" s="10" customFormat="1" hidden="1" x14ac:dyDescent="0.25"/>
    <row r="164" s="10" customFormat="1" hidden="1" x14ac:dyDescent="0.25"/>
    <row r="165" s="10" customFormat="1" hidden="1" x14ac:dyDescent="0.25"/>
    <row r="166" s="10" customFormat="1" hidden="1" x14ac:dyDescent="0.25"/>
    <row r="167" s="10" customFormat="1" hidden="1" x14ac:dyDescent="0.25"/>
    <row r="168" s="10" customFormat="1" hidden="1" x14ac:dyDescent="0.25"/>
    <row r="169" s="10" customFormat="1" hidden="1" x14ac:dyDescent="0.25"/>
    <row r="170" s="10" customFormat="1" hidden="1" x14ac:dyDescent="0.25"/>
    <row r="171" s="10" customFormat="1" hidden="1" x14ac:dyDescent="0.25"/>
    <row r="172" s="10" customFormat="1" hidden="1" x14ac:dyDescent="0.25"/>
    <row r="173" s="10" customFormat="1" hidden="1" x14ac:dyDescent="0.25"/>
    <row r="174" s="10" customFormat="1" hidden="1" x14ac:dyDescent="0.25"/>
    <row r="175" s="10" customFormat="1" hidden="1" x14ac:dyDescent="0.25"/>
    <row r="176" s="10" customFormat="1" hidden="1" x14ac:dyDescent="0.25"/>
    <row r="177" s="10" customFormat="1" hidden="1" x14ac:dyDescent="0.25"/>
    <row r="178" s="10" customFormat="1" hidden="1" x14ac:dyDescent="0.25"/>
    <row r="179" s="10" customFormat="1" hidden="1" x14ac:dyDescent="0.25"/>
    <row r="180" s="10" customFormat="1" hidden="1" x14ac:dyDescent="0.25"/>
    <row r="181" s="10" customFormat="1" hidden="1" x14ac:dyDescent="0.25"/>
    <row r="182" s="10" customFormat="1" hidden="1" x14ac:dyDescent="0.25"/>
    <row r="183" s="10" customFormat="1" hidden="1" x14ac:dyDescent="0.25"/>
    <row r="184" s="10" customFormat="1" hidden="1" x14ac:dyDescent="0.25"/>
    <row r="185" s="10" customFormat="1" hidden="1" x14ac:dyDescent="0.25"/>
    <row r="186" s="10" customFormat="1" hidden="1" x14ac:dyDescent="0.25"/>
    <row r="187" s="10" customFormat="1" hidden="1" x14ac:dyDescent="0.25"/>
    <row r="188" s="10" customFormat="1" hidden="1" x14ac:dyDescent="0.25"/>
    <row r="189" s="10" customFormat="1" hidden="1" x14ac:dyDescent="0.25"/>
    <row r="190" s="10" customFormat="1" hidden="1" x14ac:dyDescent="0.25"/>
    <row r="191" s="10" customFormat="1" hidden="1" x14ac:dyDescent="0.25"/>
    <row r="192" s="10" customFormat="1" hidden="1" x14ac:dyDescent="0.25"/>
    <row r="193" s="10" customFormat="1" hidden="1" x14ac:dyDescent="0.25"/>
    <row r="194" s="10" customFormat="1" hidden="1" x14ac:dyDescent="0.25"/>
    <row r="195" s="10" customFormat="1" hidden="1" x14ac:dyDescent="0.25"/>
    <row r="196" s="10" customFormat="1" hidden="1" x14ac:dyDescent="0.25"/>
    <row r="197" s="10" customFormat="1" hidden="1" x14ac:dyDescent="0.25"/>
    <row r="198" s="10" customFormat="1" hidden="1" x14ac:dyDescent="0.25"/>
    <row r="199" s="10" customFormat="1" hidden="1" x14ac:dyDescent="0.25"/>
    <row r="200" s="10" customFormat="1" hidden="1" x14ac:dyDescent="0.25"/>
    <row r="201" s="10" customFormat="1" hidden="1" x14ac:dyDescent="0.25"/>
    <row r="202" s="10" customFormat="1" hidden="1" x14ac:dyDescent="0.25"/>
    <row r="203" s="10" customFormat="1" hidden="1" x14ac:dyDescent="0.25"/>
    <row r="204" s="10" customFormat="1" hidden="1" x14ac:dyDescent="0.25"/>
    <row r="205" s="10" customFormat="1" hidden="1" x14ac:dyDescent="0.25"/>
    <row r="206" s="10" customFormat="1" hidden="1" x14ac:dyDescent="0.25"/>
    <row r="207" s="10" customFormat="1" hidden="1" x14ac:dyDescent="0.25"/>
    <row r="208" s="10" customFormat="1" hidden="1" x14ac:dyDescent="0.25"/>
    <row r="209" s="10" customFormat="1" hidden="1" x14ac:dyDescent="0.25"/>
    <row r="210" s="10" customFormat="1" hidden="1" x14ac:dyDescent="0.25"/>
    <row r="211" s="10" customFormat="1" hidden="1" x14ac:dyDescent="0.25"/>
    <row r="212" s="10" customFormat="1" hidden="1" x14ac:dyDescent="0.25"/>
    <row r="213" s="10" customFormat="1" hidden="1" x14ac:dyDescent="0.25"/>
    <row r="214" s="10" customFormat="1" hidden="1" x14ac:dyDescent="0.25"/>
    <row r="215" s="10" customFormat="1" hidden="1" x14ac:dyDescent="0.25"/>
    <row r="216" s="10" customFormat="1" hidden="1" x14ac:dyDescent="0.25"/>
    <row r="217" s="10" customFormat="1" hidden="1" x14ac:dyDescent="0.25"/>
    <row r="218" s="10" customFormat="1" hidden="1" x14ac:dyDescent="0.25"/>
    <row r="219" s="10" customFormat="1" hidden="1" x14ac:dyDescent="0.25"/>
    <row r="220" s="10" customFormat="1" hidden="1" x14ac:dyDescent="0.25"/>
    <row r="221" s="10" customFormat="1" hidden="1" x14ac:dyDescent="0.25"/>
    <row r="222" s="10" customFormat="1" hidden="1" x14ac:dyDescent="0.25"/>
    <row r="223" s="10" customFormat="1" hidden="1" x14ac:dyDescent="0.25"/>
    <row r="224" s="10" customFormat="1" hidden="1" x14ac:dyDescent="0.25"/>
    <row r="225" s="10" customFormat="1" hidden="1" x14ac:dyDescent="0.25"/>
    <row r="226" s="10" customFormat="1" hidden="1" x14ac:dyDescent="0.25"/>
    <row r="227" s="10" customFormat="1" hidden="1" x14ac:dyDescent="0.25"/>
    <row r="228" s="10" customFormat="1" hidden="1" x14ac:dyDescent="0.25"/>
    <row r="229" s="10" customFormat="1" hidden="1" x14ac:dyDescent="0.25"/>
    <row r="230" s="10" customFormat="1" hidden="1" x14ac:dyDescent="0.25"/>
    <row r="231" s="10" customFormat="1" hidden="1" x14ac:dyDescent="0.25"/>
    <row r="232" s="10" customFormat="1" hidden="1" x14ac:dyDescent="0.25"/>
    <row r="233" s="10" customFormat="1" hidden="1" x14ac:dyDescent="0.25"/>
    <row r="234" s="10" customFormat="1" hidden="1" x14ac:dyDescent="0.25"/>
    <row r="235" s="10" customFormat="1" hidden="1" x14ac:dyDescent="0.25"/>
    <row r="236" s="10" customFormat="1" hidden="1" x14ac:dyDescent="0.25"/>
    <row r="237" s="10" customFormat="1" hidden="1" x14ac:dyDescent="0.25"/>
    <row r="238" s="10" customFormat="1" hidden="1" x14ac:dyDescent="0.25"/>
    <row r="239" s="10" customFormat="1" hidden="1" x14ac:dyDescent="0.25"/>
    <row r="240" s="10" customFormat="1" hidden="1" x14ac:dyDescent="0.25"/>
    <row r="241" s="10" customFormat="1" hidden="1" x14ac:dyDescent="0.25"/>
    <row r="242" s="10" customFormat="1" hidden="1" x14ac:dyDescent="0.25"/>
    <row r="243" s="10" customFormat="1" hidden="1" x14ac:dyDescent="0.25"/>
    <row r="244" s="10" customFormat="1" hidden="1" x14ac:dyDescent="0.25"/>
    <row r="245" s="10" customFormat="1" hidden="1" x14ac:dyDescent="0.25"/>
    <row r="246" s="10" customFormat="1" hidden="1" x14ac:dyDescent="0.25"/>
    <row r="247" s="10" customFormat="1" hidden="1" x14ac:dyDescent="0.25"/>
    <row r="248" s="10" customFormat="1" hidden="1" x14ac:dyDescent="0.25"/>
    <row r="249" s="10" customFormat="1" hidden="1" x14ac:dyDescent="0.25"/>
    <row r="250" s="10" customFormat="1" hidden="1" x14ac:dyDescent="0.25"/>
    <row r="251" s="10" customFormat="1" hidden="1" x14ac:dyDescent="0.25"/>
    <row r="252" s="10" customFormat="1" hidden="1" x14ac:dyDescent="0.25"/>
    <row r="253" s="10" customFormat="1" hidden="1" x14ac:dyDescent="0.25"/>
    <row r="254" s="10" customFormat="1" hidden="1" x14ac:dyDescent="0.25"/>
    <row r="255" s="10" customFormat="1" hidden="1" x14ac:dyDescent="0.25"/>
    <row r="256" s="10" customFormat="1" hidden="1" x14ac:dyDescent="0.25"/>
    <row r="257" s="10" customFormat="1" hidden="1" x14ac:dyDescent="0.25"/>
    <row r="258" s="10" customFormat="1" hidden="1" x14ac:dyDescent="0.25"/>
    <row r="259" s="10" customFormat="1" hidden="1" x14ac:dyDescent="0.25"/>
    <row r="260" s="10" customFormat="1" hidden="1" x14ac:dyDescent="0.25"/>
    <row r="261" s="10" customFormat="1" hidden="1" x14ac:dyDescent="0.25"/>
    <row r="262" s="10" customFormat="1" hidden="1" x14ac:dyDescent="0.25"/>
    <row r="263" s="10" customFormat="1" hidden="1" x14ac:dyDescent="0.25"/>
    <row r="264" s="10" customFormat="1" hidden="1" x14ac:dyDescent="0.25"/>
    <row r="265" s="10" customFormat="1" hidden="1" x14ac:dyDescent="0.25"/>
    <row r="266" s="10" customFormat="1" hidden="1" x14ac:dyDescent="0.25"/>
    <row r="267" s="10" customFormat="1" hidden="1" x14ac:dyDescent="0.25"/>
    <row r="268" s="10" customFormat="1" hidden="1" x14ac:dyDescent="0.25"/>
    <row r="269" s="10" customFormat="1" hidden="1" x14ac:dyDescent="0.25"/>
    <row r="270" s="10" customFormat="1" hidden="1" x14ac:dyDescent="0.25"/>
    <row r="271" s="10" customFormat="1" hidden="1" x14ac:dyDescent="0.25"/>
    <row r="272" s="10" customFormat="1" hidden="1" x14ac:dyDescent="0.25"/>
    <row r="273" s="10" customFormat="1" hidden="1" x14ac:dyDescent="0.25"/>
    <row r="274" s="10" customFormat="1" hidden="1" x14ac:dyDescent="0.25"/>
    <row r="275" s="10" customFormat="1" hidden="1" x14ac:dyDescent="0.25"/>
    <row r="276" s="10" customFormat="1" hidden="1" x14ac:dyDescent="0.25"/>
    <row r="277" s="10" customFormat="1" hidden="1" x14ac:dyDescent="0.25"/>
    <row r="278" s="10" customFormat="1" hidden="1" x14ac:dyDescent="0.25"/>
    <row r="279" s="10" customFormat="1" hidden="1" x14ac:dyDescent="0.25"/>
    <row r="280" s="10" customFormat="1" hidden="1" x14ac:dyDescent="0.25"/>
    <row r="281" s="10" customFormat="1" hidden="1" x14ac:dyDescent="0.25"/>
    <row r="282" s="10" customFormat="1" hidden="1" x14ac:dyDescent="0.25"/>
    <row r="283" s="10" customFormat="1" hidden="1" x14ac:dyDescent="0.25"/>
    <row r="284" s="10" customFormat="1" hidden="1" x14ac:dyDescent="0.25"/>
    <row r="285" s="10" customFormat="1" hidden="1" x14ac:dyDescent="0.25"/>
    <row r="286" s="10" customFormat="1" hidden="1" x14ac:dyDescent="0.25"/>
    <row r="287" s="10" customFormat="1" hidden="1" x14ac:dyDescent="0.25"/>
    <row r="288" s="10" customFormat="1" hidden="1" x14ac:dyDescent="0.25"/>
    <row r="289" s="10" customFormat="1" hidden="1" x14ac:dyDescent="0.25"/>
    <row r="290" s="10" customFormat="1" hidden="1" x14ac:dyDescent="0.25"/>
    <row r="291" s="10" customFormat="1" hidden="1" x14ac:dyDescent="0.25"/>
    <row r="292" s="10" customFormat="1" hidden="1" x14ac:dyDescent="0.25"/>
    <row r="293" s="10" customFormat="1" hidden="1" x14ac:dyDescent="0.25"/>
    <row r="294" s="10" customFormat="1" hidden="1" x14ac:dyDescent="0.25"/>
    <row r="295" s="10" customFormat="1" hidden="1" x14ac:dyDescent="0.25"/>
    <row r="296" s="10" customFormat="1" hidden="1" x14ac:dyDescent="0.25"/>
    <row r="297" s="10" customFormat="1" hidden="1" x14ac:dyDescent="0.25"/>
    <row r="298" s="10" customFormat="1" hidden="1" x14ac:dyDescent="0.25"/>
    <row r="299" s="10" customFormat="1" hidden="1" x14ac:dyDescent="0.25"/>
    <row r="300" s="10" customFormat="1" hidden="1" x14ac:dyDescent="0.25"/>
    <row r="301" s="10" customFormat="1" hidden="1" x14ac:dyDescent="0.25"/>
    <row r="302" s="10" customFormat="1" hidden="1" x14ac:dyDescent="0.25"/>
    <row r="303" s="10" customFormat="1" hidden="1" x14ac:dyDescent="0.25"/>
    <row r="304" s="10" customFormat="1" hidden="1" x14ac:dyDescent="0.25"/>
    <row r="305" s="10" customFormat="1" hidden="1" x14ac:dyDescent="0.25"/>
    <row r="306" s="10" customFormat="1" hidden="1" x14ac:dyDescent="0.25"/>
    <row r="307" s="10" customFormat="1" hidden="1" x14ac:dyDescent="0.25"/>
    <row r="308" s="10" customFormat="1" hidden="1" x14ac:dyDescent="0.25"/>
    <row r="309" s="10" customFormat="1" hidden="1" x14ac:dyDescent="0.25"/>
    <row r="310" s="10" customFormat="1" hidden="1" x14ac:dyDescent="0.25"/>
    <row r="311" s="10" customFormat="1" hidden="1" x14ac:dyDescent="0.25"/>
    <row r="312" s="10" customFormat="1" hidden="1" x14ac:dyDescent="0.25"/>
    <row r="313" s="10" customFormat="1" hidden="1" x14ac:dyDescent="0.25"/>
    <row r="314" s="10" customFormat="1" hidden="1" x14ac:dyDescent="0.25"/>
    <row r="315" s="10" customFormat="1" hidden="1" x14ac:dyDescent="0.25"/>
    <row r="316" s="10" customFormat="1" hidden="1" x14ac:dyDescent="0.25"/>
    <row r="317" s="10" customFormat="1" hidden="1" x14ac:dyDescent="0.25"/>
    <row r="318" s="10" customFormat="1" hidden="1" x14ac:dyDescent="0.25"/>
    <row r="319" s="10" customFormat="1" hidden="1" x14ac:dyDescent="0.25"/>
    <row r="320" s="10" customFormat="1" hidden="1" x14ac:dyDescent="0.25"/>
    <row r="321" s="10" customFormat="1" hidden="1" x14ac:dyDescent="0.25"/>
    <row r="322" s="10" customFormat="1" hidden="1" x14ac:dyDescent="0.25"/>
    <row r="323" s="10" customFormat="1" hidden="1" x14ac:dyDescent="0.25"/>
    <row r="324" s="10" customFormat="1" hidden="1" x14ac:dyDescent="0.25"/>
    <row r="325" s="10" customFormat="1" hidden="1" x14ac:dyDescent="0.25"/>
    <row r="326" s="10" customFormat="1" hidden="1" x14ac:dyDescent="0.25"/>
    <row r="327" s="10" customFormat="1" hidden="1" x14ac:dyDescent="0.25"/>
    <row r="328" s="10" customFormat="1" hidden="1" x14ac:dyDescent="0.25"/>
    <row r="329" s="10" customFormat="1" hidden="1" x14ac:dyDescent="0.25"/>
    <row r="330" s="10" customFormat="1" hidden="1" x14ac:dyDescent="0.25"/>
    <row r="331" s="10" customFormat="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</sheetData>
  <mergeCells count="4">
    <mergeCell ref="L1:M1"/>
    <mergeCell ref="T1:V1"/>
    <mergeCell ref="I1:J1"/>
    <mergeCell ref="Q1:R1"/>
  </mergeCells>
  <pageMargins left="0.7" right="0.7" top="0.75" bottom="0.75" header="0.3" footer="0.3"/>
  <pageSetup orientation="portrait" horizontalDpi="100" verticalDpi="100" r:id="rId1"/>
  <ignoredErrors>
    <ignoredError sqref="M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 Performance Sheet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Rakshit</dc:creator>
  <cp:lastModifiedBy>Rakshit</cp:lastModifiedBy>
  <dcterms:created xsi:type="dcterms:W3CDTF">2020-05-10T06:03:54Z</dcterms:created>
  <dcterms:modified xsi:type="dcterms:W3CDTF">2020-05-10T06:26:45Z</dcterms:modified>
</cp:coreProperties>
</file>