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ho\Documents\"/>
    </mc:Choice>
  </mc:AlternateContent>
  <xr:revisionPtr revIDLastSave="0" documentId="13_ncr:1_{6EB49208-6A79-49EE-9C73-85CD96887F9B}" xr6:coauthVersionLast="45" xr6:coauthVersionMax="45" xr10:uidLastSave="{00000000-0000-0000-0000-000000000000}"/>
  <bookViews>
    <workbookView xWindow="-110" yWindow="-110" windowWidth="19420" windowHeight="11020" xr2:uid="{AA2234C0-A0FD-45E7-890D-C6B24553C7A7}"/>
  </bookViews>
  <sheets>
    <sheet name="Compensation Model" sheetId="1" r:id="rId1"/>
    <sheet name="Stern Loan Calculator" sheetId="4" r:id="rId2"/>
    <sheet name="Inflation Data" sheetId="3" r:id="rId3"/>
    <sheet name="Sources" sheetId="2" r:id="rId4"/>
  </sheets>
  <definedNames>
    <definedName name="Beginning_Balance">-FV(Interest_Rate/12,Payment_Number-1,-Monthly_Payment,Loan_Amount)</definedName>
    <definedName name="Ending_Balance">-FV(Interest_Rate/12,Payment_Number,-Monthly_Payment,Loan_Amount)</definedName>
    <definedName name="Header_Row">ROW('Stern Loan Calculator'!$12:$12)</definedName>
    <definedName name="Interest">-IPMT(Interest_Rate/12,Payment_Number,Number_of_Payments,Loan_Amount)</definedName>
    <definedName name="Interest_Rate">'Stern Loan Calculator'!$E$4</definedName>
    <definedName name="Loan_Amount">'Stern Loan Calculator'!$E$3</definedName>
    <definedName name="Loan_Not_Paid">IF(Payment_Number&lt;=Number_of_Payments,1,0)</definedName>
    <definedName name="Loan_Start">'Stern Loan Calculator'!$E$6</definedName>
    <definedName name="Loan_Years">'Stern Loan Calculator'!$E$5</definedName>
    <definedName name="Monthly_Payment">-PMT(Interest_Rate/12,Number_of_Payments,Loan_Amount)</definedName>
    <definedName name="Number_of_Payments">'Stern Loan Calculator'!$E$9</definedName>
    <definedName name="Payment_Date">DATE(YEAR(Loan_Start),MONTH(Loan_Start)+Payment_Number,DAY(Loan_Start))</definedName>
    <definedName name="Payment_Number">ROW()-Header_Row</definedName>
    <definedName name="Principal">-PPMT(Interest_Rate/12,Payment_Number,Number_of_Payments,Loan_Amount)</definedName>
    <definedName name="Total_Cost">'Stern Loan Calculator'!$E$11</definedName>
    <definedName name="Values_Entered">IF(Loan_Amount*Interest_Rate*Loan_Years*Loan_Start&gt;0,1,0)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5" i="1" l="1"/>
  <c r="E3" i="4"/>
  <c r="E9" i="4" s="1"/>
  <c r="H372" i="4" l="1"/>
  <c r="D372" i="4"/>
  <c r="G371" i="4"/>
  <c r="C371" i="4"/>
  <c r="F370" i="4"/>
  <c r="B370" i="4"/>
  <c r="E369" i="4"/>
  <c r="H368" i="4"/>
  <c r="D368" i="4"/>
  <c r="G367" i="4"/>
  <c r="C367" i="4"/>
  <c r="F366" i="4"/>
  <c r="B366" i="4"/>
  <c r="E365" i="4"/>
  <c r="H364" i="4"/>
  <c r="D364" i="4"/>
  <c r="G363" i="4"/>
  <c r="C363" i="4"/>
  <c r="F362" i="4"/>
  <c r="B362" i="4"/>
  <c r="E361" i="4"/>
  <c r="H360" i="4"/>
  <c r="D360" i="4"/>
  <c r="G359" i="4"/>
  <c r="C359" i="4"/>
  <c r="F358" i="4"/>
  <c r="B358" i="4"/>
  <c r="E357" i="4"/>
  <c r="H356" i="4"/>
  <c r="D356" i="4"/>
  <c r="G355" i="4"/>
  <c r="C355" i="4"/>
  <c r="F354" i="4"/>
  <c r="B354" i="4"/>
  <c r="E353" i="4"/>
  <c r="H352" i="4"/>
  <c r="D352" i="4"/>
  <c r="G351" i="4"/>
  <c r="C351" i="4"/>
  <c r="F350" i="4"/>
  <c r="B350" i="4"/>
  <c r="E349" i="4"/>
  <c r="H348" i="4"/>
  <c r="D348" i="4"/>
  <c r="G347" i="4"/>
  <c r="C347" i="4"/>
  <c r="F346" i="4"/>
  <c r="B346" i="4"/>
  <c r="E345" i="4"/>
  <c r="H344" i="4"/>
  <c r="D344" i="4"/>
  <c r="G343" i="4"/>
  <c r="C343" i="4"/>
  <c r="F342" i="4"/>
  <c r="B342" i="4"/>
  <c r="E341" i="4"/>
  <c r="H340" i="4"/>
  <c r="D340" i="4"/>
  <c r="G339" i="4"/>
  <c r="C339" i="4"/>
  <c r="F338" i="4"/>
  <c r="B338" i="4"/>
  <c r="E337" i="4"/>
  <c r="H336" i="4"/>
  <c r="D336" i="4"/>
  <c r="G335" i="4"/>
  <c r="C335" i="4"/>
  <c r="F334" i="4"/>
  <c r="B334" i="4"/>
  <c r="E333" i="4"/>
  <c r="H332" i="4"/>
  <c r="D332" i="4"/>
  <c r="G331" i="4"/>
  <c r="C331" i="4"/>
  <c r="F330" i="4"/>
  <c r="B330" i="4"/>
  <c r="E329" i="4"/>
  <c r="H328" i="4"/>
  <c r="D328" i="4"/>
  <c r="G327" i="4"/>
  <c r="C327" i="4"/>
  <c r="F326" i="4"/>
  <c r="B326" i="4"/>
  <c r="E325" i="4"/>
  <c r="H324" i="4"/>
  <c r="G372" i="4"/>
  <c r="C372" i="4"/>
  <c r="F371" i="4"/>
  <c r="B371" i="4"/>
  <c r="E370" i="4"/>
  <c r="H369" i="4"/>
  <c r="D369" i="4"/>
  <c r="G368" i="4"/>
  <c r="C368" i="4"/>
  <c r="F367" i="4"/>
  <c r="B367" i="4"/>
  <c r="E366" i="4"/>
  <c r="H365" i="4"/>
  <c r="D365" i="4"/>
  <c r="G364" i="4"/>
  <c r="C364" i="4"/>
  <c r="F363" i="4"/>
  <c r="B363" i="4"/>
  <c r="E362" i="4"/>
  <c r="H361" i="4"/>
  <c r="D361" i="4"/>
  <c r="G360" i="4"/>
  <c r="C360" i="4"/>
  <c r="F359" i="4"/>
  <c r="B359" i="4"/>
  <c r="E358" i="4"/>
  <c r="H357" i="4"/>
  <c r="D357" i="4"/>
  <c r="G356" i="4"/>
  <c r="C356" i="4"/>
  <c r="F355" i="4"/>
  <c r="B355" i="4"/>
  <c r="E354" i="4"/>
  <c r="H353" i="4"/>
  <c r="D353" i="4"/>
  <c r="G352" i="4"/>
  <c r="C352" i="4"/>
  <c r="F351" i="4"/>
  <c r="B351" i="4"/>
  <c r="E350" i="4"/>
  <c r="H349" i="4"/>
  <c r="D349" i="4"/>
  <c r="G348" i="4"/>
  <c r="C348" i="4"/>
  <c r="F347" i="4"/>
  <c r="B347" i="4"/>
  <c r="E346" i="4"/>
  <c r="H345" i="4"/>
  <c r="D345" i="4"/>
  <c r="G344" i="4"/>
  <c r="C344" i="4"/>
  <c r="F343" i="4"/>
  <c r="B343" i="4"/>
  <c r="E342" i="4"/>
  <c r="H341" i="4"/>
  <c r="D341" i="4"/>
  <c r="G340" i="4"/>
  <c r="C340" i="4"/>
  <c r="F339" i="4"/>
  <c r="B339" i="4"/>
  <c r="E338" i="4"/>
  <c r="H337" i="4"/>
  <c r="D337" i="4"/>
  <c r="G336" i="4"/>
  <c r="F372" i="4"/>
  <c r="B372" i="4"/>
  <c r="E371" i="4"/>
  <c r="H370" i="4"/>
  <c r="D370" i="4"/>
  <c r="G369" i="4"/>
  <c r="C369" i="4"/>
  <c r="F368" i="4"/>
  <c r="B368" i="4"/>
  <c r="E367" i="4"/>
  <c r="H366" i="4"/>
  <c r="D366" i="4"/>
  <c r="G365" i="4"/>
  <c r="C365" i="4"/>
  <c r="F364" i="4"/>
  <c r="B364" i="4"/>
  <c r="E363" i="4"/>
  <c r="H362" i="4"/>
  <c r="D362" i="4"/>
  <c r="G361" i="4"/>
  <c r="C361" i="4"/>
  <c r="F360" i="4"/>
  <c r="B360" i="4"/>
  <c r="E359" i="4"/>
  <c r="H358" i="4"/>
  <c r="D358" i="4"/>
  <c r="G357" i="4"/>
  <c r="C357" i="4"/>
  <c r="F356" i="4"/>
  <c r="B356" i="4"/>
  <c r="E355" i="4"/>
  <c r="H354" i="4"/>
  <c r="D354" i="4"/>
  <c r="G353" i="4"/>
  <c r="C353" i="4"/>
  <c r="F352" i="4"/>
  <c r="B352" i="4"/>
  <c r="E351" i="4"/>
  <c r="H350" i="4"/>
  <c r="D350" i="4"/>
  <c r="G349" i="4"/>
  <c r="C349" i="4"/>
  <c r="F348" i="4"/>
  <c r="B348" i="4"/>
  <c r="E347" i="4"/>
  <c r="H346" i="4"/>
  <c r="D346" i="4"/>
  <c r="G345" i="4"/>
  <c r="C345" i="4"/>
  <c r="F344" i="4"/>
  <c r="B344" i="4"/>
  <c r="E343" i="4"/>
  <c r="H342" i="4"/>
  <c r="D342" i="4"/>
  <c r="G341" i="4"/>
  <c r="C341" i="4"/>
  <c r="F340" i="4"/>
  <c r="B340" i="4"/>
  <c r="E339" i="4"/>
  <c r="H338" i="4"/>
  <c r="D338" i="4"/>
  <c r="G337" i="4"/>
  <c r="C337" i="4"/>
  <c r="F336" i="4"/>
  <c r="B336" i="4"/>
  <c r="E335" i="4"/>
  <c r="H334" i="4"/>
  <c r="D334" i="4"/>
  <c r="G333" i="4"/>
  <c r="C333" i="4"/>
  <c r="F332" i="4"/>
  <c r="B332" i="4"/>
  <c r="E331" i="4"/>
  <c r="H330" i="4"/>
  <c r="D330" i="4"/>
  <c r="G329" i="4"/>
  <c r="C329" i="4"/>
  <c r="F328" i="4"/>
  <c r="B328" i="4"/>
  <c r="E327" i="4"/>
  <c r="H326" i="4"/>
  <c r="D326" i="4"/>
  <c r="G325" i="4"/>
  <c r="C325" i="4"/>
  <c r="F324" i="4"/>
  <c r="E372" i="4"/>
  <c r="C370" i="4"/>
  <c r="H367" i="4"/>
  <c r="F365" i="4"/>
  <c r="D363" i="4"/>
  <c r="B361" i="4"/>
  <c r="G358" i="4"/>
  <c r="E356" i="4"/>
  <c r="C354" i="4"/>
  <c r="H351" i="4"/>
  <c r="F349" i="4"/>
  <c r="D347" i="4"/>
  <c r="B345" i="4"/>
  <c r="G342" i="4"/>
  <c r="E340" i="4"/>
  <c r="C338" i="4"/>
  <c r="C336" i="4"/>
  <c r="B335" i="4"/>
  <c r="H333" i="4"/>
  <c r="G332" i="4"/>
  <c r="F331" i="4"/>
  <c r="E330" i="4"/>
  <c r="D329" i="4"/>
  <c r="C328" i="4"/>
  <c r="B327" i="4"/>
  <c r="H325" i="4"/>
  <c r="G324" i="4"/>
  <c r="B324" i="4"/>
  <c r="E323" i="4"/>
  <c r="H322" i="4"/>
  <c r="D322" i="4"/>
  <c r="G321" i="4"/>
  <c r="C321" i="4"/>
  <c r="F320" i="4"/>
  <c r="B320" i="4"/>
  <c r="E319" i="4"/>
  <c r="H318" i="4"/>
  <c r="D318" i="4"/>
  <c r="G317" i="4"/>
  <c r="C317" i="4"/>
  <c r="F316" i="4"/>
  <c r="B316" i="4"/>
  <c r="E315" i="4"/>
  <c r="H314" i="4"/>
  <c r="D314" i="4"/>
  <c r="G313" i="4"/>
  <c r="C313" i="4"/>
  <c r="F312" i="4"/>
  <c r="B312" i="4"/>
  <c r="E311" i="4"/>
  <c r="H310" i="4"/>
  <c r="D310" i="4"/>
  <c r="G309" i="4"/>
  <c r="C309" i="4"/>
  <c r="F308" i="4"/>
  <c r="B308" i="4"/>
  <c r="E307" i="4"/>
  <c r="H306" i="4"/>
  <c r="D306" i="4"/>
  <c r="G305" i="4"/>
  <c r="C305" i="4"/>
  <c r="F304" i="4"/>
  <c r="B304" i="4"/>
  <c r="E303" i="4"/>
  <c r="H302" i="4"/>
  <c r="D302" i="4"/>
  <c r="G301" i="4"/>
  <c r="C301" i="4"/>
  <c r="F300" i="4"/>
  <c r="H371" i="4"/>
  <c r="F369" i="4"/>
  <c r="D367" i="4"/>
  <c r="B365" i="4"/>
  <c r="G362" i="4"/>
  <c r="E360" i="4"/>
  <c r="C358" i="4"/>
  <c r="H355" i="4"/>
  <c r="F353" i="4"/>
  <c r="D351" i="4"/>
  <c r="B349" i="4"/>
  <c r="G346" i="4"/>
  <c r="E344" i="4"/>
  <c r="C342" i="4"/>
  <c r="H339" i="4"/>
  <c r="F337" i="4"/>
  <c r="H335" i="4"/>
  <c r="G334" i="4"/>
  <c r="F333" i="4"/>
  <c r="E332" i="4"/>
  <c r="D331" i="4"/>
  <c r="C330" i="4"/>
  <c r="B329" i="4"/>
  <c r="H327" i="4"/>
  <c r="G326" i="4"/>
  <c r="F325" i="4"/>
  <c r="E324" i="4"/>
  <c r="H323" i="4"/>
  <c r="D323" i="4"/>
  <c r="G322" i="4"/>
  <c r="C322" i="4"/>
  <c r="F321" i="4"/>
  <c r="B321" i="4"/>
  <c r="E320" i="4"/>
  <c r="H319" i="4"/>
  <c r="D319" i="4"/>
  <c r="G318" i="4"/>
  <c r="C318" i="4"/>
  <c r="F317" i="4"/>
  <c r="B317" i="4"/>
  <c r="E316" i="4"/>
  <c r="H315" i="4"/>
  <c r="D315" i="4"/>
  <c r="G314" i="4"/>
  <c r="C314" i="4"/>
  <c r="F313" i="4"/>
  <c r="B313" i="4"/>
  <c r="E312" i="4"/>
  <c r="H311" i="4"/>
  <c r="D311" i="4"/>
  <c r="G310" i="4"/>
  <c r="C310" i="4"/>
  <c r="F309" i="4"/>
  <c r="B309" i="4"/>
  <c r="E308" i="4"/>
  <c r="H307" i="4"/>
  <c r="D307" i="4"/>
  <c r="G306" i="4"/>
  <c r="C306" i="4"/>
  <c r="F305" i="4"/>
  <c r="B305" i="4"/>
  <c r="E304" i="4"/>
  <c r="H303" i="4"/>
  <c r="D303" i="4"/>
  <c r="G302" i="4"/>
  <c r="C302" i="4"/>
  <c r="F301" i="4"/>
  <c r="B301" i="4"/>
  <c r="E300" i="4"/>
  <c r="H299" i="4"/>
  <c r="D299" i="4"/>
  <c r="G298" i="4"/>
  <c r="C298" i="4"/>
  <c r="F297" i="4"/>
  <c r="B297" i="4"/>
  <c r="E296" i="4"/>
  <c r="H295" i="4"/>
  <c r="D295" i="4"/>
  <c r="G294" i="4"/>
  <c r="C294" i="4"/>
  <c r="F293" i="4"/>
  <c r="B293" i="4"/>
  <c r="E292" i="4"/>
  <c r="H291" i="4"/>
  <c r="D291" i="4"/>
  <c r="D371" i="4"/>
  <c r="B369" i="4"/>
  <c r="G366" i="4"/>
  <c r="E364" i="4"/>
  <c r="C362" i="4"/>
  <c r="H359" i="4"/>
  <c r="F357" i="4"/>
  <c r="D355" i="4"/>
  <c r="B353" i="4"/>
  <c r="G350" i="4"/>
  <c r="E348" i="4"/>
  <c r="C346" i="4"/>
  <c r="H343" i="4"/>
  <c r="F341" i="4"/>
  <c r="D339" i="4"/>
  <c r="B337" i="4"/>
  <c r="F335" i="4"/>
  <c r="E334" i="4"/>
  <c r="D333" i="4"/>
  <c r="C332" i="4"/>
  <c r="G370" i="4"/>
  <c r="F361" i="4"/>
  <c r="E352" i="4"/>
  <c r="D343" i="4"/>
  <c r="D335" i="4"/>
  <c r="B331" i="4"/>
  <c r="G328" i="4"/>
  <c r="E326" i="4"/>
  <c r="D324" i="4"/>
  <c r="C323" i="4"/>
  <c r="B322" i="4"/>
  <c r="H320" i="4"/>
  <c r="G319" i="4"/>
  <c r="F318" i="4"/>
  <c r="E317" i="4"/>
  <c r="D316" i="4"/>
  <c r="C315" i="4"/>
  <c r="B314" i="4"/>
  <c r="H312" i="4"/>
  <c r="G311" i="4"/>
  <c r="F310" i="4"/>
  <c r="E309" i="4"/>
  <c r="D308" i="4"/>
  <c r="C307" i="4"/>
  <c r="B306" i="4"/>
  <c r="H304" i="4"/>
  <c r="G303" i="4"/>
  <c r="F302" i="4"/>
  <c r="E301" i="4"/>
  <c r="D300" i="4"/>
  <c r="F299" i="4"/>
  <c r="H298" i="4"/>
  <c r="B298" i="4"/>
  <c r="D297" i="4"/>
  <c r="F296" i="4"/>
  <c r="G295" i="4"/>
  <c r="B295" i="4"/>
  <c r="D294" i="4"/>
  <c r="E293" i="4"/>
  <c r="G292" i="4"/>
  <c r="B292" i="4"/>
  <c r="C291" i="4"/>
  <c r="F290" i="4"/>
  <c r="B290" i="4"/>
  <c r="E289" i="4"/>
  <c r="H288" i="4"/>
  <c r="D288" i="4"/>
  <c r="G287" i="4"/>
  <c r="C287" i="4"/>
  <c r="F286" i="4"/>
  <c r="B286" i="4"/>
  <c r="E285" i="4"/>
  <c r="H284" i="4"/>
  <c r="D284" i="4"/>
  <c r="G283" i="4"/>
  <c r="C283" i="4"/>
  <c r="F282" i="4"/>
  <c r="B282" i="4"/>
  <c r="E281" i="4"/>
  <c r="H280" i="4"/>
  <c r="D280" i="4"/>
  <c r="G279" i="4"/>
  <c r="C279" i="4"/>
  <c r="F278" i="4"/>
  <c r="B278" i="4"/>
  <c r="E277" i="4"/>
  <c r="H276" i="4"/>
  <c r="D276" i="4"/>
  <c r="G275" i="4"/>
  <c r="C275" i="4"/>
  <c r="F274" i="4"/>
  <c r="B274" i="4"/>
  <c r="E273" i="4"/>
  <c r="H272" i="4"/>
  <c r="D272" i="4"/>
  <c r="G271" i="4"/>
  <c r="C271" i="4"/>
  <c r="F270" i="4"/>
  <c r="B270" i="4"/>
  <c r="E269" i="4"/>
  <c r="H268" i="4"/>
  <c r="D268" i="4"/>
  <c r="G267" i="4"/>
  <c r="C267" i="4"/>
  <c r="F266" i="4"/>
  <c r="B266" i="4"/>
  <c r="E265" i="4"/>
  <c r="H264" i="4"/>
  <c r="D264" i="4"/>
  <c r="G263" i="4"/>
  <c r="C263" i="4"/>
  <c r="F262" i="4"/>
  <c r="B262" i="4"/>
  <c r="E261" i="4"/>
  <c r="H260" i="4"/>
  <c r="D260" i="4"/>
  <c r="G259" i="4"/>
  <c r="C259" i="4"/>
  <c r="F258" i="4"/>
  <c r="B258" i="4"/>
  <c r="E257" i="4"/>
  <c r="H256" i="4"/>
  <c r="D256" i="4"/>
  <c r="G255" i="4"/>
  <c r="E368" i="4"/>
  <c r="D359" i="4"/>
  <c r="C350" i="4"/>
  <c r="B341" i="4"/>
  <c r="C334" i="4"/>
  <c r="G330" i="4"/>
  <c r="E328" i="4"/>
  <c r="C326" i="4"/>
  <c r="C324" i="4"/>
  <c r="B323" i="4"/>
  <c r="H321" i="4"/>
  <c r="G320" i="4"/>
  <c r="F319" i="4"/>
  <c r="E318" i="4"/>
  <c r="D317" i="4"/>
  <c r="C316" i="4"/>
  <c r="B315" i="4"/>
  <c r="H313" i="4"/>
  <c r="G312" i="4"/>
  <c r="F311" i="4"/>
  <c r="E310" i="4"/>
  <c r="D309" i="4"/>
  <c r="C308" i="4"/>
  <c r="B307" i="4"/>
  <c r="H305" i="4"/>
  <c r="G304" i="4"/>
  <c r="F303" i="4"/>
  <c r="E302" i="4"/>
  <c r="D301" i="4"/>
  <c r="C300" i="4"/>
  <c r="E299" i="4"/>
  <c r="F298" i="4"/>
  <c r="H297" i="4"/>
  <c r="C297" i="4"/>
  <c r="D296" i="4"/>
  <c r="F295" i="4"/>
  <c r="H294" i="4"/>
  <c r="B294" i="4"/>
  <c r="D293" i="4"/>
  <c r="F292" i="4"/>
  <c r="G291" i="4"/>
  <c r="B291" i="4"/>
  <c r="E290" i="4"/>
  <c r="H289" i="4"/>
  <c r="D289" i="4"/>
  <c r="G288" i="4"/>
  <c r="C288" i="4"/>
  <c r="F287" i="4"/>
  <c r="B287" i="4"/>
  <c r="E286" i="4"/>
  <c r="H285" i="4"/>
  <c r="D285" i="4"/>
  <c r="G284" i="4"/>
  <c r="C284" i="4"/>
  <c r="F283" i="4"/>
  <c r="B283" i="4"/>
  <c r="E282" i="4"/>
  <c r="H281" i="4"/>
  <c r="D281" i="4"/>
  <c r="G280" i="4"/>
  <c r="C280" i="4"/>
  <c r="F279" i="4"/>
  <c r="B279" i="4"/>
  <c r="E278" i="4"/>
  <c r="H277" i="4"/>
  <c r="D277" i="4"/>
  <c r="G276" i="4"/>
  <c r="C276" i="4"/>
  <c r="F275" i="4"/>
  <c r="B275" i="4"/>
  <c r="E274" i="4"/>
  <c r="H273" i="4"/>
  <c r="D273" i="4"/>
  <c r="G272" i="4"/>
  <c r="C272" i="4"/>
  <c r="F271" i="4"/>
  <c r="B271" i="4"/>
  <c r="E270" i="4"/>
  <c r="H269" i="4"/>
  <c r="D269" i="4"/>
  <c r="G268" i="4"/>
  <c r="C268" i="4"/>
  <c r="F267" i="4"/>
  <c r="B267" i="4"/>
  <c r="E266" i="4"/>
  <c r="H265" i="4"/>
  <c r="D265" i="4"/>
  <c r="G264" i="4"/>
  <c r="C264" i="4"/>
  <c r="F263" i="4"/>
  <c r="B263" i="4"/>
  <c r="E262" i="4"/>
  <c r="H261" i="4"/>
  <c r="D261" i="4"/>
  <c r="G260" i="4"/>
  <c r="C260" i="4"/>
  <c r="F259" i="4"/>
  <c r="B259" i="4"/>
  <c r="E258" i="4"/>
  <c r="H257" i="4"/>
  <c r="D257" i="4"/>
  <c r="G256" i="4"/>
  <c r="C256" i="4"/>
  <c r="F255" i="4"/>
  <c r="B255" i="4"/>
  <c r="E254" i="4"/>
  <c r="H253" i="4"/>
  <c r="D253" i="4"/>
  <c r="G252" i="4"/>
  <c r="C252" i="4"/>
  <c r="F251" i="4"/>
  <c r="B251" i="4"/>
  <c r="E250" i="4"/>
  <c r="H249" i="4"/>
  <c r="D249" i="4"/>
  <c r="G248" i="4"/>
  <c r="C248" i="4"/>
  <c r="F247" i="4"/>
  <c r="B247" i="4"/>
  <c r="E246" i="4"/>
  <c r="H245" i="4"/>
  <c r="D245" i="4"/>
  <c r="G244" i="4"/>
  <c r="C244" i="4"/>
  <c r="F243" i="4"/>
  <c r="B243" i="4"/>
  <c r="E242" i="4"/>
  <c r="H241" i="4"/>
  <c r="D241" i="4"/>
  <c r="G240" i="4"/>
  <c r="C240" i="4"/>
  <c r="F239" i="4"/>
  <c r="B239" i="4"/>
  <c r="E238" i="4"/>
  <c r="H237" i="4"/>
  <c r="D237" i="4"/>
  <c r="G236" i="4"/>
  <c r="C236" i="4"/>
  <c r="F235" i="4"/>
  <c r="B235" i="4"/>
  <c r="E234" i="4"/>
  <c r="H233" i="4"/>
  <c r="D233" i="4"/>
  <c r="G232" i="4"/>
  <c r="C232" i="4"/>
  <c r="F231" i="4"/>
  <c r="B231" i="4"/>
  <c r="E230" i="4"/>
  <c r="H229" i="4"/>
  <c r="D229" i="4"/>
  <c r="G228" i="4"/>
  <c r="C228" i="4"/>
  <c r="F227" i="4"/>
  <c r="B227" i="4"/>
  <c r="E226" i="4"/>
  <c r="H225" i="4"/>
  <c r="D225" i="4"/>
  <c r="G224" i="4"/>
  <c r="C224" i="4"/>
  <c r="F223" i="4"/>
  <c r="B223" i="4"/>
  <c r="E222" i="4"/>
  <c r="H221" i="4"/>
  <c r="D221" i="4"/>
  <c r="G220" i="4"/>
  <c r="C220" i="4"/>
  <c r="F219" i="4"/>
  <c r="B219" i="4"/>
  <c r="E218" i="4"/>
  <c r="H217" i="4"/>
  <c r="C366" i="4"/>
  <c r="B357" i="4"/>
  <c r="H347" i="4"/>
  <c r="G338" i="4"/>
  <c r="B333" i="4"/>
  <c r="H329" i="4"/>
  <c r="F327" i="4"/>
  <c r="D325" i="4"/>
  <c r="G323" i="4"/>
  <c r="F322" i="4"/>
  <c r="E321" i="4"/>
  <c r="D320" i="4"/>
  <c r="C319" i="4"/>
  <c r="B318" i="4"/>
  <c r="H316" i="4"/>
  <c r="G315" i="4"/>
  <c r="F314" i="4"/>
  <c r="E313" i="4"/>
  <c r="D312" i="4"/>
  <c r="C311" i="4"/>
  <c r="B310" i="4"/>
  <c r="H308" i="4"/>
  <c r="G307" i="4"/>
  <c r="F306" i="4"/>
  <c r="E305" i="4"/>
  <c r="D304" i="4"/>
  <c r="C303" i="4"/>
  <c r="B302" i="4"/>
  <c r="H300" i="4"/>
  <c r="B300" i="4"/>
  <c r="C299" i="4"/>
  <c r="E298" i="4"/>
  <c r="G297" i="4"/>
  <c r="H296" i="4"/>
  <c r="C296" i="4"/>
  <c r="E295" i="4"/>
  <c r="F294" i="4"/>
  <c r="H293" i="4"/>
  <c r="C293" i="4"/>
  <c r="D292" i="4"/>
  <c r="F291" i="4"/>
  <c r="H290" i="4"/>
  <c r="D290" i="4"/>
  <c r="G289" i="4"/>
  <c r="C289" i="4"/>
  <c r="F288" i="4"/>
  <c r="B288" i="4"/>
  <c r="E287" i="4"/>
  <c r="H286" i="4"/>
  <c r="D286" i="4"/>
  <c r="G285" i="4"/>
  <c r="C285" i="4"/>
  <c r="F284" i="4"/>
  <c r="B284" i="4"/>
  <c r="E283" i="4"/>
  <c r="H282" i="4"/>
  <c r="D282" i="4"/>
  <c r="G281" i="4"/>
  <c r="H363" i="4"/>
  <c r="H331" i="4"/>
  <c r="F323" i="4"/>
  <c r="B319" i="4"/>
  <c r="E314" i="4"/>
  <c r="H309" i="4"/>
  <c r="D305" i="4"/>
  <c r="G300" i="4"/>
  <c r="E297" i="4"/>
  <c r="E294" i="4"/>
  <c r="E291" i="4"/>
  <c r="B289" i="4"/>
  <c r="G286" i="4"/>
  <c r="E284" i="4"/>
  <c r="C282" i="4"/>
  <c r="F280" i="4"/>
  <c r="E279" i="4"/>
  <c r="D278" i="4"/>
  <c r="C277" i="4"/>
  <c r="B276" i="4"/>
  <c r="H274" i="4"/>
  <c r="G273" i="4"/>
  <c r="F272" i="4"/>
  <c r="E271" i="4"/>
  <c r="D270" i="4"/>
  <c r="C269" i="4"/>
  <c r="B268" i="4"/>
  <c r="H266" i="4"/>
  <c r="G265" i="4"/>
  <c r="F264" i="4"/>
  <c r="E263" i="4"/>
  <c r="D262" i="4"/>
  <c r="C261" i="4"/>
  <c r="B260" i="4"/>
  <c r="H258" i="4"/>
  <c r="G257" i="4"/>
  <c r="F256" i="4"/>
  <c r="E255" i="4"/>
  <c r="G254" i="4"/>
  <c r="B254" i="4"/>
  <c r="C253" i="4"/>
  <c r="E252" i="4"/>
  <c r="G251" i="4"/>
  <c r="H250" i="4"/>
  <c r="C250" i="4"/>
  <c r="E249" i="4"/>
  <c r="F248" i="4"/>
  <c r="H247" i="4"/>
  <c r="C247" i="4"/>
  <c r="D246" i="4"/>
  <c r="F245" i="4"/>
  <c r="H244" i="4"/>
  <c r="B244" i="4"/>
  <c r="D243" i="4"/>
  <c r="F242" i="4"/>
  <c r="G241" i="4"/>
  <c r="B241" i="4"/>
  <c r="D240" i="4"/>
  <c r="E239" i="4"/>
  <c r="G238" i="4"/>
  <c r="B238" i="4"/>
  <c r="C237" i="4"/>
  <c r="E236" i="4"/>
  <c r="G235" i="4"/>
  <c r="H234" i="4"/>
  <c r="C234" i="4"/>
  <c r="E233" i="4"/>
  <c r="F232" i="4"/>
  <c r="H231" i="4"/>
  <c r="C231" i="4"/>
  <c r="D230" i="4"/>
  <c r="F229" i="4"/>
  <c r="H228" i="4"/>
  <c r="B228" i="4"/>
  <c r="D227" i="4"/>
  <c r="F226" i="4"/>
  <c r="G225" i="4"/>
  <c r="B225" i="4"/>
  <c r="D224" i="4"/>
  <c r="E223" i="4"/>
  <c r="G222" i="4"/>
  <c r="B222" i="4"/>
  <c r="C221" i="4"/>
  <c r="E220" i="4"/>
  <c r="G219" i="4"/>
  <c r="H218" i="4"/>
  <c r="C218" i="4"/>
  <c r="E217" i="4"/>
  <c r="H216" i="4"/>
  <c r="D216" i="4"/>
  <c r="G215" i="4"/>
  <c r="C215" i="4"/>
  <c r="F214" i="4"/>
  <c r="B214" i="4"/>
  <c r="G354" i="4"/>
  <c r="F329" i="4"/>
  <c r="E322" i="4"/>
  <c r="H317" i="4"/>
  <c r="D313" i="4"/>
  <c r="G308" i="4"/>
  <c r="C304" i="4"/>
  <c r="G299" i="4"/>
  <c r="G296" i="4"/>
  <c r="G293" i="4"/>
  <c r="G290" i="4"/>
  <c r="E288" i="4"/>
  <c r="C286" i="4"/>
  <c r="H283" i="4"/>
  <c r="F281" i="4"/>
  <c r="E280" i="4"/>
  <c r="D279" i="4"/>
  <c r="C278" i="4"/>
  <c r="B277" i="4"/>
  <c r="H275" i="4"/>
  <c r="G274" i="4"/>
  <c r="F273" i="4"/>
  <c r="E272" i="4"/>
  <c r="D271" i="4"/>
  <c r="C270" i="4"/>
  <c r="B269" i="4"/>
  <c r="H267" i="4"/>
  <c r="G266" i="4"/>
  <c r="F265" i="4"/>
  <c r="E264" i="4"/>
  <c r="D263" i="4"/>
  <c r="C262" i="4"/>
  <c r="B261" i="4"/>
  <c r="H259" i="4"/>
  <c r="G258" i="4"/>
  <c r="F257" i="4"/>
  <c r="E256" i="4"/>
  <c r="D255" i="4"/>
  <c r="F254" i="4"/>
  <c r="G253" i="4"/>
  <c r="B253" i="4"/>
  <c r="D252" i="4"/>
  <c r="E251" i="4"/>
  <c r="G250" i="4"/>
  <c r="B250" i="4"/>
  <c r="C249" i="4"/>
  <c r="E248" i="4"/>
  <c r="G247" i="4"/>
  <c r="H246" i="4"/>
  <c r="C246" i="4"/>
  <c r="E245" i="4"/>
  <c r="F244" i="4"/>
  <c r="H243" i="4"/>
  <c r="C243" i="4"/>
  <c r="D242" i="4"/>
  <c r="F241" i="4"/>
  <c r="H240" i="4"/>
  <c r="B240" i="4"/>
  <c r="D239" i="4"/>
  <c r="F238" i="4"/>
  <c r="G237" i="4"/>
  <c r="B237" i="4"/>
  <c r="D236" i="4"/>
  <c r="E235" i="4"/>
  <c r="G234" i="4"/>
  <c r="B234" i="4"/>
  <c r="C233" i="4"/>
  <c r="E232" i="4"/>
  <c r="G231" i="4"/>
  <c r="H230" i="4"/>
  <c r="C230" i="4"/>
  <c r="E229" i="4"/>
  <c r="F228" i="4"/>
  <c r="H227" i="4"/>
  <c r="C227" i="4"/>
  <c r="D226" i="4"/>
  <c r="F225" i="4"/>
  <c r="H224" i="4"/>
  <c r="B224" i="4"/>
  <c r="D223" i="4"/>
  <c r="F222" i="4"/>
  <c r="G221" i="4"/>
  <c r="B221" i="4"/>
  <c r="D220" i="4"/>
  <c r="E219" i="4"/>
  <c r="G218" i="4"/>
  <c r="B218" i="4"/>
  <c r="F345" i="4"/>
  <c r="D327" i="4"/>
  <c r="D321" i="4"/>
  <c r="G316" i="4"/>
  <c r="C312" i="4"/>
  <c r="F307" i="4"/>
  <c r="B303" i="4"/>
  <c r="B299" i="4"/>
  <c r="B296" i="4"/>
  <c r="H292" i="4"/>
  <c r="C290" i="4"/>
  <c r="H287" i="4"/>
  <c r="F285" i="4"/>
  <c r="D283" i="4"/>
  <c r="C281" i="4"/>
  <c r="B280" i="4"/>
  <c r="H278" i="4"/>
  <c r="G277" i="4"/>
  <c r="F276" i="4"/>
  <c r="E275" i="4"/>
  <c r="D274" i="4"/>
  <c r="C273" i="4"/>
  <c r="B272" i="4"/>
  <c r="H270" i="4"/>
  <c r="G269" i="4"/>
  <c r="F268" i="4"/>
  <c r="E267" i="4"/>
  <c r="D266" i="4"/>
  <c r="C265" i="4"/>
  <c r="B264" i="4"/>
  <c r="H262" i="4"/>
  <c r="G261" i="4"/>
  <c r="F260" i="4"/>
  <c r="E259" i="4"/>
  <c r="D258" i="4"/>
  <c r="C257" i="4"/>
  <c r="B256" i="4"/>
  <c r="C255" i="4"/>
  <c r="D254" i="4"/>
  <c r="F253" i="4"/>
  <c r="H252" i="4"/>
  <c r="B252" i="4"/>
  <c r="D251" i="4"/>
  <c r="F250" i="4"/>
  <c r="G249" i="4"/>
  <c r="B249" i="4"/>
  <c r="D248" i="4"/>
  <c r="E247" i="4"/>
  <c r="G246" i="4"/>
  <c r="B246" i="4"/>
  <c r="C245" i="4"/>
  <c r="E244" i="4"/>
  <c r="G243" i="4"/>
  <c r="H242" i="4"/>
  <c r="C242" i="4"/>
  <c r="E241" i="4"/>
  <c r="F240" i="4"/>
  <c r="H239" i="4"/>
  <c r="C239" i="4"/>
  <c r="D238" i="4"/>
  <c r="F237" i="4"/>
  <c r="H236" i="4"/>
  <c r="B236" i="4"/>
  <c r="D235" i="4"/>
  <c r="F234" i="4"/>
  <c r="G233" i="4"/>
  <c r="B233" i="4"/>
  <c r="D232" i="4"/>
  <c r="E231" i="4"/>
  <c r="G230" i="4"/>
  <c r="B230" i="4"/>
  <c r="C229" i="4"/>
  <c r="E228" i="4"/>
  <c r="G227" i="4"/>
  <c r="H226" i="4"/>
  <c r="C226" i="4"/>
  <c r="E225" i="4"/>
  <c r="F224" i="4"/>
  <c r="H223" i="4"/>
  <c r="C223" i="4"/>
  <c r="D222" i="4"/>
  <c r="F221" i="4"/>
  <c r="H220" i="4"/>
  <c r="B220" i="4"/>
  <c r="D219" i="4"/>
  <c r="E336" i="4"/>
  <c r="B311" i="4"/>
  <c r="C295" i="4"/>
  <c r="B285" i="4"/>
  <c r="G278" i="4"/>
  <c r="C274" i="4"/>
  <c r="F269" i="4"/>
  <c r="B265" i="4"/>
  <c r="E260" i="4"/>
  <c r="H255" i="4"/>
  <c r="F252" i="4"/>
  <c r="F249" i="4"/>
  <c r="F246" i="4"/>
  <c r="E243" i="4"/>
  <c r="E240" i="4"/>
  <c r="E237" i="4"/>
  <c r="D234" i="4"/>
  <c r="D231" i="4"/>
  <c r="D228" i="4"/>
  <c r="C225" i="4"/>
  <c r="C222" i="4"/>
  <c r="C219" i="4"/>
  <c r="F217" i="4"/>
  <c r="G216" i="4"/>
  <c r="B216" i="4"/>
  <c r="D215" i="4"/>
  <c r="E214" i="4"/>
  <c r="G213" i="4"/>
  <c r="C213" i="4"/>
  <c r="F212" i="4"/>
  <c r="B212" i="4"/>
  <c r="E211" i="4"/>
  <c r="H210" i="4"/>
  <c r="D210" i="4"/>
  <c r="G209" i="4"/>
  <c r="C209" i="4"/>
  <c r="F208" i="4"/>
  <c r="B208" i="4"/>
  <c r="E207" i="4"/>
  <c r="H206" i="4"/>
  <c r="D206" i="4"/>
  <c r="G205" i="4"/>
  <c r="C205" i="4"/>
  <c r="F204" i="4"/>
  <c r="B204" i="4"/>
  <c r="E203" i="4"/>
  <c r="H202" i="4"/>
  <c r="D202" i="4"/>
  <c r="G201" i="4"/>
  <c r="C201" i="4"/>
  <c r="F200" i="4"/>
  <c r="B200" i="4"/>
  <c r="E199" i="4"/>
  <c r="H198" i="4"/>
  <c r="D198" i="4"/>
  <c r="G197" i="4"/>
  <c r="C197" i="4"/>
  <c r="F196" i="4"/>
  <c r="B196" i="4"/>
  <c r="E195" i="4"/>
  <c r="H194" i="4"/>
  <c r="D194" i="4"/>
  <c r="G193" i="4"/>
  <c r="C193" i="4"/>
  <c r="F192" i="4"/>
  <c r="B192" i="4"/>
  <c r="E191" i="4"/>
  <c r="H190" i="4"/>
  <c r="D190" i="4"/>
  <c r="G189" i="4"/>
  <c r="C189" i="4"/>
  <c r="F188" i="4"/>
  <c r="B188" i="4"/>
  <c r="E187" i="4"/>
  <c r="H186" i="4"/>
  <c r="D186" i="4"/>
  <c r="G185" i="4"/>
  <c r="C185" i="4"/>
  <c r="F184" i="4"/>
  <c r="B184" i="4"/>
  <c r="E183" i="4"/>
  <c r="H182" i="4"/>
  <c r="D182" i="4"/>
  <c r="G181" i="4"/>
  <c r="C181" i="4"/>
  <c r="F180" i="4"/>
  <c r="B180" i="4"/>
  <c r="E179" i="4"/>
  <c r="H178" i="4"/>
  <c r="D178" i="4"/>
  <c r="G177" i="4"/>
  <c r="C177" i="4"/>
  <c r="F176" i="4"/>
  <c r="B176" i="4"/>
  <c r="E175" i="4"/>
  <c r="H174" i="4"/>
  <c r="D174" i="4"/>
  <c r="G173" i="4"/>
  <c r="C173" i="4"/>
  <c r="F172" i="4"/>
  <c r="B172" i="4"/>
  <c r="E171" i="4"/>
  <c r="H170" i="4"/>
  <c r="D170" i="4"/>
  <c r="G169" i="4"/>
  <c r="C169" i="4"/>
  <c r="F168" i="4"/>
  <c r="B168" i="4"/>
  <c r="E167" i="4"/>
  <c r="H166" i="4"/>
  <c r="D166" i="4"/>
  <c r="G165" i="4"/>
  <c r="C165" i="4"/>
  <c r="F164" i="4"/>
  <c r="B164" i="4"/>
  <c r="E163" i="4"/>
  <c r="H162" i="4"/>
  <c r="D162" i="4"/>
  <c r="G161" i="4"/>
  <c r="C161" i="4"/>
  <c r="F160" i="4"/>
  <c r="B160" i="4"/>
  <c r="E159" i="4"/>
  <c r="H158" i="4"/>
  <c r="D158" i="4"/>
  <c r="G157" i="4"/>
  <c r="C157" i="4"/>
  <c r="F156" i="4"/>
  <c r="B156" i="4"/>
  <c r="E155" i="4"/>
  <c r="H154" i="4"/>
  <c r="D154" i="4"/>
  <c r="G153" i="4"/>
  <c r="C153" i="4"/>
  <c r="F152" i="4"/>
  <c r="B152" i="4"/>
  <c r="E151" i="4"/>
  <c r="H150" i="4"/>
  <c r="D150" i="4"/>
  <c r="G149" i="4"/>
  <c r="C149" i="4"/>
  <c r="F148" i="4"/>
  <c r="B148" i="4"/>
  <c r="E147" i="4"/>
  <c r="H146" i="4"/>
  <c r="D146" i="4"/>
  <c r="G145" i="4"/>
  <c r="C145" i="4"/>
  <c r="F144" i="4"/>
  <c r="B144" i="4"/>
  <c r="E143" i="4"/>
  <c r="H142" i="4"/>
  <c r="D142" i="4"/>
  <c r="G141" i="4"/>
  <c r="C141" i="4"/>
  <c r="F140" i="4"/>
  <c r="B140" i="4"/>
  <c r="E139" i="4"/>
  <c r="H138" i="4"/>
  <c r="D138" i="4"/>
  <c r="G137" i="4"/>
  <c r="C137" i="4"/>
  <c r="F136" i="4"/>
  <c r="B136" i="4"/>
  <c r="E135" i="4"/>
  <c r="H134" i="4"/>
  <c r="D134" i="4"/>
  <c r="G133" i="4"/>
  <c r="C133" i="4"/>
  <c r="F132" i="4"/>
  <c r="B325" i="4"/>
  <c r="E306" i="4"/>
  <c r="C292" i="4"/>
  <c r="G282" i="4"/>
  <c r="F277" i="4"/>
  <c r="B273" i="4"/>
  <c r="E268" i="4"/>
  <c r="H263" i="4"/>
  <c r="D259" i="4"/>
  <c r="H254" i="4"/>
  <c r="H251" i="4"/>
  <c r="H248" i="4"/>
  <c r="G245" i="4"/>
  <c r="G242" i="4"/>
  <c r="G239" i="4"/>
  <c r="F236" i="4"/>
  <c r="F233" i="4"/>
  <c r="F230" i="4"/>
  <c r="E227" i="4"/>
  <c r="E224" i="4"/>
  <c r="E221" i="4"/>
  <c r="F218" i="4"/>
  <c r="D217" i="4"/>
  <c r="F216" i="4"/>
  <c r="H215" i="4"/>
  <c r="B215" i="4"/>
  <c r="D214" i="4"/>
  <c r="F213" i="4"/>
  <c r="B213" i="4"/>
  <c r="E212" i="4"/>
  <c r="H211" i="4"/>
  <c r="D211" i="4"/>
  <c r="G210" i="4"/>
  <c r="C210" i="4"/>
  <c r="F209" i="4"/>
  <c r="B209" i="4"/>
  <c r="E208" i="4"/>
  <c r="H207" i="4"/>
  <c r="D207" i="4"/>
  <c r="G206" i="4"/>
  <c r="C206" i="4"/>
  <c r="F205" i="4"/>
  <c r="B205" i="4"/>
  <c r="E204" i="4"/>
  <c r="H203" i="4"/>
  <c r="D203" i="4"/>
  <c r="G202" i="4"/>
  <c r="C202" i="4"/>
  <c r="F201" i="4"/>
  <c r="B201" i="4"/>
  <c r="E200" i="4"/>
  <c r="H199" i="4"/>
  <c r="D199" i="4"/>
  <c r="G198" i="4"/>
  <c r="C198" i="4"/>
  <c r="F197" i="4"/>
  <c r="B197" i="4"/>
  <c r="E196" i="4"/>
  <c r="H195" i="4"/>
  <c r="D195" i="4"/>
  <c r="G194" i="4"/>
  <c r="C194" i="4"/>
  <c r="F193" i="4"/>
  <c r="B193" i="4"/>
  <c r="E192" i="4"/>
  <c r="H191" i="4"/>
  <c r="D191" i="4"/>
  <c r="G190" i="4"/>
  <c r="C190" i="4"/>
  <c r="F189" i="4"/>
  <c r="B189" i="4"/>
  <c r="E188" i="4"/>
  <c r="H187" i="4"/>
  <c r="D187" i="4"/>
  <c r="G186" i="4"/>
  <c r="C186" i="4"/>
  <c r="F185" i="4"/>
  <c r="B185" i="4"/>
  <c r="E184" i="4"/>
  <c r="H183" i="4"/>
  <c r="D183" i="4"/>
  <c r="G182" i="4"/>
  <c r="C182" i="4"/>
  <c r="F181" i="4"/>
  <c r="B181" i="4"/>
  <c r="E180" i="4"/>
  <c r="H179" i="4"/>
  <c r="D179" i="4"/>
  <c r="G178" i="4"/>
  <c r="C178" i="4"/>
  <c r="F177" i="4"/>
  <c r="B177" i="4"/>
  <c r="E176" i="4"/>
  <c r="H175" i="4"/>
  <c r="D175" i="4"/>
  <c r="G174" i="4"/>
  <c r="C174" i="4"/>
  <c r="F173" i="4"/>
  <c r="B173" i="4"/>
  <c r="E172" i="4"/>
  <c r="H171" i="4"/>
  <c r="D171" i="4"/>
  <c r="G170" i="4"/>
  <c r="C170" i="4"/>
  <c r="F169" i="4"/>
  <c r="B169" i="4"/>
  <c r="E168" i="4"/>
  <c r="H167" i="4"/>
  <c r="D167" i="4"/>
  <c r="G166" i="4"/>
  <c r="C166" i="4"/>
  <c r="F165" i="4"/>
  <c r="B165" i="4"/>
  <c r="E164" i="4"/>
  <c r="H163" i="4"/>
  <c r="D163" i="4"/>
  <c r="G162" i="4"/>
  <c r="C162" i="4"/>
  <c r="F161" i="4"/>
  <c r="B161" i="4"/>
  <c r="E160" i="4"/>
  <c r="H159" i="4"/>
  <c r="D159" i="4"/>
  <c r="G158" i="4"/>
  <c r="C158" i="4"/>
  <c r="F157" i="4"/>
  <c r="B157" i="4"/>
  <c r="E156" i="4"/>
  <c r="H155" i="4"/>
  <c r="D155" i="4"/>
  <c r="G154" i="4"/>
  <c r="C154" i="4"/>
  <c r="F153" i="4"/>
  <c r="B153" i="4"/>
  <c r="E152" i="4"/>
  <c r="H151" i="4"/>
  <c r="D151" i="4"/>
  <c r="G150" i="4"/>
  <c r="C150" i="4"/>
  <c r="F149" i="4"/>
  <c r="B149" i="4"/>
  <c r="E148" i="4"/>
  <c r="H147" i="4"/>
  <c r="D147" i="4"/>
  <c r="G146" i="4"/>
  <c r="C146" i="4"/>
  <c r="F145" i="4"/>
  <c r="B145" i="4"/>
  <c r="E144" i="4"/>
  <c r="H143" i="4"/>
  <c r="D143" i="4"/>
  <c r="G142" i="4"/>
  <c r="C142" i="4"/>
  <c r="F141" i="4"/>
  <c r="B141" i="4"/>
  <c r="E140" i="4"/>
  <c r="H139" i="4"/>
  <c r="D139" i="4"/>
  <c r="G138" i="4"/>
  <c r="C138" i="4"/>
  <c r="F137" i="4"/>
  <c r="B137" i="4"/>
  <c r="E136" i="4"/>
  <c r="H135" i="4"/>
  <c r="D135" i="4"/>
  <c r="G134" i="4"/>
  <c r="C134" i="4"/>
  <c r="F133" i="4"/>
  <c r="B133" i="4"/>
  <c r="E132" i="4"/>
  <c r="H131" i="4"/>
  <c r="D131" i="4"/>
  <c r="G130" i="4"/>
  <c r="C130" i="4"/>
  <c r="F129" i="4"/>
  <c r="B129" i="4"/>
  <c r="E128" i="4"/>
  <c r="H127" i="4"/>
  <c r="D127" i="4"/>
  <c r="G126" i="4"/>
  <c r="C126" i="4"/>
  <c r="F125" i="4"/>
  <c r="B125" i="4"/>
  <c r="E124" i="4"/>
  <c r="H123" i="4"/>
  <c r="D123" i="4"/>
  <c r="G122" i="4"/>
  <c r="C122" i="4"/>
  <c r="F121" i="4"/>
  <c r="B121" i="4"/>
  <c r="E120" i="4"/>
  <c r="H119" i="4"/>
  <c r="D119" i="4"/>
  <c r="G118" i="4"/>
  <c r="C118" i="4"/>
  <c r="F117" i="4"/>
  <c r="B117" i="4"/>
  <c r="E116" i="4"/>
  <c r="H115" i="4"/>
  <c r="D115" i="4"/>
  <c r="G114" i="4"/>
  <c r="C114" i="4"/>
  <c r="F113" i="4"/>
  <c r="B113" i="4"/>
  <c r="E112" i="4"/>
  <c r="H111" i="4"/>
  <c r="D111" i="4"/>
  <c r="G110" i="4"/>
  <c r="C110" i="4"/>
  <c r="F109" i="4"/>
  <c r="B109" i="4"/>
  <c r="E108" i="4"/>
  <c r="H107" i="4"/>
  <c r="D107" i="4"/>
  <c r="G106" i="4"/>
  <c r="C106" i="4"/>
  <c r="F105" i="4"/>
  <c r="B105" i="4"/>
  <c r="E104" i="4"/>
  <c r="H103" i="4"/>
  <c r="D103" i="4"/>
  <c r="G102" i="4"/>
  <c r="C102" i="4"/>
  <c r="F101" i="4"/>
  <c r="B101" i="4"/>
  <c r="E100" i="4"/>
  <c r="H99" i="4"/>
  <c r="C320" i="4"/>
  <c r="H301" i="4"/>
  <c r="F289" i="4"/>
  <c r="B281" i="4"/>
  <c r="E276" i="4"/>
  <c r="H271" i="4"/>
  <c r="D267" i="4"/>
  <c r="G262" i="4"/>
  <c r="C258" i="4"/>
  <c r="C254" i="4"/>
  <c r="C251" i="4"/>
  <c r="B248" i="4"/>
  <c r="B245" i="4"/>
  <c r="B242" i="4"/>
  <c r="H238" i="4"/>
  <c r="H235" i="4"/>
  <c r="H232" i="4"/>
  <c r="G229" i="4"/>
  <c r="G226" i="4"/>
  <c r="G223" i="4"/>
  <c r="F220" i="4"/>
  <c r="D218" i="4"/>
  <c r="C217" i="4"/>
  <c r="E216" i="4"/>
  <c r="F215" i="4"/>
  <c r="H214" i="4"/>
  <c r="C214" i="4"/>
  <c r="E213" i="4"/>
  <c r="H212" i="4"/>
  <c r="D212" i="4"/>
  <c r="G211" i="4"/>
  <c r="C211" i="4"/>
  <c r="F210" i="4"/>
  <c r="B210" i="4"/>
  <c r="E209" i="4"/>
  <c r="H208" i="4"/>
  <c r="D208" i="4"/>
  <c r="G207" i="4"/>
  <c r="C207" i="4"/>
  <c r="F206" i="4"/>
  <c r="B206" i="4"/>
  <c r="E205" i="4"/>
  <c r="H204" i="4"/>
  <c r="D204" i="4"/>
  <c r="G203" i="4"/>
  <c r="C203" i="4"/>
  <c r="F202" i="4"/>
  <c r="B202" i="4"/>
  <c r="E201" i="4"/>
  <c r="H200" i="4"/>
  <c r="D200" i="4"/>
  <c r="G199" i="4"/>
  <c r="C199" i="4"/>
  <c r="F198" i="4"/>
  <c r="B198" i="4"/>
  <c r="E197" i="4"/>
  <c r="H196" i="4"/>
  <c r="D196" i="4"/>
  <c r="G195" i="4"/>
  <c r="C195" i="4"/>
  <c r="F194" i="4"/>
  <c r="B194" i="4"/>
  <c r="E193" i="4"/>
  <c r="H192" i="4"/>
  <c r="D192" i="4"/>
  <c r="G191" i="4"/>
  <c r="C191" i="4"/>
  <c r="F190" i="4"/>
  <c r="B190" i="4"/>
  <c r="E189" i="4"/>
  <c r="H188" i="4"/>
  <c r="F315" i="4"/>
  <c r="D275" i="4"/>
  <c r="B257" i="4"/>
  <c r="D244" i="4"/>
  <c r="B232" i="4"/>
  <c r="H219" i="4"/>
  <c r="E215" i="4"/>
  <c r="G212" i="4"/>
  <c r="E210" i="4"/>
  <c r="C208" i="4"/>
  <c r="H205" i="4"/>
  <c r="F203" i="4"/>
  <c r="D201" i="4"/>
  <c r="B199" i="4"/>
  <c r="G196" i="4"/>
  <c r="E194" i="4"/>
  <c r="C192" i="4"/>
  <c r="H189" i="4"/>
  <c r="C188" i="4"/>
  <c r="B187" i="4"/>
  <c r="H185" i="4"/>
  <c r="G184" i="4"/>
  <c r="F183" i="4"/>
  <c r="E182" i="4"/>
  <c r="D181" i="4"/>
  <c r="C180" i="4"/>
  <c r="B179" i="4"/>
  <c r="H177" i="4"/>
  <c r="G176" i="4"/>
  <c r="F175" i="4"/>
  <c r="E174" i="4"/>
  <c r="D173" i="4"/>
  <c r="C172" i="4"/>
  <c r="B171" i="4"/>
  <c r="H169" i="4"/>
  <c r="G168" i="4"/>
  <c r="F167" i="4"/>
  <c r="E166" i="4"/>
  <c r="D165" i="4"/>
  <c r="C164" i="4"/>
  <c r="B163" i="4"/>
  <c r="H161" i="4"/>
  <c r="G160" i="4"/>
  <c r="F159" i="4"/>
  <c r="E158" i="4"/>
  <c r="D157" i="4"/>
  <c r="C156" i="4"/>
  <c r="B155" i="4"/>
  <c r="H153" i="4"/>
  <c r="G152" i="4"/>
  <c r="F151" i="4"/>
  <c r="E150" i="4"/>
  <c r="D149" i="4"/>
  <c r="C148" i="4"/>
  <c r="B147" i="4"/>
  <c r="H145" i="4"/>
  <c r="G144" i="4"/>
  <c r="F143" i="4"/>
  <c r="E142" i="4"/>
  <c r="D141" i="4"/>
  <c r="C140" i="4"/>
  <c r="B139" i="4"/>
  <c r="H137" i="4"/>
  <c r="G136" i="4"/>
  <c r="F135" i="4"/>
  <c r="E134" i="4"/>
  <c r="D133" i="4"/>
  <c r="C132" i="4"/>
  <c r="E131" i="4"/>
  <c r="F130" i="4"/>
  <c r="H129" i="4"/>
  <c r="C129" i="4"/>
  <c r="D128" i="4"/>
  <c r="F127" i="4"/>
  <c r="H126" i="4"/>
  <c r="B126" i="4"/>
  <c r="D125" i="4"/>
  <c r="F124" i="4"/>
  <c r="G123" i="4"/>
  <c r="B123" i="4"/>
  <c r="D122" i="4"/>
  <c r="E121" i="4"/>
  <c r="G120" i="4"/>
  <c r="B120" i="4"/>
  <c r="C119" i="4"/>
  <c r="E118" i="4"/>
  <c r="G117" i="4"/>
  <c r="H116" i="4"/>
  <c r="C116" i="4"/>
  <c r="E115" i="4"/>
  <c r="F114" i="4"/>
  <c r="H113" i="4"/>
  <c r="C113" i="4"/>
  <c r="D112" i="4"/>
  <c r="F111" i="4"/>
  <c r="H110" i="4"/>
  <c r="B110" i="4"/>
  <c r="D109" i="4"/>
  <c r="F108" i="4"/>
  <c r="G107" i="4"/>
  <c r="B107" i="4"/>
  <c r="D106" i="4"/>
  <c r="E105" i="4"/>
  <c r="G104" i="4"/>
  <c r="B104" i="4"/>
  <c r="C103" i="4"/>
  <c r="E102" i="4"/>
  <c r="G101" i="4"/>
  <c r="H100" i="4"/>
  <c r="C100" i="4"/>
  <c r="E99" i="4"/>
  <c r="H98" i="4"/>
  <c r="D98" i="4"/>
  <c r="G97" i="4"/>
  <c r="C97" i="4"/>
  <c r="F96" i="4"/>
  <c r="B96" i="4"/>
  <c r="E95" i="4"/>
  <c r="H94" i="4"/>
  <c r="D94" i="4"/>
  <c r="G93" i="4"/>
  <c r="C93" i="4"/>
  <c r="F92" i="4"/>
  <c r="B92" i="4"/>
  <c r="E91" i="4"/>
  <c r="H90" i="4"/>
  <c r="D90" i="4"/>
  <c r="G89" i="4"/>
  <c r="C89" i="4"/>
  <c r="F88" i="4"/>
  <c r="B88" i="4"/>
  <c r="E87" i="4"/>
  <c r="H86" i="4"/>
  <c r="D86" i="4"/>
  <c r="G85" i="4"/>
  <c r="C85" i="4"/>
  <c r="F84" i="4"/>
  <c r="B84" i="4"/>
  <c r="E83" i="4"/>
  <c r="D298" i="4"/>
  <c r="G270" i="4"/>
  <c r="E253" i="4"/>
  <c r="C241" i="4"/>
  <c r="B229" i="4"/>
  <c r="G217" i="4"/>
  <c r="G214" i="4"/>
  <c r="C212" i="4"/>
  <c r="H209" i="4"/>
  <c r="F207" i="4"/>
  <c r="D205" i="4"/>
  <c r="B203" i="4"/>
  <c r="G200" i="4"/>
  <c r="E198" i="4"/>
  <c r="C196" i="4"/>
  <c r="H193" i="4"/>
  <c r="F191" i="4"/>
  <c r="D189" i="4"/>
  <c r="G187" i="4"/>
  <c r="F186" i="4"/>
  <c r="E185" i="4"/>
  <c r="D184" i="4"/>
  <c r="C183" i="4"/>
  <c r="B182" i="4"/>
  <c r="H180" i="4"/>
  <c r="G179" i="4"/>
  <c r="F178" i="4"/>
  <c r="E177" i="4"/>
  <c r="D176" i="4"/>
  <c r="C175" i="4"/>
  <c r="B174" i="4"/>
  <c r="H172" i="4"/>
  <c r="G171" i="4"/>
  <c r="F170" i="4"/>
  <c r="E169" i="4"/>
  <c r="D168" i="4"/>
  <c r="C167" i="4"/>
  <c r="B166" i="4"/>
  <c r="H164" i="4"/>
  <c r="G163" i="4"/>
  <c r="F162" i="4"/>
  <c r="E161" i="4"/>
  <c r="D160" i="4"/>
  <c r="C159" i="4"/>
  <c r="B158" i="4"/>
  <c r="H156" i="4"/>
  <c r="G155" i="4"/>
  <c r="F154" i="4"/>
  <c r="E153" i="4"/>
  <c r="D152" i="4"/>
  <c r="C151" i="4"/>
  <c r="B150" i="4"/>
  <c r="H148" i="4"/>
  <c r="G147" i="4"/>
  <c r="F146" i="4"/>
  <c r="E145" i="4"/>
  <c r="D144" i="4"/>
  <c r="C143" i="4"/>
  <c r="B142" i="4"/>
  <c r="H140" i="4"/>
  <c r="G139" i="4"/>
  <c r="F138" i="4"/>
  <c r="E137" i="4"/>
  <c r="D136" i="4"/>
  <c r="C135" i="4"/>
  <c r="B134" i="4"/>
  <c r="H132" i="4"/>
  <c r="B132" i="4"/>
  <c r="C131" i="4"/>
  <c r="E130" i="4"/>
  <c r="G129" i="4"/>
  <c r="H128" i="4"/>
  <c r="C128" i="4"/>
  <c r="E127" i="4"/>
  <c r="F126" i="4"/>
  <c r="H125" i="4"/>
  <c r="C125" i="4"/>
  <c r="D124" i="4"/>
  <c r="F123" i="4"/>
  <c r="H122" i="4"/>
  <c r="B122" i="4"/>
  <c r="D121" i="4"/>
  <c r="F120" i="4"/>
  <c r="G119" i="4"/>
  <c r="B119" i="4"/>
  <c r="D118" i="4"/>
  <c r="E117" i="4"/>
  <c r="G116" i="4"/>
  <c r="B116" i="4"/>
  <c r="C115" i="4"/>
  <c r="E114" i="4"/>
  <c r="G113" i="4"/>
  <c r="H112" i="4"/>
  <c r="C112" i="4"/>
  <c r="E111" i="4"/>
  <c r="F110" i="4"/>
  <c r="H109" i="4"/>
  <c r="C109" i="4"/>
  <c r="D108" i="4"/>
  <c r="F107" i="4"/>
  <c r="H106" i="4"/>
  <c r="B106" i="4"/>
  <c r="D105" i="4"/>
  <c r="F104" i="4"/>
  <c r="G103" i="4"/>
  <c r="B103" i="4"/>
  <c r="D102" i="4"/>
  <c r="E101" i="4"/>
  <c r="G100" i="4"/>
  <c r="B100" i="4"/>
  <c r="D99" i="4"/>
  <c r="G98" i="4"/>
  <c r="C98" i="4"/>
  <c r="F97" i="4"/>
  <c r="B97" i="4"/>
  <c r="E96" i="4"/>
  <c r="H95" i="4"/>
  <c r="D95" i="4"/>
  <c r="G94" i="4"/>
  <c r="C94" i="4"/>
  <c r="F93" i="4"/>
  <c r="B93" i="4"/>
  <c r="E92" i="4"/>
  <c r="H91" i="4"/>
  <c r="D91" i="4"/>
  <c r="G90" i="4"/>
  <c r="C90" i="4"/>
  <c r="F89" i="4"/>
  <c r="B89" i="4"/>
  <c r="E88" i="4"/>
  <c r="H87" i="4"/>
  <c r="D87" i="4"/>
  <c r="G86" i="4"/>
  <c r="C86" i="4"/>
  <c r="F85" i="4"/>
  <c r="B85" i="4"/>
  <c r="E84" i="4"/>
  <c r="H83" i="4"/>
  <c r="D83" i="4"/>
  <c r="G82" i="4"/>
  <c r="C82" i="4"/>
  <c r="F81" i="4"/>
  <c r="B81" i="4"/>
  <c r="E80" i="4"/>
  <c r="H79" i="4"/>
  <c r="D79" i="4"/>
  <c r="G78" i="4"/>
  <c r="C78" i="4"/>
  <c r="F77" i="4"/>
  <c r="B77" i="4"/>
  <c r="E76" i="4"/>
  <c r="H75" i="4"/>
  <c r="D75" i="4"/>
  <c r="G74" i="4"/>
  <c r="C74" i="4"/>
  <c r="F73" i="4"/>
  <c r="B73" i="4"/>
  <c r="E72" i="4"/>
  <c r="H71" i="4"/>
  <c r="D71" i="4"/>
  <c r="G70" i="4"/>
  <c r="C70" i="4"/>
  <c r="F69" i="4"/>
  <c r="B69" i="4"/>
  <c r="D287" i="4"/>
  <c r="C266" i="4"/>
  <c r="D250" i="4"/>
  <c r="C238" i="4"/>
  <c r="B226" i="4"/>
  <c r="B217" i="4"/>
  <c r="H213" i="4"/>
  <c r="F211" i="4"/>
  <c r="D209" i="4"/>
  <c r="B207" i="4"/>
  <c r="G204" i="4"/>
  <c r="E202" i="4"/>
  <c r="C200" i="4"/>
  <c r="H197" i="4"/>
  <c r="F195" i="4"/>
  <c r="D193" i="4"/>
  <c r="B191" i="4"/>
  <c r="G188" i="4"/>
  <c r="F187" i="4"/>
  <c r="E186" i="4"/>
  <c r="D185" i="4"/>
  <c r="C184" i="4"/>
  <c r="B183" i="4"/>
  <c r="H181" i="4"/>
  <c r="G180" i="4"/>
  <c r="F179" i="4"/>
  <c r="E178" i="4"/>
  <c r="D177" i="4"/>
  <c r="C176" i="4"/>
  <c r="B175" i="4"/>
  <c r="H173" i="4"/>
  <c r="G172" i="4"/>
  <c r="F171" i="4"/>
  <c r="E170" i="4"/>
  <c r="D169" i="4"/>
  <c r="C168" i="4"/>
  <c r="B167" i="4"/>
  <c r="H165" i="4"/>
  <c r="G164" i="4"/>
  <c r="F163" i="4"/>
  <c r="E162" i="4"/>
  <c r="D161" i="4"/>
  <c r="C160" i="4"/>
  <c r="B159" i="4"/>
  <c r="H157" i="4"/>
  <c r="G156" i="4"/>
  <c r="F155" i="4"/>
  <c r="E154" i="4"/>
  <c r="D153" i="4"/>
  <c r="C152" i="4"/>
  <c r="B151" i="4"/>
  <c r="H149" i="4"/>
  <c r="G148" i="4"/>
  <c r="F147" i="4"/>
  <c r="E146" i="4"/>
  <c r="D145" i="4"/>
  <c r="C144" i="4"/>
  <c r="B143" i="4"/>
  <c r="H141" i="4"/>
  <c r="G140" i="4"/>
  <c r="F139" i="4"/>
  <c r="E138" i="4"/>
  <c r="D137" i="4"/>
  <c r="C136" i="4"/>
  <c r="B135" i="4"/>
  <c r="H133" i="4"/>
  <c r="G132" i="4"/>
  <c r="G131" i="4"/>
  <c r="B131" i="4"/>
  <c r="D130" i="4"/>
  <c r="E129" i="4"/>
  <c r="G128" i="4"/>
  <c r="B128" i="4"/>
  <c r="C127" i="4"/>
  <c r="E126" i="4"/>
  <c r="G125" i="4"/>
  <c r="H124" i="4"/>
  <c r="C124" i="4"/>
  <c r="E123" i="4"/>
  <c r="F122" i="4"/>
  <c r="H121" i="4"/>
  <c r="C121" i="4"/>
  <c r="D120" i="4"/>
  <c r="F119" i="4"/>
  <c r="H118" i="4"/>
  <c r="B118" i="4"/>
  <c r="D117" i="4"/>
  <c r="F116" i="4"/>
  <c r="G115" i="4"/>
  <c r="B115" i="4"/>
  <c r="D114" i="4"/>
  <c r="E113" i="4"/>
  <c r="G112" i="4"/>
  <c r="B112" i="4"/>
  <c r="C111" i="4"/>
  <c r="E110" i="4"/>
  <c r="G109" i="4"/>
  <c r="H108" i="4"/>
  <c r="C108" i="4"/>
  <c r="E107" i="4"/>
  <c r="F106" i="4"/>
  <c r="H105" i="4"/>
  <c r="C105" i="4"/>
  <c r="D104" i="4"/>
  <c r="F103" i="4"/>
  <c r="H102" i="4"/>
  <c r="B102" i="4"/>
  <c r="D101" i="4"/>
  <c r="F100" i="4"/>
  <c r="G99" i="4"/>
  <c r="C99" i="4"/>
  <c r="F98" i="4"/>
  <c r="B98" i="4"/>
  <c r="E97" i="4"/>
  <c r="H96" i="4"/>
  <c r="D96" i="4"/>
  <c r="G95" i="4"/>
  <c r="C95" i="4"/>
  <c r="F94" i="4"/>
  <c r="B94" i="4"/>
  <c r="E93" i="4"/>
  <c r="H92" i="4"/>
  <c r="D92" i="4"/>
  <c r="G91" i="4"/>
  <c r="C91" i="4"/>
  <c r="F90" i="4"/>
  <c r="B90" i="4"/>
  <c r="E89" i="4"/>
  <c r="H88" i="4"/>
  <c r="D88" i="4"/>
  <c r="G87" i="4"/>
  <c r="C87" i="4"/>
  <c r="F86" i="4"/>
  <c r="B86" i="4"/>
  <c r="E85" i="4"/>
  <c r="H84" i="4"/>
  <c r="D84" i="4"/>
  <c r="G83" i="4"/>
  <c r="C83" i="4"/>
  <c r="F82" i="4"/>
  <c r="B82" i="4"/>
  <c r="E81" i="4"/>
  <c r="H80" i="4"/>
  <c r="D80" i="4"/>
  <c r="G79" i="4"/>
  <c r="C79" i="4"/>
  <c r="F78" i="4"/>
  <c r="B78" i="4"/>
  <c r="E77" i="4"/>
  <c r="H76" i="4"/>
  <c r="D76" i="4"/>
  <c r="G75" i="4"/>
  <c r="C75" i="4"/>
  <c r="F74" i="4"/>
  <c r="B74" i="4"/>
  <c r="E73" i="4"/>
  <c r="H72" i="4"/>
  <c r="D72" i="4"/>
  <c r="G71" i="4"/>
  <c r="C71" i="4"/>
  <c r="F70" i="4"/>
  <c r="B70" i="4"/>
  <c r="E69" i="4"/>
  <c r="H68" i="4"/>
  <c r="D68" i="4"/>
  <c r="G67" i="4"/>
  <c r="C67" i="4"/>
  <c r="F66" i="4"/>
  <c r="B66" i="4"/>
  <c r="E65" i="4"/>
  <c r="H279" i="4"/>
  <c r="H222" i="4"/>
  <c r="G208" i="4"/>
  <c r="F199" i="4"/>
  <c r="E190" i="4"/>
  <c r="H184" i="4"/>
  <c r="D180" i="4"/>
  <c r="G175" i="4"/>
  <c r="C171" i="4"/>
  <c r="F166" i="4"/>
  <c r="B162" i="4"/>
  <c r="E157" i="4"/>
  <c r="H152" i="4"/>
  <c r="D148" i="4"/>
  <c r="G143" i="4"/>
  <c r="C139" i="4"/>
  <c r="F134" i="4"/>
  <c r="H130" i="4"/>
  <c r="G127" i="4"/>
  <c r="G124" i="4"/>
  <c r="G121" i="4"/>
  <c r="F118" i="4"/>
  <c r="F115" i="4"/>
  <c r="F112" i="4"/>
  <c r="E109" i="4"/>
  <c r="E106" i="4"/>
  <c r="E103" i="4"/>
  <c r="D100" i="4"/>
  <c r="H97" i="4"/>
  <c r="F95" i="4"/>
  <c r="D93" i="4"/>
  <c r="B91" i="4"/>
  <c r="G88" i="4"/>
  <c r="E86" i="4"/>
  <c r="C84" i="4"/>
  <c r="E82" i="4"/>
  <c r="D81" i="4"/>
  <c r="C80" i="4"/>
  <c r="B79" i="4"/>
  <c r="H77" i="4"/>
  <c r="G76" i="4"/>
  <c r="F75" i="4"/>
  <c r="E74" i="4"/>
  <c r="D73" i="4"/>
  <c r="C72" i="4"/>
  <c r="B71" i="4"/>
  <c r="H69" i="4"/>
  <c r="G68" i="4"/>
  <c r="B68" i="4"/>
  <c r="D67" i="4"/>
  <c r="E66" i="4"/>
  <c r="G65" i="4"/>
  <c r="B65" i="4"/>
  <c r="E64" i="4"/>
  <c r="H63" i="4"/>
  <c r="D63" i="4"/>
  <c r="G62" i="4"/>
  <c r="C62" i="4"/>
  <c r="F61" i="4"/>
  <c r="B61" i="4"/>
  <c r="E60" i="4"/>
  <c r="H59" i="4"/>
  <c r="D59" i="4"/>
  <c r="G58" i="4"/>
  <c r="C58" i="4"/>
  <c r="F57" i="4"/>
  <c r="B57" i="4"/>
  <c r="E56" i="4"/>
  <c r="H55" i="4"/>
  <c r="D55" i="4"/>
  <c r="G54" i="4"/>
  <c r="C54" i="4"/>
  <c r="F53" i="4"/>
  <c r="B53" i="4"/>
  <c r="E52" i="4"/>
  <c r="H51" i="4"/>
  <c r="D51" i="4"/>
  <c r="G50" i="4"/>
  <c r="C50" i="4"/>
  <c r="F49" i="4"/>
  <c r="B49" i="4"/>
  <c r="E48" i="4"/>
  <c r="H47" i="4"/>
  <c r="D47" i="4"/>
  <c r="G46" i="4"/>
  <c r="C46" i="4"/>
  <c r="F45" i="4"/>
  <c r="B45" i="4"/>
  <c r="E44" i="4"/>
  <c r="H43" i="4"/>
  <c r="D43" i="4"/>
  <c r="G42" i="4"/>
  <c r="C42" i="4"/>
  <c r="F41" i="4"/>
  <c r="B41" i="4"/>
  <c r="E40" i="4"/>
  <c r="H39" i="4"/>
  <c r="D39" i="4"/>
  <c r="G38" i="4"/>
  <c r="C38" i="4"/>
  <c r="F37" i="4"/>
  <c r="B37" i="4"/>
  <c r="E36" i="4"/>
  <c r="H35" i="4"/>
  <c r="D35" i="4"/>
  <c r="G34" i="4"/>
  <c r="C34" i="4"/>
  <c r="F33" i="4"/>
  <c r="B33" i="4"/>
  <c r="E32" i="4"/>
  <c r="H31" i="4"/>
  <c r="D31" i="4"/>
  <c r="G30" i="4"/>
  <c r="C30" i="4"/>
  <c r="F29" i="4"/>
  <c r="B29" i="4"/>
  <c r="E28" i="4"/>
  <c r="H27" i="4"/>
  <c r="D27" i="4"/>
  <c r="G26" i="4"/>
  <c r="C26" i="4"/>
  <c r="F25" i="4"/>
  <c r="B25" i="4"/>
  <c r="E24" i="4"/>
  <c r="H23" i="4"/>
  <c r="D23" i="4"/>
  <c r="G22" i="4"/>
  <c r="C22" i="4"/>
  <c r="F21" i="4"/>
  <c r="B21" i="4"/>
  <c r="E20" i="4"/>
  <c r="F261" i="4"/>
  <c r="C216" i="4"/>
  <c r="E206" i="4"/>
  <c r="D197" i="4"/>
  <c r="D188" i="4"/>
  <c r="G183" i="4"/>
  <c r="C179" i="4"/>
  <c r="F174" i="4"/>
  <c r="B170" i="4"/>
  <c r="E165" i="4"/>
  <c r="H160" i="4"/>
  <c r="D156" i="4"/>
  <c r="G151" i="4"/>
  <c r="C147" i="4"/>
  <c r="F142" i="4"/>
  <c r="B138" i="4"/>
  <c r="E133" i="4"/>
  <c r="B130" i="4"/>
  <c r="B127" i="4"/>
  <c r="B124" i="4"/>
  <c r="H120" i="4"/>
  <c r="H117" i="4"/>
  <c r="H114" i="4"/>
  <c r="G111" i="4"/>
  <c r="G108" i="4"/>
  <c r="G105" i="4"/>
  <c r="F102" i="4"/>
  <c r="F99" i="4"/>
  <c r="D97" i="4"/>
  <c r="B95" i="4"/>
  <c r="G92" i="4"/>
  <c r="E90" i="4"/>
  <c r="C88" i="4"/>
  <c r="H85" i="4"/>
  <c r="F83" i="4"/>
  <c r="D82" i="4"/>
  <c r="C81" i="4"/>
  <c r="B80" i="4"/>
  <c r="H78" i="4"/>
  <c r="G77" i="4"/>
  <c r="F76" i="4"/>
  <c r="E75" i="4"/>
  <c r="D74" i="4"/>
  <c r="C73" i="4"/>
  <c r="B72" i="4"/>
  <c r="H70" i="4"/>
  <c r="G69" i="4"/>
  <c r="F68" i="4"/>
  <c r="H67" i="4"/>
  <c r="B67" i="4"/>
  <c r="D66" i="4"/>
  <c r="F65" i="4"/>
  <c r="H64" i="4"/>
  <c r="D64" i="4"/>
  <c r="G63" i="4"/>
  <c r="C63" i="4"/>
  <c r="F62" i="4"/>
  <c r="B62" i="4"/>
  <c r="E61" i="4"/>
  <c r="H60" i="4"/>
  <c r="D60" i="4"/>
  <c r="G59" i="4"/>
  <c r="C59" i="4"/>
  <c r="F58" i="4"/>
  <c r="B58" i="4"/>
  <c r="E57" i="4"/>
  <c r="H56" i="4"/>
  <c r="D56" i="4"/>
  <c r="G55" i="4"/>
  <c r="C55" i="4"/>
  <c r="F54" i="4"/>
  <c r="B54" i="4"/>
  <c r="E53" i="4"/>
  <c r="H52" i="4"/>
  <c r="D52" i="4"/>
  <c r="G51" i="4"/>
  <c r="C51" i="4"/>
  <c r="F50" i="4"/>
  <c r="B50" i="4"/>
  <c r="E49" i="4"/>
  <c r="H48" i="4"/>
  <c r="D48" i="4"/>
  <c r="G47" i="4"/>
  <c r="C47" i="4"/>
  <c r="F46" i="4"/>
  <c r="B46" i="4"/>
  <c r="E45" i="4"/>
  <c r="H44" i="4"/>
  <c r="D44" i="4"/>
  <c r="G43" i="4"/>
  <c r="C43" i="4"/>
  <c r="F42" i="4"/>
  <c r="B42" i="4"/>
  <c r="E41" i="4"/>
  <c r="H40" i="4"/>
  <c r="D40" i="4"/>
  <c r="G39" i="4"/>
  <c r="C39" i="4"/>
  <c r="F38" i="4"/>
  <c r="B38" i="4"/>
  <c r="E37" i="4"/>
  <c r="H36" i="4"/>
  <c r="D36" i="4"/>
  <c r="G35" i="4"/>
  <c r="C35" i="4"/>
  <c r="F34" i="4"/>
  <c r="B34" i="4"/>
  <c r="E33" i="4"/>
  <c r="H32" i="4"/>
  <c r="D32" i="4"/>
  <c r="G31" i="4"/>
  <c r="C31" i="4"/>
  <c r="F30" i="4"/>
  <c r="B30" i="4"/>
  <c r="E29" i="4"/>
  <c r="H28" i="4"/>
  <c r="D28" i="4"/>
  <c r="G27" i="4"/>
  <c r="C27" i="4"/>
  <c r="F26" i="4"/>
  <c r="B26" i="4"/>
  <c r="E25" i="4"/>
  <c r="H24" i="4"/>
  <c r="D24" i="4"/>
  <c r="G23" i="4"/>
  <c r="C23" i="4"/>
  <c r="F22" i="4"/>
  <c r="B22" i="4"/>
  <c r="E21" i="4"/>
  <c r="H20" i="4"/>
  <c r="D20" i="4"/>
  <c r="G19" i="4"/>
  <c r="C19" i="4"/>
  <c r="F18" i="4"/>
  <c r="B18" i="4"/>
  <c r="E17" i="4"/>
  <c r="H16" i="4"/>
  <c r="D16" i="4"/>
  <c r="G15" i="4"/>
  <c r="C15" i="4"/>
  <c r="F14" i="4"/>
  <c r="B14" i="4"/>
  <c r="E13" i="4"/>
  <c r="B59" i="4"/>
  <c r="H57" i="4"/>
  <c r="G56" i="4"/>
  <c r="C56" i="4"/>
  <c r="B55" i="4"/>
  <c r="E54" i="4"/>
  <c r="D53" i="4"/>
  <c r="G52" i="4"/>
  <c r="F51" i="4"/>
  <c r="E50" i="4"/>
  <c r="H49" i="4"/>
  <c r="G48" i="4"/>
  <c r="C48" i="4"/>
  <c r="B47" i="4"/>
  <c r="H45" i="4"/>
  <c r="D45" i="4"/>
  <c r="C44" i="4"/>
  <c r="F43" i="4"/>
  <c r="B43" i="4"/>
  <c r="H41" i="4"/>
  <c r="D41" i="4"/>
  <c r="C40" i="4"/>
  <c r="B39" i="4"/>
  <c r="E38" i="4"/>
  <c r="H37" i="4"/>
  <c r="G36" i="4"/>
  <c r="F35" i="4"/>
  <c r="B35" i="4"/>
  <c r="H33" i="4"/>
  <c r="D33" i="4"/>
  <c r="C32" i="4"/>
  <c r="B31" i="4"/>
  <c r="E30" i="4"/>
  <c r="H29" i="4"/>
  <c r="D29" i="4"/>
  <c r="G28" i="4"/>
  <c r="C28" i="4"/>
  <c r="F27" i="4"/>
  <c r="B27" i="4"/>
  <c r="E26" i="4"/>
  <c r="H25" i="4"/>
  <c r="D25" i="4"/>
  <c r="G24" i="4"/>
  <c r="C24" i="4"/>
  <c r="F23" i="4"/>
  <c r="B23" i="4"/>
  <c r="E22" i="4"/>
  <c r="H21" i="4"/>
  <c r="D21" i="4"/>
  <c r="G20" i="4"/>
  <c r="C20" i="4"/>
  <c r="F19" i="4"/>
  <c r="B19" i="4"/>
  <c r="E18" i="4"/>
  <c r="H17" i="4"/>
  <c r="D17" i="4"/>
  <c r="G16" i="4"/>
  <c r="C16" i="4"/>
  <c r="F15" i="4"/>
  <c r="B15" i="4"/>
  <c r="E14" i="4"/>
  <c r="H13" i="4"/>
  <c r="D13" i="4"/>
  <c r="C235" i="4"/>
  <c r="B211" i="4"/>
  <c r="H201" i="4"/>
  <c r="G192" i="4"/>
  <c r="B186" i="4"/>
  <c r="E181" i="4"/>
  <c r="H176" i="4"/>
  <c r="D172" i="4"/>
  <c r="G167" i="4"/>
  <c r="C163" i="4"/>
  <c r="F158" i="4"/>
  <c r="B154" i="4"/>
  <c r="E149" i="4"/>
  <c r="H144" i="4"/>
  <c r="D140" i="4"/>
  <c r="G135" i="4"/>
  <c r="F131" i="4"/>
  <c r="F128" i="4"/>
  <c r="E125" i="4"/>
  <c r="E122" i="4"/>
  <c r="E119" i="4"/>
  <c r="D116" i="4"/>
  <c r="D113" i="4"/>
  <c r="D110" i="4"/>
  <c r="C107" i="4"/>
  <c r="C104" i="4"/>
  <c r="C101" i="4"/>
  <c r="E98" i="4"/>
  <c r="C96" i="4"/>
  <c r="H93" i="4"/>
  <c r="F91" i="4"/>
  <c r="D89" i="4"/>
  <c r="B87" i="4"/>
  <c r="G84" i="4"/>
  <c r="H82" i="4"/>
  <c r="G81" i="4"/>
  <c r="F80" i="4"/>
  <c r="E79" i="4"/>
  <c r="D78" i="4"/>
  <c r="C77" i="4"/>
  <c r="B76" i="4"/>
  <c r="H74" i="4"/>
  <c r="G73" i="4"/>
  <c r="F72" i="4"/>
  <c r="E71" i="4"/>
  <c r="D70" i="4"/>
  <c r="C69" i="4"/>
  <c r="C68" i="4"/>
  <c r="E67" i="4"/>
  <c r="G66" i="4"/>
  <c r="H65" i="4"/>
  <c r="C65" i="4"/>
  <c r="F64" i="4"/>
  <c r="B64" i="4"/>
  <c r="E63" i="4"/>
  <c r="H62" i="4"/>
  <c r="D62" i="4"/>
  <c r="G61" i="4"/>
  <c r="C61" i="4"/>
  <c r="F60" i="4"/>
  <c r="B60" i="4"/>
  <c r="E59" i="4"/>
  <c r="H58" i="4"/>
  <c r="D58" i="4"/>
  <c r="G57" i="4"/>
  <c r="C57" i="4"/>
  <c r="F56" i="4"/>
  <c r="B56" i="4"/>
  <c r="E55" i="4"/>
  <c r="H54" i="4"/>
  <c r="D54" i="4"/>
  <c r="G53" i="4"/>
  <c r="C53" i="4"/>
  <c r="F52" i="4"/>
  <c r="B52" i="4"/>
  <c r="E51" i="4"/>
  <c r="H50" i="4"/>
  <c r="D50" i="4"/>
  <c r="G49" i="4"/>
  <c r="C49" i="4"/>
  <c r="F48" i="4"/>
  <c r="B48" i="4"/>
  <c r="E47" i="4"/>
  <c r="H46" i="4"/>
  <c r="D46" i="4"/>
  <c r="G45" i="4"/>
  <c r="C45" i="4"/>
  <c r="F44" i="4"/>
  <c r="B44" i="4"/>
  <c r="E43" i="4"/>
  <c r="H42" i="4"/>
  <c r="D42" i="4"/>
  <c r="G41" i="4"/>
  <c r="C41" i="4"/>
  <c r="F40" i="4"/>
  <c r="B40" i="4"/>
  <c r="E39" i="4"/>
  <c r="H38" i="4"/>
  <c r="D38" i="4"/>
  <c r="G37" i="4"/>
  <c r="C37" i="4"/>
  <c r="F36" i="4"/>
  <c r="B36" i="4"/>
  <c r="E35" i="4"/>
  <c r="H34" i="4"/>
  <c r="D34" i="4"/>
  <c r="G33" i="4"/>
  <c r="C33" i="4"/>
  <c r="F32" i="4"/>
  <c r="B32" i="4"/>
  <c r="E31" i="4"/>
  <c r="H30" i="4"/>
  <c r="D30" i="4"/>
  <c r="G29" i="4"/>
  <c r="C29" i="4"/>
  <c r="F28" i="4"/>
  <c r="B28" i="4"/>
  <c r="E27" i="4"/>
  <c r="H26" i="4"/>
  <c r="D26" i="4"/>
  <c r="G25" i="4"/>
  <c r="C25" i="4"/>
  <c r="F24" i="4"/>
  <c r="B24" i="4"/>
  <c r="E23" i="4"/>
  <c r="H22" i="4"/>
  <c r="D22" i="4"/>
  <c r="G21" i="4"/>
  <c r="C21" i="4"/>
  <c r="F20" i="4"/>
  <c r="B20" i="4"/>
  <c r="E19" i="4"/>
  <c r="H18" i="4"/>
  <c r="D247" i="4"/>
  <c r="D213" i="4"/>
  <c r="C204" i="4"/>
  <c r="B195" i="4"/>
  <c r="C187" i="4"/>
  <c r="F182" i="4"/>
  <c r="B178" i="4"/>
  <c r="E173" i="4"/>
  <c r="H168" i="4"/>
  <c r="D164" i="4"/>
  <c r="G159" i="4"/>
  <c r="C155" i="4"/>
  <c r="F150" i="4"/>
  <c r="B146" i="4"/>
  <c r="E141" i="4"/>
  <c r="H136" i="4"/>
  <c r="D132" i="4"/>
  <c r="D129" i="4"/>
  <c r="D126" i="4"/>
  <c r="C123" i="4"/>
  <c r="C120" i="4"/>
  <c r="C117" i="4"/>
  <c r="B114" i="4"/>
  <c r="B111" i="4"/>
  <c r="B108" i="4"/>
  <c r="H104" i="4"/>
  <c r="H101" i="4"/>
  <c r="B99" i="4"/>
  <c r="G96" i="4"/>
  <c r="E94" i="4"/>
  <c r="C92" i="4"/>
  <c r="H89" i="4"/>
  <c r="F87" i="4"/>
  <c r="D85" i="4"/>
  <c r="B83" i="4"/>
  <c r="H81" i="4"/>
  <c r="G80" i="4"/>
  <c r="F79" i="4"/>
  <c r="E78" i="4"/>
  <c r="D77" i="4"/>
  <c r="C76" i="4"/>
  <c r="B75" i="4"/>
  <c r="H73" i="4"/>
  <c r="G72" i="4"/>
  <c r="F71" i="4"/>
  <c r="E70" i="4"/>
  <c r="D69" i="4"/>
  <c r="E68" i="4"/>
  <c r="F67" i="4"/>
  <c r="H66" i="4"/>
  <c r="C66" i="4"/>
  <c r="D65" i="4"/>
  <c r="G64" i="4"/>
  <c r="C64" i="4"/>
  <c r="F63" i="4"/>
  <c r="B63" i="4"/>
  <c r="E62" i="4"/>
  <c r="H61" i="4"/>
  <c r="D61" i="4"/>
  <c r="G60" i="4"/>
  <c r="C60" i="4"/>
  <c r="F59" i="4"/>
  <c r="E58" i="4"/>
  <c r="D57" i="4"/>
  <c r="F55" i="4"/>
  <c r="H53" i="4"/>
  <c r="C52" i="4"/>
  <c r="B51" i="4"/>
  <c r="D49" i="4"/>
  <c r="F47" i="4"/>
  <c r="E46" i="4"/>
  <c r="G44" i="4"/>
  <c r="E42" i="4"/>
  <c r="G40" i="4"/>
  <c r="F39" i="4"/>
  <c r="D37" i="4"/>
  <c r="C36" i="4"/>
  <c r="E34" i="4"/>
  <c r="G32" i="4"/>
  <c r="F31" i="4"/>
  <c r="H14" i="4"/>
  <c r="C17" i="4"/>
  <c r="B13" i="4"/>
  <c r="D15" i="4"/>
  <c r="F17" i="4"/>
  <c r="E11" i="4"/>
  <c r="E10" i="4" s="1"/>
  <c r="C13" i="4"/>
  <c r="D14" i="4"/>
  <c r="E15" i="4"/>
  <c r="F16" i="4"/>
  <c r="G17" i="4"/>
  <c r="D19" i="4"/>
  <c r="G13" i="4"/>
  <c r="B16" i="4"/>
  <c r="D18" i="4"/>
  <c r="C14" i="4"/>
  <c r="E16" i="4"/>
  <c r="G18" i="4"/>
  <c r="E8" i="4"/>
  <c r="F13" i="4"/>
  <c r="G14" i="4"/>
  <c r="H15" i="4"/>
  <c r="B17" i="4"/>
  <c r="C18" i="4"/>
  <c r="H19" i="4"/>
  <c r="E15" i="1" l="1"/>
  <c r="E16" i="1" s="1"/>
  <c r="E17" i="1" s="1"/>
  <c r="E18" i="1" s="1"/>
  <c r="E19" i="1" s="1"/>
  <c r="E20" i="1" s="1"/>
  <c r="E21" i="1" s="1"/>
  <c r="E22" i="1" s="1"/>
  <c r="E23" i="1" s="1"/>
  <c r="E24" i="1" s="1"/>
  <c r="E3" i="1" l="1"/>
  <c r="C16" i="1"/>
  <c r="D15" i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D7" i="1" l="1"/>
  <c r="C17" i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7" i="1" l="1"/>
  <c r="B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tc={D2D4DA9B-30FA-498F-951D-B2F57D4612A5}</author>
    <author>tc={E5F4AE39-8121-46D6-A57D-FCE4F83BD922}</author>
    <author>tc={85AC540D-24D1-41F4-BE28-130B93BA93DC}</author>
    <author>tc={C5FCE634-B491-4698-9289-473F50DBF9A1}</author>
    <author>tc={891E3407-7B57-4B9C-88C5-1FB186B679FD}</author>
  </authors>
  <commentList>
    <comment ref="B2" authorId="0" shapeId="0" xr:uid="{D2D4DA9B-30FA-498F-951D-B2F57D4612A5}">
      <text>
        <t>[Threaded comment]
Your version of Excel allows you to read this threaded comment; however, any edits to it will get removed if the file is opened in a newer version of Excel. Learn more: https://go.microsoft.com/fwlink/?linkid=870924
Comment:
    See sources tab for salary data</t>
      </text>
    </comment>
    <comment ref="C2" authorId="1" shapeId="0" xr:uid="{E5F4AE39-8121-46D6-A57D-FCE4F83BD922}">
      <text>
        <t>[Threaded comment]
Your version of Excel allows you to read this threaded comment; however, any edits to it will get removed if the file is opened in a newer version of Excel. Learn more: https://go.microsoft.com/fwlink/?linkid=870924
Comment:
    See sources tab for salary data</t>
      </text>
    </comment>
    <comment ref="D2" authorId="2" shapeId="0" xr:uid="{85AC540D-24D1-41F4-BE28-130B93BA93DC}">
      <text>
        <t>[Threaded comment]
Your version of Excel allows you to read this threaded comment; however, any edits to it will get removed if the file is opened in a newer version of Excel. Learn more: https://go.microsoft.com/fwlink/?linkid=870924
Comment:
    See sources tab for average yearly raise %</t>
      </text>
    </comment>
    <comment ref="E2" authorId="3" shapeId="0" xr:uid="{C5FCE634-B491-4698-9289-473F50DBF9A1}">
      <text>
        <t>[Threaded comment]
Your version of Excel allows you to read this threaded comment; however, any edits to it will get removed if the file is opened in a newer version of Excel. Learn more: https://go.microsoft.com/fwlink/?linkid=870924
Comment:
    See inflation tab for more data</t>
      </text>
    </comment>
    <comment ref="E12" authorId="4" shapeId="0" xr:uid="{891E3407-7B57-4B9C-88C5-1FB186B679FD}">
      <text>
        <t>[Threaded comment]
Your version of Excel allows you to read this threaded comment; however, any edits to it will get removed if the file is opened in a newer version of Excel. Learn more: https://go.microsoft.com/fwlink/?linkid=870924
Comment:
    See Stern Loan Calculator tab for more information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tc={34CBF2AB-FFBC-408D-AD41-430481EB380C}</author>
    <author>tc={6380A6E4-BAEE-4026-BDAE-917102000CFB}</author>
  </authors>
  <commentList>
    <comment ref="E3" authorId="0" shapeId="0" xr:uid="{34CBF2AB-FFBC-408D-AD41-430481EB380C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is assuming you take 100% of loans. See sources tab for estimated cost of attendance at Stern</t>
      </text>
    </comment>
    <comment ref="E4" authorId="1" shapeId="0" xr:uid="{6380A6E4-BAEE-4026-BDAE-917102000CFB}">
      <text>
        <t>[Threaded comment]
Your version of Excel allows you to read this threaded comment; however, any edits to it will get removed if the file is opened in a newer version of Excel. Learn more: https://go.microsoft.com/fwlink/?linkid=870924
Comment:
    Current federal loan interest rate. This could be much lower if you use private loans</t>
      </text>
    </comment>
  </commentList>
</comments>
</file>

<file path=xl/sharedStrings.xml><?xml version="1.0" encoding="utf-8"?>
<sst xmlns="http://schemas.openxmlformats.org/spreadsheetml/2006/main" count="109" uniqueCount="76">
  <si>
    <t>https://issuu.com/vanderbiltowen/docs/2019-mba-employment-report?fr=sMjUyOTM2NDkyNw</t>
  </si>
  <si>
    <t>https://www.stern.nyu.edu/sites/default/files/assets/documents/Year-Over-YearbyIndustry.pdf</t>
  </si>
  <si>
    <t>Owen NPV</t>
  </si>
  <si>
    <t>Stern NPV</t>
  </si>
  <si>
    <t>Year</t>
  </si>
  <si>
    <t>Owen Income</t>
  </si>
  <si>
    <t>Stern Income</t>
  </si>
  <si>
    <t>Owen Starting Salary</t>
  </si>
  <si>
    <t>Stern Starting Salary</t>
  </si>
  <si>
    <t>Assumed Yearly % Raise</t>
  </si>
  <si>
    <t>Inflation</t>
  </si>
  <si>
    <t>Inflation data from https://www.statista.com/statistics/191077/inflation-rate-in-the-usa-since-1990/</t>
  </si>
  <si>
    <t>U.S. inflation rate 1990-2019</t>
  </si>
  <si>
    <t>United States: Inflation rate from 1990 to 2019</t>
  </si>
  <si>
    <t>'90</t>
  </si>
  <si>
    <t>in %</t>
  </si>
  <si>
    <t>'91</t>
  </si>
  <si>
    <t>'92</t>
  </si>
  <si>
    <t>'93</t>
  </si>
  <si>
    <t>'94</t>
  </si>
  <si>
    <t>'95</t>
  </si>
  <si>
    <t>'96</t>
  </si>
  <si>
    <t>'97</t>
  </si>
  <si>
    <t>'98</t>
  </si>
  <si>
    <t>'99</t>
  </si>
  <si>
    <t>'00</t>
  </si>
  <si>
    <t>'01</t>
  </si>
  <si>
    <t>'02</t>
  </si>
  <si>
    <t>'03</t>
  </si>
  <si>
    <t>'04</t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</si>
  <si>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</si>
  <si>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</si>
  <si>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</si>
  <si>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</si>
  <si>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</si>
  <si>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</si>
  <si>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</si>
  <si>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</si>
  <si>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</si>
  <si>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</si>
  <si>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</si>
  <si>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</si>
  <si>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</si>
  <si>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</si>
  <si>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'19*</t>
  </si>
  <si>
    <t>Simple Loan Calculator</t>
  </si>
  <si>
    <t>Enter values</t>
  </si>
  <si>
    <t>Loan amount</t>
  </si>
  <si>
    <t>Annual interest rate</t>
  </si>
  <si>
    <t>Loan period in years</t>
  </si>
  <si>
    <t>Start date of loan</t>
  </si>
  <si>
    <t>Monthly payment</t>
  </si>
  <si>
    <t>Number of payments</t>
  </si>
  <si>
    <t>Total interest</t>
  </si>
  <si>
    <t>Total cost of loan</t>
  </si>
  <si>
    <t>No.</t>
  </si>
  <si>
    <t>Payment
Date</t>
  </si>
  <si>
    <t>Beginning
Balance</t>
  </si>
  <si>
    <t>Payment</t>
  </si>
  <si>
    <t>Principal</t>
  </si>
  <si>
    <t>Interest</t>
  </si>
  <si>
    <t>Ending
Balance</t>
  </si>
  <si>
    <t>https://studentaid.gov/understand-aid/types/loans/interest-rates</t>
  </si>
  <si>
    <t>https://www.stern.nyu.edu/programs-admissions/full-time-mba/financial-aid/tuition-cost-attendance</t>
  </si>
  <si>
    <t>Stern Loan Payment</t>
  </si>
  <si>
    <t>https://www.investopedia.com/articles/personal-finance/090415/salary-secrets-what-considered-big-raise.asp</t>
  </si>
  <si>
    <t>Owen specific</t>
  </si>
  <si>
    <t>Stern specific</t>
  </si>
  <si>
    <t>For both</t>
  </si>
  <si>
    <t>Assumptions</t>
  </si>
  <si>
    <t>&lt; Don't edit these. The model will break</t>
  </si>
  <si>
    <t>&lt; Edit these if you would like. All of these have sources currently</t>
  </si>
  <si>
    <t>&lt; Edit this if you would like</t>
  </si>
  <si>
    <t>https://www.statista.com/statistics/191077/inflation-rate-in-the-usa-since-1990/</t>
  </si>
  <si>
    <t>NPV Earnings by School</t>
  </si>
  <si>
    <t>Earnings/Compensation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</si>
</sst>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##"/>
    <numFmt numFmtId="165" formatCode="0.0%"/>
    <numFmt numFmtId="166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hair">
        <color theme="1" tint="0.499984740745262"/>
      </top>
      <bottom/>
      <diagonal/>
    </border>
    <border>
      <left/>
      <right style="hair">
        <color rgb="FF7F7F7F"/>
      </right>
      <top/>
      <bottom/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/>
      <right style="hair">
        <color theme="1" tint="0.499984740745262"/>
      </right>
      <top/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7" fillId="0" borderId="0" applyNumberFormat="0" applyFill="0" applyBorder="0" applyAlignment="0" applyProtection="0"/>
    <xf numFmtId="14" fontId="9" fillId="0" borderId="0" applyFont="0" applyFill="0" applyBorder="0">
      <alignment horizontal="right"/>
    </xf>
  </cellStyleXfs>
  <cellXfs count="42">
    <xf numFmtId="0" fontId="0" fillId="0" borderId="0" xfId="0"/>
    <xf numFmtId="0" fontId="7" fillId="0" borderId="0" xfId="8"/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0" fontId="2" fillId="0" borderId="0" xfId="4" applyFill="1" applyAlignment="1">
      <alignment horizontal="left"/>
    </xf>
    <xf numFmtId="0" fontId="2" fillId="0" borderId="0" xfId="4" applyAlignment="1">
      <alignment horizontal="left"/>
    </xf>
    <xf numFmtId="0" fontId="0" fillId="0" borderId="0" xfId="0" applyAlignment="1">
      <alignment horizontal="right"/>
    </xf>
    <xf numFmtId="0" fontId="0" fillId="0" borderId="2" xfId="6" applyFont="1" applyAlignment="1">
      <alignment horizontal="left" indent="5"/>
    </xf>
    <xf numFmtId="44" fontId="0" fillId="2" borderId="8" xfId="2" applyFont="1" applyFill="1" applyBorder="1" applyAlignment="1">
      <alignment horizontal="right"/>
    </xf>
    <xf numFmtId="43" fontId="0" fillId="2" borderId="8" xfId="1" applyFont="1" applyFill="1" applyBorder="1" applyAlignment="1">
      <alignment horizontal="right"/>
    </xf>
    <xf numFmtId="0" fontId="0" fillId="0" borderId="3" xfId="7" applyFont="1" applyAlignment="1">
      <alignment horizontal="center" wrapText="1"/>
    </xf>
    <xf numFmtId="43" fontId="0" fillId="0" borderId="0" xfId="1" applyFont="1" applyAlignment="1">
      <alignment horizontal="right"/>
    </xf>
    <xf numFmtId="14" fontId="0" fillId="0" borderId="0" xfId="9" applyFont="1">
      <alignment horizontal="right"/>
    </xf>
    <xf numFmtId="44" fontId="0" fillId="0" borderId="0" xfId="2" applyFont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65" fontId="0" fillId="3" borderId="9" xfId="0" applyNumberFormat="1" applyFill="1" applyBorder="1" applyAlignment="1">
      <alignment horizontal="center" vertical="center"/>
    </xf>
    <xf numFmtId="10" fontId="0" fillId="3" borderId="9" xfId="0" applyNumberForma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6" fontId="0" fillId="4" borderId="9" xfId="0" applyNumberFormat="1" applyFill="1" applyBorder="1" applyAlignment="1">
      <alignment horizontal="center" vertical="center"/>
    </xf>
    <xf numFmtId="6" fontId="0" fillId="3" borderId="9" xfId="0" applyNumberFormat="1" applyFill="1" applyBorder="1" applyAlignment="1">
      <alignment horizontal="center" vertical="center"/>
    </xf>
    <xf numFmtId="0" fontId="0" fillId="4" borderId="0" xfId="0" applyFill="1" applyAlignment="1">
      <alignment horizontal="left" vertical="center"/>
    </xf>
    <xf numFmtId="44" fontId="0" fillId="3" borderId="6" xfId="2" applyFont="1" applyFill="1" applyBorder="1" applyAlignment="1">
      <alignment horizontal="right"/>
    </xf>
    <xf numFmtId="165" fontId="0" fillId="3" borderId="6" xfId="3" applyNumberFormat="1" applyFont="1" applyFill="1" applyBorder="1" applyAlignment="1">
      <alignment horizontal="right"/>
    </xf>
    <xf numFmtId="14" fontId="0" fillId="3" borderId="6" xfId="9" applyFont="1" applyFill="1" applyBorder="1">
      <alignment horizontal="right"/>
    </xf>
    <xf numFmtId="166" fontId="0" fillId="3" borderId="6" xfId="1" applyNumberFormat="1" applyFont="1" applyFill="1" applyBorder="1" applyAlignment="1">
      <alignment horizontal="right"/>
    </xf>
    <xf numFmtId="6" fontId="0" fillId="4" borderId="0" xfId="0" applyNumberFormat="1" applyFill="1" applyAlignment="1">
      <alignment horizontal="left" vertical="center"/>
    </xf>
    <xf numFmtId="6" fontId="0" fillId="4" borderId="0" xfId="0" applyNumberForma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4" fillId="0" borderId="2" xfId="6" applyAlignment="1">
      <alignment horizontal="left" indent="5"/>
    </xf>
    <xf numFmtId="0" fontId="4" fillId="0" borderId="7" xfId="6" applyBorder="1" applyAlignment="1">
      <alignment horizontal="left" indent="5"/>
    </xf>
    <xf numFmtId="0" fontId="3" fillId="0" borderId="4" xfId="5" applyBorder="1" applyAlignment="1">
      <alignment horizontal="right" indent="1"/>
    </xf>
    <xf numFmtId="0" fontId="0" fillId="0" borderId="2" xfId="6" applyFont="1" applyAlignment="1">
      <alignment horizontal="left" indent="5"/>
    </xf>
    <xf numFmtId="0" fontId="0" fillId="0" borderId="5" xfId="6" applyFont="1" applyBorder="1" applyAlignment="1">
      <alignment horizontal="left" indent="5"/>
    </xf>
    <xf numFmtId="0" fontId="4" fillId="0" borderId="5" xfId="6" applyBorder="1" applyAlignment="1">
      <alignment horizontal="left" indent="5"/>
    </xf>
  </cellXfs>
  <cellStyles count="10">
    <cellStyle name="Comma" xfId="1" builtinId="3"/>
    <cellStyle name="Currency" xfId="2" builtinId="4"/>
    <cellStyle name="Date" xfId="9" xr:uid="{E1ABDDEC-8F8D-4666-B3D4-7F7FB31D2F4A}"/>
    <cellStyle name="Heading 1" xfId="5" builtinId="16"/>
    <cellStyle name="Heading 2" xfId="6" builtinId="17"/>
    <cellStyle name="Heading 3" xfId="7" builtinId="18"/>
    <cellStyle name="Hyperlink" xfId="8" builtinId="8"/>
    <cellStyle name="Normal" xfId="0" builtinId="0"/>
    <cellStyle name="Percent" xfId="3" builtinId="5"/>
    <cellStyle name="Title" xfId="4" builtinId="15"/>
  </cellStyles>
  <dxfs count="2">
    <dxf>
      <border outline="0">
        <bottom style="thin">
          <color indexed="2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ick Pate" id="{C3DF0406-1890-441D-A015-F29771DA6B95}" userId="edcb2ec9c1bd92eb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52CDD4-DD75-4F5E-9D20-401A9461A2B5}" name="Loan" displayName="Loan" ref="B12:H372" totalsRowShown="0" dataDxfId="1" tableBorderDxfId="0" headerRowCellStyle="Heading 3" dataCellStyle="Currency">
  <autoFilter ref="B12:H372" xr:uid="{0E1EA89E-935A-490E-8885-E55F1292450F}"/>
  <tableColumns count="7">
    <tableColumn id="1" xr3:uid="{E764A470-095C-4A20-B5D4-9F6999B92CC4}" name="No." dataCellStyle="Comma">
      <calculatedColumnFormula>IFERROR(IF(Loan_Not_Paid*Values_Entered,Payment_Number,""), "")</calculatedColumnFormula>
    </tableColumn>
    <tableColumn id="2" xr3:uid="{7ACCAF6A-7B62-41B1-94BD-93A092D6FB7F}" name="Payment_x000a_Date" dataCellStyle="Date">
      <calculatedColumnFormula>IFERROR(IF(Loan_Not_Paid*Values_Entered,Payment_Date,""), "")</calculatedColumnFormula>
    </tableColumn>
    <tableColumn id="3" xr3:uid="{5003830E-3FB9-43E9-ADC5-86E3BFFB11E3}" name="Beginning_x000a_Balance" dataCellStyle="Currency">
      <calculatedColumnFormula>IFERROR(IF(Loan_Not_Paid*Values_Entered,Beginning_Balance,""), "")</calculatedColumnFormula>
    </tableColumn>
    <tableColumn id="4" xr3:uid="{325A6C2B-305F-42B6-AA87-CBBB1F81F074}" name="Payment" dataCellStyle="Currency">
      <calculatedColumnFormula>IFERROR(IF(Loan_Not_Paid*Values_Entered,Monthly_Payment,""), "")</calculatedColumnFormula>
    </tableColumn>
    <tableColumn id="5" xr3:uid="{D18D4C6D-A131-4E7F-BCA1-3647CD5B404B}" name="Principal" dataCellStyle="Currency">
      <calculatedColumnFormula>IFERROR(IF(Loan_Not_Paid*Values_Entered,Principal,""), "")</calculatedColumnFormula>
    </tableColumn>
    <tableColumn id="6" xr3:uid="{0E54D4D4-DC8C-453F-97A0-3FFB07DD2AF0}" name="Interest" dataCellStyle="Currency">
      <calculatedColumnFormula>IFERROR(IF(Loan_Not_Paid*Values_Entered,Interest,""), "")</calculatedColumnFormula>
    </tableColumn>
    <tableColumn id="7" xr3:uid="{EA2E499F-CD41-45D6-AA83-76DCDAC1F96B}" name="Ending_x000a_Balance" dataCellStyle="Currency">
      <calculatedColumnFormula>IFERROR(IF(Loan_Not_Paid*Values_Entered,Ending_Balance,""), "")</calculatedColumnFormula>
    </tableColumn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Track Payment Number, Payment Date, Beginning Balance, Payment, Principal, Interest amounts, and Ending Balance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0-05-21T17:50:44.58" personId="{C3DF0406-1890-441D-A015-F29771DA6B95}" id="{D2D4DA9B-30FA-498F-951D-B2F57D4612A5}">
    <text>See sources tab for salary data</text>
  </threadedComment>
  <threadedComment ref="C2" dT="2020-05-21T17:50:52.42" personId="{C3DF0406-1890-441D-A015-F29771DA6B95}" id="{E5F4AE39-8121-46D6-A57D-FCE4F83BD922}">
    <text>See sources tab for salary data</text>
  </threadedComment>
  <threadedComment ref="D2" dT="2020-05-21T17:51:10.61" personId="{C3DF0406-1890-441D-A015-F29771DA6B95}" id="{85AC540D-24D1-41F4-BE28-130B93BA93DC}">
    <text>See sources tab for average yearly raise %</text>
  </threadedComment>
  <threadedComment ref="E2" dT="2020-05-21T17:56:22.64" personId="{C3DF0406-1890-441D-A015-F29771DA6B95}" id="{C5FCE634-B491-4698-9289-473F50DBF9A1}">
    <text>See inflation tab for more data</text>
  </threadedComment>
  <threadedComment ref="E12" dT="2020-05-21T17:51:41.68" personId="{C3DF0406-1890-441D-A015-F29771DA6B95}" id="{891E3407-7B57-4B9C-88C5-1FB186B679FD}">
    <text>See Stern Loan Calculator tab for more information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E3" dT="2020-05-21T17:54:11.88" personId="{C3DF0406-1890-441D-A015-F29771DA6B95}" id="{34CBF2AB-FFBC-408D-AD41-430481EB380C}">
    <text>This is assuming you take 100% of loans. See sources tab for estimated cost of attendance at Stern</text>
  </threadedComment>
  <threadedComment ref="E4" dT="2020-05-21T17:53:42.41" personId="{C3DF0406-1890-441D-A015-F29771DA6B95}" id="{6380A6E4-BAEE-4026-BDAE-917102000CFB}">
    <text>Current federal loan interest rate. This could be much lower if you use private loans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vestopedia.com/articles/personal-finance/090415/salary-secrets-what-considered-big-raise.asp" TargetMode="External"/><Relationship Id="rId2" Type="http://schemas.openxmlformats.org/officeDocument/2006/relationships/hyperlink" Target="https://www.stern.nyu.edu/sites/default/files/assets/documents/Year-Over-YearbyIndustry.pdf" TargetMode="External"/><Relationship Id="rId1" Type="http://schemas.openxmlformats.org/officeDocument/2006/relationships/hyperlink" Target="https://issuu.com/vanderbiltowen/docs/2019-mba-employment-report?fr=sMjUyOTM2NDkyNw" TargetMode="External"/><Relationship Id="rId5" Type="http://schemas.openxmlformats.org/officeDocument/2006/relationships/hyperlink" Target="https://studentaid.gov/understand-aid/types/loans/interest-rates" TargetMode="External"/><Relationship Id="rId4" Type="http://schemas.openxmlformats.org/officeDocument/2006/relationships/hyperlink" Target="https://www.stern.nyu.edu/programs-admissions/full-time-mba/financial-aid/tuition-cost-attend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50CDE-0B5A-4032-8E41-51A41D412AEA}">
  <dimension ref="B1:G53"/>
  <sheetViews>
    <sheetView tabSelected="1" workbookViewId="0">
      <selection activeCell="B1" sqref="B1:E1"/>
    </sheetView>
  </sheetViews>
  <sheetFormatPr defaultRowHeight="14.5" x14ac:dyDescent="0.35"/>
  <cols>
    <col min="1" max="1" width="8.7265625" style="18"/>
    <col min="2" max="2" width="18.1796875" style="18" bestFit="1" customWidth="1"/>
    <col min="3" max="3" width="17.6328125" style="18" bestFit="1" customWidth="1"/>
    <col min="4" max="4" width="20.90625" style="18" bestFit="1" customWidth="1"/>
    <col min="5" max="5" width="17.81640625" style="18" bestFit="1" customWidth="1"/>
    <col min="6" max="6" width="7.81640625" style="18" bestFit="1" customWidth="1"/>
    <col min="7" max="7" width="54.90625" style="18" bestFit="1" customWidth="1"/>
    <col min="8" max="16384" width="8.7265625" style="18"/>
  </cols>
  <sheetData>
    <row r="1" spans="2:7" x14ac:dyDescent="0.35">
      <c r="B1" s="33" t="s">
        <v>69</v>
      </c>
      <c r="C1" s="33"/>
      <c r="D1" s="33"/>
      <c r="E1" s="33"/>
      <c r="G1" s="26" t="s">
        <v>71</v>
      </c>
    </row>
    <row r="2" spans="2:7" x14ac:dyDescent="0.35">
      <c r="B2" s="19" t="s">
        <v>7</v>
      </c>
      <c r="C2" s="19" t="s">
        <v>8</v>
      </c>
      <c r="D2" s="19" t="s">
        <v>9</v>
      </c>
      <c r="E2" s="19" t="s">
        <v>10</v>
      </c>
      <c r="G2" s="26"/>
    </row>
    <row r="3" spans="2:7" x14ac:dyDescent="0.35">
      <c r="B3" s="25">
        <v>135000</v>
      </c>
      <c r="C3" s="25">
        <v>150000</v>
      </c>
      <c r="D3" s="20">
        <v>3.1E-2</v>
      </c>
      <c r="E3" s="21">
        <f>AVERAGE('Inflation Data'!C6:C35)/100</f>
        <v>2.4466666666666664E-2</v>
      </c>
      <c r="G3" s="26"/>
    </row>
    <row r="4" spans="2:7" x14ac:dyDescent="0.35">
      <c r="G4" s="26"/>
    </row>
    <row r="5" spans="2:7" x14ac:dyDescent="0.35">
      <c r="B5" s="34" t="s">
        <v>74</v>
      </c>
      <c r="C5" s="34"/>
      <c r="D5" s="34"/>
      <c r="E5" s="34"/>
      <c r="G5" s="26" t="s">
        <v>70</v>
      </c>
    </row>
    <row r="6" spans="2:7" x14ac:dyDescent="0.35">
      <c r="C6" s="22" t="s">
        <v>2</v>
      </c>
      <c r="D6" s="22" t="s">
        <v>3</v>
      </c>
      <c r="G6" s="26"/>
    </row>
    <row r="7" spans="2:7" x14ac:dyDescent="0.35">
      <c r="C7" s="24">
        <f>NPV(E3, C13:C53)</f>
        <v>5539514.2798476173</v>
      </c>
      <c r="D7" s="24">
        <f>NPV(E3, D13:D53)+NPV(E3, E13:E53)</f>
        <v>5872915.4045970244</v>
      </c>
      <c r="G7" s="26"/>
    </row>
    <row r="8" spans="2:7" x14ac:dyDescent="0.35">
      <c r="C8" s="32"/>
      <c r="D8" s="32"/>
      <c r="G8" s="26"/>
    </row>
    <row r="9" spans="2:7" x14ac:dyDescent="0.35">
      <c r="B9" s="31" t="str">
        <f>IF(C7&gt;D7, "You would expect Owen to lead to $" &amp; ROUNDDOWN(C7-D7, 0) &amp; " more income over the course of your career based on these numbers",
"You would expect Stern to lead to $" &amp; ROUNDDOWN(D7-C7, 0) &amp; " more income over the course of your career based on these numbers")</f>
        <v>You would expect Stern to lead to $333401 more income over the course of your career based on these numbers</v>
      </c>
      <c r="D9" s="32"/>
      <c r="E9" s="31"/>
      <c r="G9" s="26"/>
    </row>
    <row r="10" spans="2:7" x14ac:dyDescent="0.35">
      <c r="G10" s="26"/>
    </row>
    <row r="11" spans="2:7" x14ac:dyDescent="0.35">
      <c r="B11" s="35" t="s">
        <v>75</v>
      </c>
      <c r="C11" s="35"/>
      <c r="D11" s="35"/>
      <c r="E11" s="35"/>
      <c r="G11" s="26" t="s">
        <v>70</v>
      </c>
    </row>
    <row r="12" spans="2:7" x14ac:dyDescent="0.35">
      <c r="B12" s="22" t="s">
        <v>4</v>
      </c>
      <c r="C12" s="22" t="s">
        <v>5</v>
      </c>
      <c r="D12" s="22" t="s">
        <v>6</v>
      </c>
      <c r="E12" s="22" t="s">
        <v>64</v>
      </c>
      <c r="G12" s="26"/>
    </row>
    <row r="13" spans="2:7" x14ac:dyDescent="0.35">
      <c r="B13" s="23">
        <v>2020</v>
      </c>
      <c r="C13" s="24">
        <v>0</v>
      </c>
      <c r="D13" s="24">
        <v>0</v>
      </c>
      <c r="E13" s="24">
        <v>0</v>
      </c>
    </row>
    <row r="14" spans="2:7" x14ac:dyDescent="0.35">
      <c r="B14" s="23">
        <f>B13+1</f>
        <v>2021</v>
      </c>
      <c r="C14" s="24">
        <v>0</v>
      </c>
      <c r="D14" s="24">
        <v>0</v>
      </c>
      <c r="E14" s="24">
        <v>0</v>
      </c>
    </row>
    <row r="15" spans="2:7" x14ac:dyDescent="0.35">
      <c r="B15" s="23">
        <f t="shared" ref="B15:B53" si="0">B14+1</f>
        <v>2022</v>
      </c>
      <c r="C15" s="24">
        <f>B3</f>
        <v>135000</v>
      </c>
      <c r="D15" s="24">
        <f>C3</f>
        <v>150000</v>
      </c>
      <c r="E15" s="24">
        <f>-SUM('Stern Loan Calculator'!E13:E24)</f>
        <v>-33735.823276730058</v>
      </c>
    </row>
    <row r="16" spans="2:7" x14ac:dyDescent="0.35">
      <c r="B16" s="23">
        <f t="shared" si="0"/>
        <v>2023</v>
      </c>
      <c r="C16" s="24">
        <f t="shared" ref="C16:C53" si="1">C15*(1+$D$3)</f>
        <v>139185</v>
      </c>
      <c r="D16" s="24">
        <f t="shared" ref="D16:D53" si="2">D15*(1+$D$3)</f>
        <v>154650</v>
      </c>
      <c r="E16" s="24">
        <f>E15</f>
        <v>-33735.823276730058</v>
      </c>
    </row>
    <row r="17" spans="2:5" x14ac:dyDescent="0.35">
      <c r="B17" s="23">
        <f t="shared" si="0"/>
        <v>2024</v>
      </c>
      <c r="C17" s="24">
        <f t="shared" si="1"/>
        <v>143499.73499999999</v>
      </c>
      <c r="D17" s="24">
        <f t="shared" si="2"/>
        <v>159444.15</v>
      </c>
      <c r="E17" s="24">
        <f t="shared" ref="E17:E24" si="3">E16</f>
        <v>-33735.823276730058</v>
      </c>
    </row>
    <row r="18" spans="2:5" x14ac:dyDescent="0.35">
      <c r="B18" s="23">
        <f t="shared" si="0"/>
        <v>2025</v>
      </c>
      <c r="C18" s="24">
        <f t="shared" si="1"/>
        <v>147948.22678499998</v>
      </c>
      <c r="D18" s="24">
        <f t="shared" si="2"/>
        <v>164386.91864999998</v>
      </c>
      <c r="E18" s="24">
        <f t="shared" si="3"/>
        <v>-33735.823276730058</v>
      </c>
    </row>
    <row r="19" spans="2:5" x14ac:dyDescent="0.35">
      <c r="B19" s="23">
        <f t="shared" si="0"/>
        <v>2026</v>
      </c>
      <c r="C19" s="24">
        <f t="shared" si="1"/>
        <v>152534.62181533498</v>
      </c>
      <c r="D19" s="24">
        <f t="shared" si="2"/>
        <v>169482.91312814996</v>
      </c>
      <c r="E19" s="24">
        <f t="shared" si="3"/>
        <v>-33735.823276730058</v>
      </c>
    </row>
    <row r="20" spans="2:5" x14ac:dyDescent="0.35">
      <c r="B20" s="23">
        <f t="shared" si="0"/>
        <v>2027</v>
      </c>
      <c r="C20" s="24">
        <f t="shared" si="1"/>
        <v>157263.19509161034</v>
      </c>
      <c r="D20" s="24">
        <f t="shared" si="2"/>
        <v>174736.88343512258</v>
      </c>
      <c r="E20" s="24">
        <f t="shared" si="3"/>
        <v>-33735.823276730058</v>
      </c>
    </row>
    <row r="21" spans="2:5" x14ac:dyDescent="0.35">
      <c r="B21" s="23">
        <f t="shared" si="0"/>
        <v>2028</v>
      </c>
      <c r="C21" s="24">
        <f t="shared" si="1"/>
        <v>162138.35413945024</v>
      </c>
      <c r="D21" s="24">
        <f t="shared" si="2"/>
        <v>180153.72682161137</v>
      </c>
      <c r="E21" s="24">
        <f t="shared" si="3"/>
        <v>-33735.823276730058</v>
      </c>
    </row>
    <row r="22" spans="2:5" x14ac:dyDescent="0.35">
      <c r="B22" s="23">
        <f t="shared" si="0"/>
        <v>2029</v>
      </c>
      <c r="C22" s="24">
        <f t="shared" si="1"/>
        <v>167164.64311777317</v>
      </c>
      <c r="D22" s="24">
        <f t="shared" si="2"/>
        <v>185738.49235308132</v>
      </c>
      <c r="E22" s="24">
        <f t="shared" si="3"/>
        <v>-33735.823276730058</v>
      </c>
    </row>
    <row r="23" spans="2:5" x14ac:dyDescent="0.35">
      <c r="B23" s="23">
        <f t="shared" si="0"/>
        <v>2030</v>
      </c>
      <c r="C23" s="24">
        <f t="shared" si="1"/>
        <v>172346.74705442414</v>
      </c>
      <c r="D23" s="24">
        <f t="shared" si="2"/>
        <v>191496.38561602682</v>
      </c>
      <c r="E23" s="24">
        <f t="shared" si="3"/>
        <v>-33735.823276730058</v>
      </c>
    </row>
    <row r="24" spans="2:5" x14ac:dyDescent="0.35">
      <c r="B24" s="23">
        <f t="shared" si="0"/>
        <v>2031</v>
      </c>
      <c r="C24" s="24">
        <f t="shared" si="1"/>
        <v>177689.49621311127</v>
      </c>
      <c r="D24" s="24">
        <f t="shared" si="2"/>
        <v>197432.77357012362</v>
      </c>
      <c r="E24" s="24">
        <f t="shared" si="3"/>
        <v>-33735.823276730058</v>
      </c>
    </row>
    <row r="25" spans="2:5" x14ac:dyDescent="0.35">
      <c r="B25" s="23">
        <f t="shared" si="0"/>
        <v>2032</v>
      </c>
      <c r="C25" s="24">
        <f t="shared" si="1"/>
        <v>183197.87059571772</v>
      </c>
      <c r="D25" s="24">
        <f t="shared" si="2"/>
        <v>203553.18955079743</v>
      </c>
      <c r="E25" s="24">
        <v>0</v>
      </c>
    </row>
    <row r="26" spans="2:5" x14ac:dyDescent="0.35">
      <c r="B26" s="23">
        <f t="shared" si="0"/>
        <v>2033</v>
      </c>
      <c r="C26" s="24">
        <f t="shared" si="1"/>
        <v>188877.00458418494</v>
      </c>
      <c r="D26" s="24">
        <f t="shared" si="2"/>
        <v>209863.33842687213</v>
      </c>
      <c r="E26" s="24">
        <v>0</v>
      </c>
    </row>
    <row r="27" spans="2:5" x14ac:dyDescent="0.35">
      <c r="B27" s="23">
        <f t="shared" si="0"/>
        <v>2034</v>
      </c>
      <c r="C27" s="24">
        <f t="shared" si="1"/>
        <v>194732.19172629467</v>
      </c>
      <c r="D27" s="24">
        <f t="shared" si="2"/>
        <v>216369.10191810515</v>
      </c>
      <c r="E27" s="24">
        <v>0</v>
      </c>
    </row>
    <row r="28" spans="2:5" x14ac:dyDescent="0.35">
      <c r="B28" s="23">
        <f t="shared" si="0"/>
        <v>2035</v>
      </c>
      <c r="C28" s="24">
        <f t="shared" si="1"/>
        <v>200768.88966980978</v>
      </c>
      <c r="D28" s="24">
        <f t="shared" si="2"/>
        <v>223076.54407756639</v>
      </c>
      <c r="E28" s="24">
        <v>0</v>
      </c>
    </row>
    <row r="29" spans="2:5" x14ac:dyDescent="0.35">
      <c r="B29" s="23">
        <f t="shared" si="0"/>
        <v>2036</v>
      </c>
      <c r="C29" s="24">
        <f t="shared" si="1"/>
        <v>206992.72524957388</v>
      </c>
      <c r="D29" s="24">
        <f t="shared" si="2"/>
        <v>229991.91694397092</v>
      </c>
      <c r="E29" s="24">
        <v>0</v>
      </c>
    </row>
    <row r="30" spans="2:5" x14ac:dyDescent="0.35">
      <c r="B30" s="23">
        <f t="shared" si="0"/>
        <v>2037</v>
      </c>
      <c r="C30" s="24">
        <f t="shared" si="1"/>
        <v>213409.49973231065</v>
      </c>
      <c r="D30" s="24">
        <f t="shared" si="2"/>
        <v>237121.66636923401</v>
      </c>
      <c r="E30" s="24">
        <v>0</v>
      </c>
    </row>
    <row r="31" spans="2:5" x14ac:dyDescent="0.35">
      <c r="B31" s="23">
        <f t="shared" si="0"/>
        <v>2038</v>
      </c>
      <c r="C31" s="24">
        <f t="shared" si="1"/>
        <v>220025.19422401226</v>
      </c>
      <c r="D31" s="24">
        <f t="shared" si="2"/>
        <v>244472.43802668023</v>
      </c>
      <c r="E31" s="24">
        <v>0</v>
      </c>
    </row>
    <row r="32" spans="2:5" x14ac:dyDescent="0.35">
      <c r="B32" s="23">
        <f t="shared" si="0"/>
        <v>2039</v>
      </c>
      <c r="C32" s="24">
        <f t="shared" si="1"/>
        <v>226845.97524495661</v>
      </c>
      <c r="D32" s="24">
        <f t="shared" si="2"/>
        <v>252051.0836055073</v>
      </c>
      <c r="E32" s="24">
        <v>0</v>
      </c>
    </row>
    <row r="33" spans="2:5" x14ac:dyDescent="0.35">
      <c r="B33" s="23">
        <f t="shared" si="0"/>
        <v>2040</v>
      </c>
      <c r="C33" s="24">
        <f t="shared" si="1"/>
        <v>233878.20047755024</v>
      </c>
      <c r="D33" s="24">
        <f t="shared" si="2"/>
        <v>259864.667197278</v>
      </c>
      <c r="E33" s="24">
        <v>0</v>
      </c>
    </row>
    <row r="34" spans="2:5" x14ac:dyDescent="0.35">
      <c r="B34" s="23">
        <f t="shared" si="0"/>
        <v>2041</v>
      </c>
      <c r="C34" s="24">
        <f t="shared" si="1"/>
        <v>241128.42469235428</v>
      </c>
      <c r="D34" s="24">
        <f t="shared" si="2"/>
        <v>267920.47188039363</v>
      </c>
      <c r="E34" s="24">
        <v>0</v>
      </c>
    </row>
    <row r="35" spans="2:5" x14ac:dyDescent="0.35">
      <c r="B35" s="23">
        <f t="shared" si="0"/>
        <v>2042</v>
      </c>
      <c r="C35" s="24">
        <f t="shared" si="1"/>
        <v>248603.40585781724</v>
      </c>
      <c r="D35" s="24">
        <f t="shared" si="2"/>
        <v>276226.00650868582</v>
      </c>
      <c r="E35" s="24">
        <v>0</v>
      </c>
    </row>
    <row r="36" spans="2:5" x14ac:dyDescent="0.35">
      <c r="B36" s="23">
        <f t="shared" si="0"/>
        <v>2043</v>
      </c>
      <c r="C36" s="24">
        <f t="shared" si="1"/>
        <v>256310.11143940955</v>
      </c>
      <c r="D36" s="24">
        <f t="shared" si="2"/>
        <v>284789.01271045505</v>
      </c>
      <c r="E36" s="24">
        <v>0</v>
      </c>
    </row>
    <row r="37" spans="2:5" x14ac:dyDescent="0.35">
      <c r="B37" s="23">
        <f t="shared" si="0"/>
        <v>2044</v>
      </c>
      <c r="C37" s="24">
        <f t="shared" si="1"/>
        <v>264255.72489403124</v>
      </c>
      <c r="D37" s="24">
        <f t="shared" si="2"/>
        <v>293617.47210447915</v>
      </c>
      <c r="E37" s="24">
        <v>0</v>
      </c>
    </row>
    <row r="38" spans="2:5" x14ac:dyDescent="0.35">
      <c r="B38" s="23">
        <f t="shared" si="0"/>
        <v>2045</v>
      </c>
      <c r="C38" s="24">
        <f t="shared" si="1"/>
        <v>272447.65236574621</v>
      </c>
      <c r="D38" s="24">
        <f t="shared" si="2"/>
        <v>302719.61373971798</v>
      </c>
      <c r="E38" s="24">
        <v>0</v>
      </c>
    </row>
    <row r="39" spans="2:5" x14ac:dyDescent="0.35">
      <c r="B39" s="23">
        <f t="shared" si="0"/>
        <v>2046</v>
      </c>
      <c r="C39" s="24">
        <f t="shared" si="1"/>
        <v>280893.52958908433</v>
      </c>
      <c r="D39" s="24">
        <f t="shared" si="2"/>
        <v>312103.92176564923</v>
      </c>
      <c r="E39" s="24">
        <v>0</v>
      </c>
    </row>
    <row r="40" spans="2:5" x14ac:dyDescent="0.35">
      <c r="B40" s="23">
        <f t="shared" si="0"/>
        <v>2047</v>
      </c>
      <c r="C40" s="24">
        <f t="shared" si="1"/>
        <v>289601.22900634591</v>
      </c>
      <c r="D40" s="24">
        <f t="shared" si="2"/>
        <v>321779.1433403843</v>
      </c>
      <c r="E40" s="24">
        <v>0</v>
      </c>
    </row>
    <row r="41" spans="2:5" x14ac:dyDescent="0.35">
      <c r="B41" s="23">
        <f t="shared" si="0"/>
        <v>2048</v>
      </c>
      <c r="C41" s="24">
        <f t="shared" si="1"/>
        <v>298578.86710554262</v>
      </c>
      <c r="D41" s="24">
        <f t="shared" si="2"/>
        <v>331754.29678393621</v>
      </c>
      <c r="E41" s="24">
        <v>0</v>
      </c>
    </row>
    <row r="42" spans="2:5" x14ac:dyDescent="0.35">
      <c r="B42" s="23">
        <f t="shared" si="0"/>
        <v>2049</v>
      </c>
      <c r="C42" s="24">
        <f t="shared" si="1"/>
        <v>307834.81198581442</v>
      </c>
      <c r="D42" s="24">
        <f t="shared" si="2"/>
        <v>342038.67998423823</v>
      </c>
      <c r="E42" s="24">
        <v>0</v>
      </c>
    </row>
    <row r="43" spans="2:5" x14ac:dyDescent="0.35">
      <c r="B43" s="23">
        <f t="shared" si="0"/>
        <v>2050</v>
      </c>
      <c r="C43" s="24">
        <f t="shared" si="1"/>
        <v>317377.69115737465</v>
      </c>
      <c r="D43" s="24">
        <f t="shared" si="2"/>
        <v>352641.87906374957</v>
      </c>
      <c r="E43" s="24">
        <v>0</v>
      </c>
    </row>
    <row r="44" spans="2:5" x14ac:dyDescent="0.35">
      <c r="B44" s="23">
        <f t="shared" si="0"/>
        <v>2051</v>
      </c>
      <c r="C44" s="24">
        <f t="shared" si="1"/>
        <v>327216.39958325325</v>
      </c>
      <c r="D44" s="24">
        <f t="shared" si="2"/>
        <v>363573.7773147258</v>
      </c>
      <c r="E44" s="24">
        <v>0</v>
      </c>
    </row>
    <row r="45" spans="2:5" x14ac:dyDescent="0.35">
      <c r="B45" s="23">
        <f t="shared" si="0"/>
        <v>2052</v>
      </c>
      <c r="C45" s="24">
        <f t="shared" si="1"/>
        <v>337360.10797033407</v>
      </c>
      <c r="D45" s="24">
        <f t="shared" si="2"/>
        <v>374844.56441148225</v>
      </c>
      <c r="E45" s="24">
        <v>0</v>
      </c>
    </row>
    <row r="46" spans="2:5" x14ac:dyDescent="0.35">
      <c r="B46" s="23">
        <f t="shared" si="0"/>
        <v>2053</v>
      </c>
      <c r="C46" s="24">
        <f t="shared" si="1"/>
        <v>347818.27131741442</v>
      </c>
      <c r="D46" s="24">
        <f t="shared" si="2"/>
        <v>386464.74590823817</v>
      </c>
      <c r="E46" s="24">
        <v>0</v>
      </c>
    </row>
    <row r="47" spans="2:5" x14ac:dyDescent="0.35">
      <c r="B47" s="23">
        <f t="shared" si="0"/>
        <v>2054</v>
      </c>
      <c r="C47" s="24">
        <f t="shared" si="1"/>
        <v>358600.63772825425</v>
      </c>
      <c r="D47" s="24">
        <f t="shared" si="2"/>
        <v>398445.15303139354</v>
      </c>
      <c r="E47" s="24">
        <v>0</v>
      </c>
    </row>
    <row r="48" spans="2:5" x14ac:dyDescent="0.35">
      <c r="B48" s="23">
        <f t="shared" si="0"/>
        <v>2055</v>
      </c>
      <c r="C48" s="24">
        <f t="shared" si="1"/>
        <v>369717.25749783008</v>
      </c>
      <c r="D48" s="24">
        <f t="shared" si="2"/>
        <v>410796.95277536672</v>
      </c>
      <c r="E48" s="24">
        <v>0</v>
      </c>
    </row>
    <row r="49" spans="2:5" x14ac:dyDescent="0.35">
      <c r="B49" s="23">
        <f t="shared" si="0"/>
        <v>2056</v>
      </c>
      <c r="C49" s="24">
        <f t="shared" si="1"/>
        <v>381178.49248026276</v>
      </c>
      <c r="D49" s="24">
        <f t="shared" si="2"/>
        <v>423531.65831140307</v>
      </c>
      <c r="E49" s="24">
        <v>0</v>
      </c>
    </row>
    <row r="50" spans="2:5" x14ac:dyDescent="0.35">
      <c r="B50" s="23">
        <f t="shared" si="0"/>
        <v>2057</v>
      </c>
      <c r="C50" s="24">
        <f t="shared" si="1"/>
        <v>392995.02574715088</v>
      </c>
      <c r="D50" s="24">
        <f t="shared" si="2"/>
        <v>436661.13971905655</v>
      </c>
      <c r="E50" s="24">
        <v>0</v>
      </c>
    </row>
    <row r="51" spans="2:5" x14ac:dyDescent="0.35">
      <c r="B51" s="23">
        <f t="shared" si="0"/>
        <v>2058</v>
      </c>
      <c r="C51" s="24">
        <f t="shared" si="1"/>
        <v>405177.87154531252</v>
      </c>
      <c r="D51" s="24">
        <f t="shared" si="2"/>
        <v>450197.63505034725</v>
      </c>
      <c r="E51" s="24">
        <v>0</v>
      </c>
    </row>
    <row r="52" spans="2:5" x14ac:dyDescent="0.35">
      <c r="B52" s="23">
        <f t="shared" si="0"/>
        <v>2059</v>
      </c>
      <c r="C52" s="24">
        <f t="shared" si="1"/>
        <v>417738.38556321716</v>
      </c>
      <c r="D52" s="24">
        <f t="shared" si="2"/>
        <v>464153.761736908</v>
      </c>
      <c r="E52" s="24">
        <v>0</v>
      </c>
    </row>
    <row r="53" spans="2:5" x14ac:dyDescent="0.35">
      <c r="B53" s="23">
        <f t="shared" si="0"/>
        <v>2060</v>
      </c>
      <c r="C53" s="24">
        <f t="shared" si="1"/>
        <v>430688.27551567688</v>
      </c>
      <c r="D53" s="24">
        <f t="shared" si="2"/>
        <v>478542.52835075208</v>
      </c>
      <c r="E53" s="24">
        <v>0</v>
      </c>
    </row>
  </sheetData>
  <mergeCells count="3">
    <mergeCell ref="B1:E1"/>
    <mergeCell ref="B5:E5"/>
    <mergeCell ref="B11:E1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C567B-A77F-436F-B41D-4DC5D097FF9B}">
  <dimension ref="B1:H372"/>
  <sheetViews>
    <sheetView workbookViewId="0">
      <selection activeCell="F9" sqref="F9"/>
    </sheetView>
  </sheetViews>
  <sheetFormatPr defaultRowHeight="14.5" x14ac:dyDescent="0.35"/>
  <cols>
    <col min="1" max="1" width="2.81640625" style="9" customWidth="1"/>
    <col min="2" max="2" width="31.54296875" style="9" bestFit="1" customWidth="1"/>
    <col min="3" max="3" width="12.6328125" style="9" bestFit="1" customWidth="1"/>
    <col min="4" max="4" width="13.453125" style="9" bestFit="1" customWidth="1"/>
    <col min="5" max="5" width="12.6328125" style="9" bestFit="1" customWidth="1"/>
    <col min="6" max="6" width="23.1796875" style="9" bestFit="1" customWidth="1"/>
    <col min="7" max="7" width="11.81640625" style="9" bestFit="1" customWidth="1"/>
    <col min="8" max="8" width="12.08984375" style="9" bestFit="1" customWidth="1"/>
    <col min="9" max="9" width="2.81640625" style="9" customWidth="1"/>
    <col min="10" max="16384" width="8.7265625" style="9"/>
  </cols>
  <sheetData>
    <row r="1" spans="2:8" ht="23.5" x14ac:dyDescent="0.55000000000000004">
      <c r="B1" s="7" t="s">
        <v>45</v>
      </c>
      <c r="C1" s="8"/>
      <c r="D1" s="8"/>
      <c r="E1" s="8"/>
      <c r="F1" s="8"/>
      <c r="G1" s="8"/>
      <c r="H1" s="8"/>
    </row>
    <row r="2" spans="2:8" ht="19.5" x14ac:dyDescent="0.45">
      <c r="B2" s="38" t="s">
        <v>46</v>
      </c>
      <c r="C2" s="38"/>
      <c r="D2" s="38"/>
      <c r="E2" s="38"/>
    </row>
    <row r="3" spans="2:8" ht="15" thickBot="1" x14ac:dyDescent="0.4">
      <c r="B3" s="39" t="s">
        <v>47</v>
      </c>
      <c r="C3" s="39"/>
      <c r="D3" s="40"/>
      <c r="E3" s="27">
        <f>(116511*(1+Interest_Rate)+116511)</f>
        <v>241270.97879999998</v>
      </c>
      <c r="F3" s="17" t="s">
        <v>72</v>
      </c>
    </row>
    <row r="4" spans="2:8" ht="18" thickTop="1" thickBot="1" x14ac:dyDescent="0.45">
      <c r="B4" s="36" t="s">
        <v>48</v>
      </c>
      <c r="C4" s="36"/>
      <c r="D4" s="41"/>
      <c r="E4" s="28">
        <v>7.0800000000000002E-2</v>
      </c>
      <c r="F4" s="17" t="s">
        <v>72</v>
      </c>
    </row>
    <row r="5" spans="2:8" ht="18" thickTop="1" thickBot="1" x14ac:dyDescent="0.45">
      <c r="B5" s="36" t="s">
        <v>49</v>
      </c>
      <c r="C5" s="36"/>
      <c r="D5" s="41"/>
      <c r="E5" s="30">
        <v>10</v>
      </c>
      <c r="F5" s="17" t="s">
        <v>72</v>
      </c>
    </row>
    <row r="6" spans="2:8" ht="18" thickTop="1" thickBot="1" x14ac:dyDescent="0.45">
      <c r="B6" s="36" t="s">
        <v>50</v>
      </c>
      <c r="C6" s="36"/>
      <c r="D6" s="41"/>
      <c r="E6" s="29">
        <v>44805</v>
      </c>
      <c r="F6" s="17" t="s">
        <v>72</v>
      </c>
    </row>
    <row r="7" spans="2:8" ht="15.5" thickTop="1" thickBot="1" x14ac:dyDescent="0.4">
      <c r="B7" s="10"/>
      <c r="C7" s="10"/>
      <c r="D7" s="10"/>
    </row>
    <row r="8" spans="2:8" ht="18" thickTop="1" thickBot="1" x14ac:dyDescent="0.45">
      <c r="B8" s="36" t="s">
        <v>51</v>
      </c>
      <c r="C8" s="36"/>
      <c r="D8" s="37"/>
      <c r="E8" s="11">
        <f>IFERROR(IF(Values_Entered,Monthly_Payment,""), "")</f>
        <v>2811.3186063941716</v>
      </c>
    </row>
    <row r="9" spans="2:8" ht="18" thickTop="1" thickBot="1" x14ac:dyDescent="0.45">
      <c r="B9" s="36" t="s">
        <v>52</v>
      </c>
      <c r="C9" s="36"/>
      <c r="D9" s="37"/>
      <c r="E9" s="12">
        <f>IFERROR(IF(Values_Entered,Loan_Years*12,""), "")</f>
        <v>120</v>
      </c>
    </row>
    <row r="10" spans="2:8" ht="18" thickTop="1" thickBot="1" x14ac:dyDescent="0.45">
      <c r="B10" s="36" t="s">
        <v>53</v>
      </c>
      <c r="C10" s="36"/>
      <c r="D10" s="37"/>
      <c r="E10" s="11">
        <f>IFERROR(IF(Values_Entered,Total_Cost-Loan_Amount,""), "")</f>
        <v>96087.253967300639</v>
      </c>
    </row>
    <row r="11" spans="2:8" ht="18" thickTop="1" thickBot="1" x14ac:dyDescent="0.45">
      <c r="B11" s="36" t="s">
        <v>54</v>
      </c>
      <c r="C11" s="36"/>
      <c r="D11" s="37"/>
      <c r="E11" s="11">
        <f>IFERROR(IF(Values_Entered,Monthly_Payment*Number_of_Payments,""), "")</f>
        <v>337358.23276730062</v>
      </c>
    </row>
    <row r="12" spans="2:8" ht="30" thickTop="1" thickBot="1" x14ac:dyDescent="0.4">
      <c r="B12" s="13" t="s">
        <v>55</v>
      </c>
      <c r="C12" s="13" t="s">
        <v>56</v>
      </c>
      <c r="D12" s="13" t="s">
        <v>57</v>
      </c>
      <c r="E12" s="13" t="s">
        <v>58</v>
      </c>
      <c r="F12" s="13" t="s">
        <v>59</v>
      </c>
      <c r="G12" s="13" t="s">
        <v>60</v>
      </c>
      <c r="H12" s="13" t="s">
        <v>61</v>
      </c>
    </row>
    <row r="13" spans="2:8" x14ac:dyDescent="0.35">
      <c r="B13" s="14">
        <f>IFERROR(IF(Loan_Not_Paid*Values_Entered,Payment_Number,""), "")</f>
        <v>1</v>
      </c>
      <c r="C13" s="15">
        <f>IFERROR(IF(Loan_Not_Paid*Values_Entered,Payment_Date,""), "")</f>
        <v>44835</v>
      </c>
      <c r="D13" s="16">
        <f>IFERROR(IF(Loan_Not_Paid*Values_Entered,Beginning_Balance,""), "")</f>
        <v>241270.97879999998</v>
      </c>
      <c r="E13" s="16">
        <f>IFERROR(IF(Loan_Not_Paid*Values_Entered,Monthly_Payment,""), "")</f>
        <v>2811.3186063941716</v>
      </c>
      <c r="F13" s="16">
        <f>IFERROR(IF(Loan_Not_Paid*Values_Entered,Principal,""), "")</f>
        <v>1387.8198314741717</v>
      </c>
      <c r="G13" s="16">
        <f>IFERROR(IF(Loan_Not_Paid*Values_Entered,Interest,""), "")</f>
        <v>1423.49877492</v>
      </c>
      <c r="H13" s="16">
        <f>IFERROR(IF(Loan_Not_Paid*Values_Entered,Ending_Balance,""), "")</f>
        <v>239883.15896852582</v>
      </c>
    </row>
    <row r="14" spans="2:8" x14ac:dyDescent="0.35">
      <c r="B14" s="14">
        <f>IFERROR(IF(Loan_Not_Paid*Values_Entered,Payment_Number,""), "")</f>
        <v>2</v>
      </c>
      <c r="C14" s="15">
        <f>IFERROR(IF(Loan_Not_Paid*Values_Entered,Payment_Date,""), "")</f>
        <v>44866</v>
      </c>
      <c r="D14" s="16">
        <f>IFERROR(IF(Loan_Not_Paid*Values_Entered,Beginning_Balance,""), "")</f>
        <v>239883.15896852582</v>
      </c>
      <c r="E14" s="16">
        <f>IFERROR(IF(Loan_Not_Paid*Values_Entered,Monthly_Payment,""), "")</f>
        <v>2811.3186063941716</v>
      </c>
      <c r="F14" s="16">
        <f>IFERROR(IF(Loan_Not_Paid*Values_Entered,Principal,""), "")</f>
        <v>1396.0079684798693</v>
      </c>
      <c r="G14" s="16">
        <f>IFERROR(IF(Loan_Not_Paid*Values_Entered,Interest,""), "")</f>
        <v>1415.3106379143021</v>
      </c>
      <c r="H14" s="16">
        <f>IFERROR(IF(Loan_Not_Paid*Values_Entered,Ending_Balance,""), "")</f>
        <v>238487.15100004591</v>
      </c>
    </row>
    <row r="15" spans="2:8" x14ac:dyDescent="0.35">
      <c r="B15" s="14">
        <f>IFERROR(IF(Loan_Not_Paid*Values_Entered,Payment_Number,""), "")</f>
        <v>3</v>
      </c>
      <c r="C15" s="15">
        <f>IFERROR(IF(Loan_Not_Paid*Values_Entered,Payment_Date,""), "")</f>
        <v>44896</v>
      </c>
      <c r="D15" s="16">
        <f>IFERROR(IF(Loan_Not_Paid*Values_Entered,Beginning_Balance,""), "")</f>
        <v>238487.15100004591</v>
      </c>
      <c r="E15" s="16">
        <f>IFERROR(IF(Loan_Not_Paid*Values_Entered,Monthly_Payment,""), "")</f>
        <v>2811.3186063941716</v>
      </c>
      <c r="F15" s="16">
        <f>IFERROR(IF(Loan_Not_Paid*Values_Entered,Principal,""), "")</f>
        <v>1404.2444154939005</v>
      </c>
      <c r="G15" s="16">
        <f>IFERROR(IF(Loan_Not_Paid*Values_Entered,Interest,""), "")</f>
        <v>1407.0741909002711</v>
      </c>
      <c r="H15" s="16">
        <f>IFERROR(IF(Loan_Not_Paid*Values_Entered,Ending_Balance,""), "")</f>
        <v>237082.90658455205</v>
      </c>
    </row>
    <row r="16" spans="2:8" x14ac:dyDescent="0.35">
      <c r="B16" s="14">
        <f>IFERROR(IF(Loan_Not_Paid*Values_Entered,Payment_Number,""), "")</f>
        <v>4</v>
      </c>
      <c r="C16" s="15">
        <f>IFERROR(IF(Loan_Not_Paid*Values_Entered,Payment_Date,""), "")</f>
        <v>44927</v>
      </c>
      <c r="D16" s="16">
        <f>IFERROR(IF(Loan_Not_Paid*Values_Entered,Beginning_Balance,""), "")</f>
        <v>237082.90658455205</v>
      </c>
      <c r="E16" s="16">
        <f>IFERROR(IF(Loan_Not_Paid*Values_Entered,Monthly_Payment,""), "")</f>
        <v>2811.3186063941716</v>
      </c>
      <c r="F16" s="16">
        <f>IFERROR(IF(Loan_Not_Paid*Values_Entered,Principal,""), "")</f>
        <v>1412.5294575453147</v>
      </c>
      <c r="G16" s="16">
        <f>IFERROR(IF(Loan_Not_Paid*Values_Entered,Interest,""), "")</f>
        <v>1398.7891488488572</v>
      </c>
      <c r="H16" s="16">
        <f>IFERROR(IF(Loan_Not_Paid*Values_Entered,Ending_Balance,""), "")</f>
        <v>235670.37712700668</v>
      </c>
    </row>
    <row r="17" spans="2:8" x14ac:dyDescent="0.35">
      <c r="B17" s="14">
        <f>IFERROR(IF(Loan_Not_Paid*Values_Entered,Payment_Number,""), "")</f>
        <v>5</v>
      </c>
      <c r="C17" s="15">
        <f>IFERROR(IF(Loan_Not_Paid*Values_Entered,Payment_Date,""), "")</f>
        <v>44958</v>
      </c>
      <c r="D17" s="16">
        <f>IFERROR(IF(Loan_Not_Paid*Values_Entered,Beginning_Balance,""), "")</f>
        <v>235670.37712700668</v>
      </c>
      <c r="E17" s="16">
        <f>IFERROR(IF(Loan_Not_Paid*Values_Entered,Monthly_Payment,""), "")</f>
        <v>2811.3186063941716</v>
      </c>
      <c r="F17" s="16">
        <f>IFERROR(IF(Loan_Not_Paid*Values_Entered,Principal,""), "")</f>
        <v>1420.8633813448321</v>
      </c>
      <c r="G17" s="16">
        <f>IFERROR(IF(Loan_Not_Paid*Values_Entered,Interest,""), "")</f>
        <v>1390.4552250493396</v>
      </c>
      <c r="H17" s="16">
        <f>IFERROR(IF(Loan_Not_Paid*Values_Entered,Ending_Balance,""), "")</f>
        <v>234249.51374566182</v>
      </c>
    </row>
    <row r="18" spans="2:8" x14ac:dyDescent="0.35">
      <c r="B18" s="14">
        <f>IFERROR(IF(Loan_Not_Paid*Values_Entered,Payment_Number,""), "")</f>
        <v>6</v>
      </c>
      <c r="C18" s="15">
        <f>IFERROR(IF(Loan_Not_Paid*Values_Entered,Payment_Date,""), "")</f>
        <v>44986</v>
      </c>
      <c r="D18" s="16">
        <f>IFERROR(IF(Loan_Not_Paid*Values_Entered,Beginning_Balance,""), "")</f>
        <v>234249.51374566182</v>
      </c>
      <c r="E18" s="16">
        <f>IFERROR(IF(Loan_Not_Paid*Values_Entered,Monthly_Payment,""), "")</f>
        <v>2811.3186063941716</v>
      </c>
      <c r="F18" s="16">
        <f>IFERROR(IF(Loan_Not_Paid*Values_Entered,Principal,""), "")</f>
        <v>1429.2464752947665</v>
      </c>
      <c r="G18" s="16">
        <f>IFERROR(IF(Loan_Not_Paid*Values_Entered,Interest,""), "")</f>
        <v>1382.0721310994052</v>
      </c>
      <c r="H18" s="16">
        <f>IFERROR(IF(Loan_Not_Paid*Values_Entered,Ending_Balance,""), "")</f>
        <v>232820.2672703671</v>
      </c>
    </row>
    <row r="19" spans="2:8" x14ac:dyDescent="0.35">
      <c r="B19" s="14">
        <f>IFERROR(IF(Loan_Not_Paid*Values_Entered,Payment_Number,""), "")</f>
        <v>7</v>
      </c>
      <c r="C19" s="15">
        <f>IFERROR(IF(Loan_Not_Paid*Values_Entered,Payment_Date,""), "")</f>
        <v>45017</v>
      </c>
      <c r="D19" s="16">
        <f>IFERROR(IF(Loan_Not_Paid*Values_Entered,Beginning_Balance,""), "")</f>
        <v>232820.2672703671</v>
      </c>
      <c r="E19" s="16">
        <f>IFERROR(IF(Loan_Not_Paid*Values_Entered,Monthly_Payment,""), "")</f>
        <v>2811.3186063941716</v>
      </c>
      <c r="F19" s="16">
        <f>IFERROR(IF(Loan_Not_Paid*Values_Entered,Principal,""), "")</f>
        <v>1437.6790294990055</v>
      </c>
      <c r="G19" s="16">
        <f>IFERROR(IF(Loan_Not_Paid*Values_Entered,Interest,""), "")</f>
        <v>1373.6395768951661</v>
      </c>
      <c r="H19" s="16">
        <f>IFERROR(IF(Loan_Not_Paid*Values_Entered,Ending_Balance,""), "")</f>
        <v>231382.58824086803</v>
      </c>
    </row>
    <row r="20" spans="2:8" x14ac:dyDescent="0.35">
      <c r="B20" s="14">
        <f>IFERROR(IF(Loan_Not_Paid*Values_Entered,Payment_Number,""), "")</f>
        <v>8</v>
      </c>
      <c r="C20" s="15">
        <f>IFERROR(IF(Loan_Not_Paid*Values_Entered,Payment_Date,""), "")</f>
        <v>45047</v>
      </c>
      <c r="D20" s="16">
        <f>IFERROR(IF(Loan_Not_Paid*Values_Entered,Beginning_Balance,""), "")</f>
        <v>231382.58824086803</v>
      </c>
      <c r="E20" s="16">
        <f>IFERROR(IF(Loan_Not_Paid*Values_Entered,Monthly_Payment,""), "")</f>
        <v>2811.3186063941716</v>
      </c>
      <c r="F20" s="16">
        <f>IFERROR(IF(Loan_Not_Paid*Values_Entered,Principal,""), "")</f>
        <v>1446.1613357730498</v>
      </c>
      <c r="G20" s="16">
        <f>IFERROR(IF(Loan_Not_Paid*Values_Entered,Interest,""), "")</f>
        <v>1365.1572706211221</v>
      </c>
      <c r="H20" s="16">
        <f>IFERROR(IF(Loan_Not_Paid*Values_Entered,Ending_Balance,""), "")</f>
        <v>229936.426905095</v>
      </c>
    </row>
    <row r="21" spans="2:8" x14ac:dyDescent="0.35">
      <c r="B21" s="14">
        <f>IFERROR(IF(Loan_Not_Paid*Values_Entered,Payment_Number,""), "")</f>
        <v>9</v>
      </c>
      <c r="C21" s="15">
        <f>IFERROR(IF(Loan_Not_Paid*Values_Entered,Payment_Date,""), "")</f>
        <v>45078</v>
      </c>
      <c r="D21" s="16">
        <f>IFERROR(IF(Loan_Not_Paid*Values_Entered,Beginning_Balance,""), "")</f>
        <v>229936.426905095</v>
      </c>
      <c r="E21" s="16">
        <f>IFERROR(IF(Loan_Not_Paid*Values_Entered,Monthly_Payment,""), "")</f>
        <v>2811.3186063941716</v>
      </c>
      <c r="F21" s="16">
        <f>IFERROR(IF(Loan_Not_Paid*Values_Entered,Principal,""), "")</f>
        <v>1454.6936876541106</v>
      </c>
      <c r="G21" s="16">
        <f>IFERROR(IF(Loan_Not_Paid*Values_Entered,Interest,""), "")</f>
        <v>1356.6249187400606</v>
      </c>
      <c r="H21" s="16">
        <f>IFERROR(IF(Loan_Not_Paid*Values_Entered,Ending_Balance,""), "")</f>
        <v>228481.73321744087</v>
      </c>
    </row>
    <row r="22" spans="2:8" x14ac:dyDescent="0.35">
      <c r="B22" s="14">
        <f>IFERROR(IF(Loan_Not_Paid*Values_Entered,Payment_Number,""), "")</f>
        <v>10</v>
      </c>
      <c r="C22" s="15">
        <f>IFERROR(IF(Loan_Not_Paid*Values_Entered,Payment_Date,""), "")</f>
        <v>45108</v>
      </c>
      <c r="D22" s="16">
        <f>IFERROR(IF(Loan_Not_Paid*Values_Entered,Beginning_Balance,""), "")</f>
        <v>228481.73321744087</v>
      </c>
      <c r="E22" s="16">
        <f>IFERROR(IF(Loan_Not_Paid*Values_Entered,Monthly_Payment,""), "")</f>
        <v>2811.3186063941716</v>
      </c>
      <c r="F22" s="16">
        <f>IFERROR(IF(Loan_Not_Paid*Values_Entered,Principal,""), "")</f>
        <v>1463.2763804112701</v>
      </c>
      <c r="G22" s="16">
        <f>IFERROR(IF(Loan_Not_Paid*Values_Entered,Interest,""), "")</f>
        <v>1348.0422259829018</v>
      </c>
      <c r="H22" s="16">
        <f>IFERROR(IF(Loan_Not_Paid*Values_Entered,Ending_Balance,""), "")</f>
        <v>227018.4568370296</v>
      </c>
    </row>
    <row r="23" spans="2:8" x14ac:dyDescent="0.35">
      <c r="B23" s="14">
        <f>IFERROR(IF(Loan_Not_Paid*Values_Entered,Payment_Number,""), "")</f>
        <v>11</v>
      </c>
      <c r="C23" s="15">
        <f>IFERROR(IF(Loan_Not_Paid*Values_Entered,Payment_Date,""), "")</f>
        <v>45139</v>
      </c>
      <c r="D23" s="16">
        <f>IFERROR(IF(Loan_Not_Paid*Values_Entered,Beginning_Balance,""), "")</f>
        <v>227018.4568370296</v>
      </c>
      <c r="E23" s="16">
        <f>IFERROR(IF(Loan_Not_Paid*Values_Entered,Monthly_Payment,""), "")</f>
        <v>2811.3186063941716</v>
      </c>
      <c r="F23" s="16">
        <f>IFERROR(IF(Loan_Not_Paid*Values_Entered,Principal,""), "")</f>
        <v>1471.9097110556963</v>
      </c>
      <c r="G23" s="16">
        <f>IFERROR(IF(Loan_Not_Paid*Values_Entered,Interest,""), "")</f>
        <v>1339.4088953384751</v>
      </c>
      <c r="H23" s="16">
        <f>IFERROR(IF(Loan_Not_Paid*Values_Entered,Ending_Balance,""), "")</f>
        <v>225546.54712597388</v>
      </c>
    </row>
    <row r="24" spans="2:8" x14ac:dyDescent="0.35">
      <c r="B24" s="14">
        <f>IFERROR(IF(Loan_Not_Paid*Values_Entered,Payment_Number,""), "")</f>
        <v>12</v>
      </c>
      <c r="C24" s="15">
        <f>IFERROR(IF(Loan_Not_Paid*Values_Entered,Payment_Date,""), "")</f>
        <v>45170</v>
      </c>
      <c r="D24" s="16">
        <f>IFERROR(IF(Loan_Not_Paid*Values_Entered,Beginning_Balance,""), "")</f>
        <v>225546.54712597388</v>
      </c>
      <c r="E24" s="16">
        <f>IFERROR(IF(Loan_Not_Paid*Values_Entered,Monthly_Payment,""), "")</f>
        <v>2811.3186063941716</v>
      </c>
      <c r="F24" s="16">
        <f>IFERROR(IF(Loan_Not_Paid*Values_Entered,Principal,""), "")</f>
        <v>1480.593978350925</v>
      </c>
      <c r="G24" s="16">
        <f>IFERROR(IF(Loan_Not_Paid*Values_Entered,Interest,""), "")</f>
        <v>1330.7246280432466</v>
      </c>
      <c r="H24" s="16">
        <f>IFERROR(IF(Loan_Not_Paid*Values_Entered,Ending_Balance,""), "")</f>
        <v>224065.9531476229</v>
      </c>
    </row>
    <row r="25" spans="2:8" x14ac:dyDescent="0.35">
      <c r="B25" s="14">
        <f>IFERROR(IF(Loan_Not_Paid*Values_Entered,Payment_Number,""), "")</f>
        <v>13</v>
      </c>
      <c r="C25" s="15">
        <f>IFERROR(IF(Loan_Not_Paid*Values_Entered,Payment_Date,""), "")</f>
        <v>45200</v>
      </c>
      <c r="D25" s="16">
        <f>IFERROR(IF(Loan_Not_Paid*Values_Entered,Beginning_Balance,""), "")</f>
        <v>224065.9531476229</v>
      </c>
      <c r="E25" s="16">
        <f>IFERROR(IF(Loan_Not_Paid*Values_Entered,Monthly_Payment,""), "")</f>
        <v>2811.3186063941716</v>
      </c>
      <c r="F25" s="16">
        <f>IFERROR(IF(Loan_Not_Paid*Values_Entered,Principal,""), "")</f>
        <v>1489.3294828231956</v>
      </c>
      <c r="G25" s="16">
        <f>IFERROR(IF(Loan_Not_Paid*Values_Entered,Interest,""), "")</f>
        <v>1321.9891235709761</v>
      </c>
      <c r="H25" s="16">
        <f>IFERROR(IF(Loan_Not_Paid*Values_Entered,Ending_Balance,""), "")</f>
        <v>222576.62366479973</v>
      </c>
    </row>
    <row r="26" spans="2:8" x14ac:dyDescent="0.35">
      <c r="B26" s="14">
        <f>IFERROR(IF(Loan_Not_Paid*Values_Entered,Payment_Number,""), "")</f>
        <v>14</v>
      </c>
      <c r="C26" s="15">
        <f>IFERROR(IF(Loan_Not_Paid*Values_Entered,Payment_Date,""), "")</f>
        <v>45231</v>
      </c>
      <c r="D26" s="16">
        <f>IFERROR(IF(Loan_Not_Paid*Values_Entered,Beginning_Balance,""), "")</f>
        <v>222576.62366479973</v>
      </c>
      <c r="E26" s="16">
        <f>IFERROR(IF(Loan_Not_Paid*Values_Entered,Monthly_Payment,""), "")</f>
        <v>2811.3186063941716</v>
      </c>
      <c r="F26" s="16">
        <f>IFERROR(IF(Loan_Not_Paid*Values_Entered,Principal,""), "")</f>
        <v>1498.1165267718523</v>
      </c>
      <c r="G26" s="16">
        <f>IFERROR(IF(Loan_Not_Paid*Values_Entered,Interest,""), "")</f>
        <v>1313.2020796223189</v>
      </c>
      <c r="H26" s="16">
        <f>IFERROR(IF(Loan_Not_Paid*Values_Entered,Ending_Balance,""), "")</f>
        <v>221078.50713802787</v>
      </c>
    </row>
    <row r="27" spans="2:8" x14ac:dyDescent="0.35">
      <c r="B27" s="14">
        <f>IFERROR(IF(Loan_Not_Paid*Values_Entered,Payment_Number,""), "")</f>
        <v>15</v>
      </c>
      <c r="C27" s="15">
        <f>IFERROR(IF(Loan_Not_Paid*Values_Entered,Payment_Date,""), "")</f>
        <v>45261</v>
      </c>
      <c r="D27" s="16">
        <f>IFERROR(IF(Loan_Not_Paid*Values_Entered,Beginning_Balance,""), "")</f>
        <v>221078.50713802787</v>
      </c>
      <c r="E27" s="16">
        <f>IFERROR(IF(Loan_Not_Paid*Values_Entered,Monthly_Payment,""), "")</f>
        <v>2811.3186063941716</v>
      </c>
      <c r="F27" s="16">
        <f>IFERROR(IF(Loan_Not_Paid*Values_Entered,Principal,""), "")</f>
        <v>1506.9554142798063</v>
      </c>
      <c r="G27" s="16">
        <f>IFERROR(IF(Loan_Not_Paid*Values_Entered,Interest,""), "")</f>
        <v>1304.3631921143653</v>
      </c>
      <c r="H27" s="16">
        <f>IFERROR(IF(Loan_Not_Paid*Values_Entered,Ending_Balance,""), "")</f>
        <v>219571.55172374804</v>
      </c>
    </row>
    <row r="28" spans="2:8" x14ac:dyDescent="0.35">
      <c r="B28" s="14">
        <f>IFERROR(IF(Loan_Not_Paid*Values_Entered,Payment_Number,""), "")</f>
        <v>16</v>
      </c>
      <c r="C28" s="15">
        <f>IFERROR(IF(Loan_Not_Paid*Values_Entered,Payment_Date,""), "")</f>
        <v>45292</v>
      </c>
      <c r="D28" s="16">
        <f>IFERROR(IF(Loan_Not_Paid*Values_Entered,Beginning_Balance,""), "")</f>
        <v>219571.55172374804</v>
      </c>
      <c r="E28" s="16">
        <f>IFERROR(IF(Loan_Not_Paid*Values_Entered,Monthly_Payment,""), "")</f>
        <v>2811.3186063941716</v>
      </c>
      <c r="F28" s="16">
        <f>IFERROR(IF(Loan_Not_Paid*Values_Entered,Principal,""), "")</f>
        <v>1515.8464512240571</v>
      </c>
      <c r="G28" s="16">
        <f>IFERROR(IF(Loan_Not_Paid*Values_Entered,Interest,""), "")</f>
        <v>1295.4721551701145</v>
      </c>
      <c r="H28" s="16">
        <f>IFERROR(IF(Loan_Not_Paid*Values_Entered,Ending_Balance,""), "")</f>
        <v>218055.70527252392</v>
      </c>
    </row>
    <row r="29" spans="2:8" x14ac:dyDescent="0.35">
      <c r="B29" s="14">
        <f>IFERROR(IF(Loan_Not_Paid*Values_Entered,Payment_Number,""), "")</f>
        <v>17</v>
      </c>
      <c r="C29" s="15">
        <f>IFERROR(IF(Loan_Not_Paid*Values_Entered,Payment_Date,""), "")</f>
        <v>45323</v>
      </c>
      <c r="D29" s="16">
        <f>IFERROR(IF(Loan_Not_Paid*Values_Entered,Beginning_Balance,""), "")</f>
        <v>218055.70527252392</v>
      </c>
      <c r="E29" s="16">
        <f>IFERROR(IF(Loan_Not_Paid*Values_Entered,Monthly_Payment,""), "")</f>
        <v>2811.3186063941716</v>
      </c>
      <c r="F29" s="16">
        <f>IFERROR(IF(Loan_Not_Paid*Values_Entered,Principal,""), "")</f>
        <v>1524.7899452862789</v>
      </c>
      <c r="G29" s="16">
        <f>IFERROR(IF(Loan_Not_Paid*Values_Entered,Interest,""), "")</f>
        <v>1286.5286611078923</v>
      </c>
      <c r="H29" s="16">
        <f>IFERROR(IF(Loan_Not_Paid*Values_Entered,Ending_Balance,""), "")</f>
        <v>216530.91532723766</v>
      </c>
    </row>
    <row r="30" spans="2:8" x14ac:dyDescent="0.35">
      <c r="B30" s="14">
        <f>IFERROR(IF(Loan_Not_Paid*Values_Entered,Payment_Number,""), "")</f>
        <v>18</v>
      </c>
      <c r="C30" s="15">
        <f>IFERROR(IF(Loan_Not_Paid*Values_Entered,Payment_Date,""), "")</f>
        <v>45352</v>
      </c>
      <c r="D30" s="16">
        <f>IFERROR(IF(Loan_Not_Paid*Values_Entered,Beginning_Balance,""), "")</f>
        <v>216530.91532723766</v>
      </c>
      <c r="E30" s="16">
        <f>IFERROR(IF(Loan_Not_Paid*Values_Entered,Monthly_Payment,""), "")</f>
        <v>2811.3186063941716</v>
      </c>
      <c r="F30" s="16">
        <f>IFERROR(IF(Loan_Not_Paid*Values_Entered,Principal,""), "")</f>
        <v>1533.7862059634679</v>
      </c>
      <c r="G30" s="16">
        <f>IFERROR(IF(Loan_Not_Paid*Values_Entered,Interest,""), "")</f>
        <v>1277.5324004307033</v>
      </c>
      <c r="H30" s="16">
        <f>IFERROR(IF(Loan_Not_Paid*Values_Entered,Ending_Balance,""), "")</f>
        <v>214997.12912127416</v>
      </c>
    </row>
    <row r="31" spans="2:8" x14ac:dyDescent="0.35">
      <c r="B31" s="14">
        <f>IFERROR(IF(Loan_Not_Paid*Values_Entered,Payment_Number,""), "")</f>
        <v>19</v>
      </c>
      <c r="C31" s="15">
        <f>IFERROR(IF(Loan_Not_Paid*Values_Entered,Payment_Date,""), "")</f>
        <v>45383</v>
      </c>
      <c r="D31" s="16">
        <f>IFERROR(IF(Loan_Not_Paid*Values_Entered,Beginning_Balance,""), "")</f>
        <v>214997.12912127416</v>
      </c>
      <c r="E31" s="16">
        <f>IFERROR(IF(Loan_Not_Paid*Values_Entered,Monthly_Payment,""), "")</f>
        <v>2811.3186063941716</v>
      </c>
      <c r="F31" s="16">
        <f>IFERROR(IF(Loan_Not_Paid*Values_Entered,Principal,""), "")</f>
        <v>1542.8355445786526</v>
      </c>
      <c r="G31" s="16">
        <f>IFERROR(IF(Loan_Not_Paid*Values_Entered,Interest,""), "")</f>
        <v>1268.483061815519</v>
      </c>
      <c r="H31" s="16">
        <f>IFERROR(IF(Loan_Not_Paid*Values_Entered,Ending_Balance,""), "")</f>
        <v>213454.29357669555</v>
      </c>
    </row>
    <row r="32" spans="2:8" x14ac:dyDescent="0.35">
      <c r="B32" s="14">
        <f>IFERROR(IF(Loan_Not_Paid*Values_Entered,Payment_Number,""), "")</f>
        <v>20</v>
      </c>
      <c r="C32" s="15">
        <f>IFERROR(IF(Loan_Not_Paid*Values_Entered,Payment_Date,""), "")</f>
        <v>45413</v>
      </c>
      <c r="D32" s="16">
        <f>IFERROR(IF(Loan_Not_Paid*Values_Entered,Beginning_Balance,""), "")</f>
        <v>213454.29357669555</v>
      </c>
      <c r="E32" s="16">
        <f>IFERROR(IF(Loan_Not_Paid*Values_Entered,Monthly_Payment,""), "")</f>
        <v>2811.3186063941716</v>
      </c>
      <c r="F32" s="16">
        <f>IFERROR(IF(Loan_Not_Paid*Values_Entered,Principal,""), "")</f>
        <v>1551.9382742916666</v>
      </c>
      <c r="G32" s="16">
        <f>IFERROR(IF(Loan_Not_Paid*Values_Entered,Interest,""), "")</f>
        <v>1259.380332102505</v>
      </c>
      <c r="H32" s="16">
        <f>IFERROR(IF(Loan_Not_Paid*Values_Entered,Ending_Balance,""), "")</f>
        <v>211902.3553024038</v>
      </c>
    </row>
    <row r="33" spans="2:8" x14ac:dyDescent="0.35">
      <c r="B33" s="14">
        <f>IFERROR(IF(Loan_Not_Paid*Values_Entered,Payment_Number,""), "")</f>
        <v>21</v>
      </c>
      <c r="C33" s="15">
        <f>IFERROR(IF(Loan_Not_Paid*Values_Entered,Payment_Date,""), "")</f>
        <v>45444</v>
      </c>
      <c r="D33" s="16">
        <f>IFERROR(IF(Loan_Not_Paid*Values_Entered,Beginning_Balance,""), "")</f>
        <v>211902.3553024038</v>
      </c>
      <c r="E33" s="16">
        <f>IFERROR(IF(Loan_Not_Paid*Values_Entered,Monthly_Payment,""), "")</f>
        <v>2811.3186063941716</v>
      </c>
      <c r="F33" s="16">
        <f>IFERROR(IF(Loan_Not_Paid*Values_Entered,Principal,""), "")</f>
        <v>1561.0947101099873</v>
      </c>
      <c r="G33" s="16">
        <f>IFERROR(IF(Loan_Not_Paid*Values_Entered,Interest,""), "")</f>
        <v>1250.2238962841841</v>
      </c>
      <c r="H33" s="16">
        <f>IFERROR(IF(Loan_Not_Paid*Values_Entered,Ending_Balance,""), "")</f>
        <v>210341.26059229381</v>
      </c>
    </row>
    <row r="34" spans="2:8" x14ac:dyDescent="0.35">
      <c r="B34" s="14">
        <f>IFERROR(IF(Loan_Not_Paid*Values_Entered,Payment_Number,""), "")</f>
        <v>22</v>
      </c>
      <c r="C34" s="15">
        <f>IFERROR(IF(Loan_Not_Paid*Values_Entered,Payment_Date,""), "")</f>
        <v>45474</v>
      </c>
      <c r="D34" s="16">
        <f>IFERROR(IF(Loan_Not_Paid*Values_Entered,Beginning_Balance,""), "")</f>
        <v>210341.26059229381</v>
      </c>
      <c r="E34" s="16">
        <f>IFERROR(IF(Loan_Not_Paid*Values_Entered,Monthly_Payment,""), "")</f>
        <v>2811.3186063941716</v>
      </c>
      <c r="F34" s="16">
        <f>IFERROR(IF(Loan_Not_Paid*Values_Entered,Principal,""), "")</f>
        <v>1570.3051688996363</v>
      </c>
      <c r="G34" s="16">
        <f>IFERROR(IF(Loan_Not_Paid*Values_Entered,Interest,""), "")</f>
        <v>1241.0134374945353</v>
      </c>
      <c r="H34" s="16">
        <f>IFERROR(IF(Loan_Not_Paid*Values_Entered,Ending_Balance,""), "")</f>
        <v>208770.95542339422</v>
      </c>
    </row>
    <row r="35" spans="2:8" x14ac:dyDescent="0.35">
      <c r="B35" s="14">
        <f>IFERROR(IF(Loan_Not_Paid*Values_Entered,Payment_Number,""), "")</f>
        <v>23</v>
      </c>
      <c r="C35" s="15">
        <f>IFERROR(IF(Loan_Not_Paid*Values_Entered,Payment_Date,""), "")</f>
        <v>45505</v>
      </c>
      <c r="D35" s="16">
        <f>IFERROR(IF(Loan_Not_Paid*Values_Entered,Beginning_Balance,""), "")</f>
        <v>208770.95542339422</v>
      </c>
      <c r="E35" s="16">
        <f>IFERROR(IF(Loan_Not_Paid*Values_Entered,Monthly_Payment,""), "")</f>
        <v>2811.3186063941716</v>
      </c>
      <c r="F35" s="16">
        <f>IFERROR(IF(Loan_Not_Paid*Values_Entered,Principal,""), "")</f>
        <v>1579.5699693961442</v>
      </c>
      <c r="G35" s="16">
        <f>IFERROR(IF(Loan_Not_Paid*Values_Entered,Interest,""), "")</f>
        <v>1231.7486369980275</v>
      </c>
      <c r="H35" s="16">
        <f>IFERROR(IF(Loan_Not_Paid*Values_Entered,Ending_Balance,""), "")</f>
        <v>207191.38545399799</v>
      </c>
    </row>
    <row r="36" spans="2:8" x14ac:dyDescent="0.35">
      <c r="B36" s="14">
        <f>IFERROR(IF(Loan_Not_Paid*Values_Entered,Payment_Number,""), "")</f>
        <v>24</v>
      </c>
      <c r="C36" s="15">
        <f>IFERROR(IF(Loan_Not_Paid*Values_Entered,Payment_Date,""), "")</f>
        <v>45536</v>
      </c>
      <c r="D36" s="16">
        <f>IFERROR(IF(Loan_Not_Paid*Values_Entered,Beginning_Balance,""), "")</f>
        <v>207191.38545399799</v>
      </c>
      <c r="E36" s="16">
        <f>IFERROR(IF(Loan_Not_Paid*Values_Entered,Monthly_Payment,""), "")</f>
        <v>2811.3186063941716</v>
      </c>
      <c r="F36" s="16">
        <f>IFERROR(IF(Loan_Not_Paid*Values_Entered,Principal,""), "")</f>
        <v>1588.8894322155816</v>
      </c>
      <c r="G36" s="16">
        <f>IFERROR(IF(Loan_Not_Paid*Values_Entered,Interest,""), "")</f>
        <v>1222.4291741785903</v>
      </c>
      <c r="H36" s="16">
        <f>IFERROR(IF(Loan_Not_Paid*Values_Entered,Ending_Balance,""), "")</f>
        <v>205602.4960217824</v>
      </c>
    </row>
    <row r="37" spans="2:8" x14ac:dyDescent="0.35">
      <c r="B37" s="14">
        <f>IFERROR(IF(Loan_Not_Paid*Values_Entered,Payment_Number,""), "")</f>
        <v>25</v>
      </c>
      <c r="C37" s="15">
        <f>IFERROR(IF(Loan_Not_Paid*Values_Entered,Payment_Date,""), "")</f>
        <v>45566</v>
      </c>
      <c r="D37" s="16">
        <f>IFERROR(IF(Loan_Not_Paid*Values_Entered,Beginning_Balance,""), "")</f>
        <v>205602.4960217824</v>
      </c>
      <c r="E37" s="16">
        <f>IFERROR(IF(Loan_Not_Paid*Values_Entered,Monthly_Payment,""), "")</f>
        <v>2811.3186063941716</v>
      </c>
      <c r="F37" s="16">
        <f>IFERROR(IF(Loan_Not_Paid*Values_Entered,Principal,""), "")</f>
        <v>1598.2638798656533</v>
      </c>
      <c r="G37" s="16">
        <f>IFERROR(IF(Loan_Not_Paid*Values_Entered,Interest,""), "")</f>
        <v>1213.0547265285179</v>
      </c>
      <c r="H37" s="16">
        <f>IFERROR(IF(Loan_Not_Paid*Values_Entered,Ending_Balance,""), "")</f>
        <v>204004.2321419167</v>
      </c>
    </row>
    <row r="38" spans="2:8" x14ac:dyDescent="0.35">
      <c r="B38" s="14">
        <f>IFERROR(IF(Loan_Not_Paid*Values_Entered,Payment_Number,""), "")</f>
        <v>26</v>
      </c>
      <c r="C38" s="15">
        <f>IFERROR(IF(Loan_Not_Paid*Values_Entered,Payment_Date,""), "")</f>
        <v>45597</v>
      </c>
      <c r="D38" s="16">
        <f>IFERROR(IF(Loan_Not_Paid*Values_Entered,Beginning_Balance,""), "")</f>
        <v>204004.2321419167</v>
      </c>
      <c r="E38" s="16">
        <f>IFERROR(IF(Loan_Not_Paid*Values_Entered,Monthly_Payment,""), "")</f>
        <v>2811.3186063941716</v>
      </c>
      <c r="F38" s="16">
        <f>IFERROR(IF(Loan_Not_Paid*Values_Entered,Principal,""), "")</f>
        <v>1607.6936367568605</v>
      </c>
      <c r="G38" s="16">
        <f>IFERROR(IF(Loan_Not_Paid*Values_Entered,Interest,""), "")</f>
        <v>1203.6249696373106</v>
      </c>
      <c r="H38" s="16">
        <f>IFERROR(IF(Loan_Not_Paid*Values_Entered,Ending_Balance,""), "")</f>
        <v>202396.53850515987</v>
      </c>
    </row>
    <row r="39" spans="2:8" x14ac:dyDescent="0.35">
      <c r="B39" s="14">
        <f>IFERROR(IF(Loan_Not_Paid*Values_Entered,Payment_Number,""), "")</f>
        <v>27</v>
      </c>
      <c r="C39" s="15">
        <f>IFERROR(IF(Loan_Not_Paid*Values_Entered,Payment_Date,""), "")</f>
        <v>45627</v>
      </c>
      <c r="D39" s="16">
        <f>IFERROR(IF(Loan_Not_Paid*Values_Entered,Beginning_Balance,""), "")</f>
        <v>202396.53850515987</v>
      </c>
      <c r="E39" s="16">
        <f>IFERROR(IF(Loan_Not_Paid*Values_Entered,Monthly_Payment,""), "")</f>
        <v>2811.3186063941716</v>
      </c>
      <c r="F39" s="16">
        <f>IFERROR(IF(Loan_Not_Paid*Values_Entered,Principal,""), "")</f>
        <v>1617.1790292137264</v>
      </c>
      <c r="G39" s="16">
        <f>IFERROR(IF(Loan_Not_Paid*Values_Entered,Interest,""), "")</f>
        <v>1194.1395771804453</v>
      </c>
      <c r="H39" s="16">
        <f>IFERROR(IF(Loan_Not_Paid*Values_Entered,Ending_Balance,""), "")</f>
        <v>200779.35947594611</v>
      </c>
    </row>
    <row r="40" spans="2:8" x14ac:dyDescent="0.35">
      <c r="B40" s="14">
        <f>IFERROR(IF(Loan_Not_Paid*Values_Entered,Payment_Number,""), "")</f>
        <v>28</v>
      </c>
      <c r="C40" s="15">
        <f>IFERROR(IF(Loan_Not_Paid*Values_Entered,Payment_Date,""), "")</f>
        <v>45658</v>
      </c>
      <c r="D40" s="16">
        <f>IFERROR(IF(Loan_Not_Paid*Values_Entered,Beginning_Balance,""), "")</f>
        <v>200779.35947594611</v>
      </c>
      <c r="E40" s="16">
        <f>IFERROR(IF(Loan_Not_Paid*Values_Entered,Monthly_Payment,""), "")</f>
        <v>2811.3186063941716</v>
      </c>
      <c r="F40" s="16">
        <f>IFERROR(IF(Loan_Not_Paid*Values_Entered,Principal,""), "")</f>
        <v>1626.720385486087</v>
      </c>
      <c r="G40" s="16">
        <f>IFERROR(IF(Loan_Not_Paid*Values_Entered,Interest,""), "")</f>
        <v>1184.5982209080842</v>
      </c>
      <c r="H40" s="16">
        <f>IFERROR(IF(Loan_Not_Paid*Values_Entered,Ending_Balance,""), "")</f>
        <v>199152.63909046003</v>
      </c>
    </row>
    <row r="41" spans="2:8" x14ac:dyDescent="0.35">
      <c r="B41" s="14">
        <f>IFERROR(IF(Loan_Not_Paid*Values_Entered,Payment_Number,""), "")</f>
        <v>29</v>
      </c>
      <c r="C41" s="15">
        <f>IFERROR(IF(Loan_Not_Paid*Values_Entered,Payment_Date,""), "")</f>
        <v>45689</v>
      </c>
      <c r="D41" s="16">
        <f>IFERROR(IF(Loan_Not_Paid*Values_Entered,Beginning_Balance,""), "")</f>
        <v>199152.63909046003</v>
      </c>
      <c r="E41" s="16">
        <f>IFERROR(IF(Loan_Not_Paid*Values_Entered,Monthly_Payment,""), "")</f>
        <v>2811.3186063941716</v>
      </c>
      <c r="F41" s="16">
        <f>IFERROR(IF(Loan_Not_Paid*Values_Entered,Principal,""), "")</f>
        <v>1636.3180357604554</v>
      </c>
      <c r="G41" s="16">
        <f>IFERROR(IF(Loan_Not_Paid*Values_Entered,Interest,""), "")</f>
        <v>1175.0005706337163</v>
      </c>
      <c r="H41" s="16">
        <f>IFERROR(IF(Loan_Not_Paid*Values_Entered,Ending_Balance,""), "")</f>
        <v>197516.32105469954</v>
      </c>
    </row>
    <row r="42" spans="2:8" x14ac:dyDescent="0.35">
      <c r="B42" s="14">
        <f>IFERROR(IF(Loan_Not_Paid*Values_Entered,Payment_Number,""), "")</f>
        <v>30</v>
      </c>
      <c r="C42" s="15">
        <f>IFERROR(IF(Loan_Not_Paid*Values_Entered,Payment_Date,""), "")</f>
        <v>45717</v>
      </c>
      <c r="D42" s="16">
        <f>IFERROR(IF(Loan_Not_Paid*Values_Entered,Beginning_Balance,""), "")</f>
        <v>197516.32105469954</v>
      </c>
      <c r="E42" s="16">
        <f>IFERROR(IF(Loan_Not_Paid*Values_Entered,Monthly_Payment,""), "")</f>
        <v>2811.3186063941716</v>
      </c>
      <c r="F42" s="16">
        <f>IFERROR(IF(Loan_Not_Paid*Values_Entered,Principal,""), "")</f>
        <v>1645.9723121714419</v>
      </c>
      <c r="G42" s="16">
        <f>IFERROR(IF(Loan_Not_Paid*Values_Entered,Interest,""), "")</f>
        <v>1165.3462942227297</v>
      </c>
      <c r="H42" s="16">
        <f>IFERROR(IF(Loan_Not_Paid*Values_Entered,Ending_Balance,""), "")</f>
        <v>195870.34874252812</v>
      </c>
    </row>
    <row r="43" spans="2:8" x14ac:dyDescent="0.35">
      <c r="B43" s="14">
        <f>IFERROR(IF(Loan_Not_Paid*Values_Entered,Payment_Number,""), "")</f>
        <v>31</v>
      </c>
      <c r="C43" s="15">
        <f>IFERROR(IF(Loan_Not_Paid*Values_Entered,Payment_Date,""), "")</f>
        <v>45748</v>
      </c>
      <c r="D43" s="16">
        <f>IFERROR(IF(Loan_Not_Paid*Values_Entered,Beginning_Balance,""), "")</f>
        <v>195870.34874252812</v>
      </c>
      <c r="E43" s="16">
        <f>IFERROR(IF(Loan_Not_Paid*Values_Entered,Monthly_Payment,""), "")</f>
        <v>2811.3186063941716</v>
      </c>
      <c r="F43" s="16">
        <f>IFERROR(IF(Loan_Not_Paid*Values_Entered,Principal,""), "")</f>
        <v>1655.6835488132535</v>
      </c>
      <c r="G43" s="16">
        <f>IFERROR(IF(Loan_Not_Paid*Values_Entered,Interest,""), "")</f>
        <v>1155.6350575809183</v>
      </c>
      <c r="H43" s="16">
        <f>IFERROR(IF(Loan_Not_Paid*Values_Entered,Ending_Balance,""), "")</f>
        <v>194214.66519371484</v>
      </c>
    </row>
    <row r="44" spans="2:8" x14ac:dyDescent="0.35">
      <c r="B44" s="14">
        <f>IFERROR(IF(Loan_Not_Paid*Values_Entered,Payment_Number,""), "")</f>
        <v>32</v>
      </c>
      <c r="C44" s="15">
        <f>IFERROR(IF(Loan_Not_Paid*Values_Entered,Payment_Date,""), "")</f>
        <v>45778</v>
      </c>
      <c r="D44" s="16">
        <f>IFERROR(IF(Loan_Not_Paid*Values_Entered,Beginning_Balance,""), "")</f>
        <v>194214.66519371484</v>
      </c>
      <c r="E44" s="16">
        <f>IFERROR(IF(Loan_Not_Paid*Values_Entered,Monthly_Payment,""), "")</f>
        <v>2811.3186063941716</v>
      </c>
      <c r="F44" s="16">
        <f>IFERROR(IF(Loan_Not_Paid*Values_Entered,Principal,""), "")</f>
        <v>1665.4520817512516</v>
      </c>
      <c r="G44" s="16">
        <f>IFERROR(IF(Loan_Not_Paid*Values_Entered,Interest,""), "")</f>
        <v>1145.86652464292</v>
      </c>
      <c r="H44" s="16">
        <f>IFERROR(IF(Loan_Not_Paid*Values_Entered,Ending_Balance,""), "")</f>
        <v>192549.21311196353</v>
      </c>
    </row>
    <row r="45" spans="2:8" x14ac:dyDescent="0.35">
      <c r="B45" s="14">
        <f>IFERROR(IF(Loan_Not_Paid*Values_Entered,Payment_Number,""), "")</f>
        <v>33</v>
      </c>
      <c r="C45" s="15">
        <f>IFERROR(IF(Loan_Not_Paid*Values_Entered,Payment_Date,""), "")</f>
        <v>45809</v>
      </c>
      <c r="D45" s="16">
        <f>IFERROR(IF(Loan_Not_Paid*Values_Entered,Beginning_Balance,""), "")</f>
        <v>192549.21311196353</v>
      </c>
      <c r="E45" s="16">
        <f>IFERROR(IF(Loan_Not_Paid*Values_Entered,Monthly_Payment,""), "")</f>
        <v>2811.3186063941716</v>
      </c>
      <c r="F45" s="16">
        <f>IFERROR(IF(Loan_Not_Paid*Values_Entered,Principal,""), "")</f>
        <v>1675.278249033584</v>
      </c>
      <c r="G45" s="16">
        <f>IFERROR(IF(Loan_Not_Paid*Values_Entered,Interest,""), "")</f>
        <v>1136.0403573605877</v>
      </c>
      <c r="H45" s="16">
        <f>IFERROR(IF(Loan_Not_Paid*Values_Entered,Ending_Balance,""), "")</f>
        <v>190873.93486292992</v>
      </c>
    </row>
    <row r="46" spans="2:8" x14ac:dyDescent="0.35">
      <c r="B46" s="14">
        <f>IFERROR(IF(Loan_Not_Paid*Values_Entered,Payment_Number,""), "")</f>
        <v>34</v>
      </c>
      <c r="C46" s="15">
        <f>IFERROR(IF(Loan_Not_Paid*Values_Entered,Payment_Date,""), "")</f>
        <v>45839</v>
      </c>
      <c r="D46" s="16">
        <f>IFERROR(IF(Loan_Not_Paid*Values_Entered,Beginning_Balance,""), "")</f>
        <v>190873.93486292992</v>
      </c>
      <c r="E46" s="16">
        <f>IFERROR(IF(Loan_Not_Paid*Values_Entered,Monthly_Payment,""), "")</f>
        <v>2811.3186063941716</v>
      </c>
      <c r="F46" s="16">
        <f>IFERROR(IF(Loan_Not_Paid*Values_Entered,Principal,""), "")</f>
        <v>1685.1623907028822</v>
      </c>
      <c r="G46" s="16">
        <f>IFERROR(IF(Loan_Not_Paid*Values_Entered,Interest,""), "")</f>
        <v>1126.1562156912896</v>
      </c>
      <c r="H46" s="16">
        <f>IFERROR(IF(Loan_Not_Paid*Values_Entered,Ending_Balance,""), "")</f>
        <v>189188.77247222711</v>
      </c>
    </row>
    <row r="47" spans="2:8" x14ac:dyDescent="0.35">
      <c r="B47" s="14">
        <f>IFERROR(IF(Loan_Not_Paid*Values_Entered,Payment_Number,""), "")</f>
        <v>35</v>
      </c>
      <c r="C47" s="15">
        <f>IFERROR(IF(Loan_Not_Paid*Values_Entered,Payment_Date,""), "")</f>
        <v>45870</v>
      </c>
      <c r="D47" s="16">
        <f>IFERROR(IF(Loan_Not_Paid*Values_Entered,Beginning_Balance,""), "")</f>
        <v>189188.77247222711</v>
      </c>
      <c r="E47" s="16">
        <f>IFERROR(IF(Loan_Not_Paid*Values_Entered,Monthly_Payment,""), "")</f>
        <v>2811.3186063941716</v>
      </c>
      <c r="F47" s="16">
        <f>IFERROR(IF(Loan_Not_Paid*Values_Entered,Principal,""), "")</f>
        <v>1695.1048488080287</v>
      </c>
      <c r="G47" s="16">
        <f>IFERROR(IF(Loan_Not_Paid*Values_Entered,Interest,""), "")</f>
        <v>1116.2137575861425</v>
      </c>
      <c r="H47" s="16">
        <f>IFERROR(IF(Loan_Not_Paid*Values_Entered,Ending_Balance,""), "")</f>
        <v>187493.66762341905</v>
      </c>
    </row>
    <row r="48" spans="2:8" x14ac:dyDescent="0.35">
      <c r="B48" s="14">
        <f>IFERROR(IF(Loan_Not_Paid*Values_Entered,Payment_Number,""), "")</f>
        <v>36</v>
      </c>
      <c r="C48" s="15">
        <f>IFERROR(IF(Loan_Not_Paid*Values_Entered,Payment_Date,""), "")</f>
        <v>45901</v>
      </c>
      <c r="D48" s="16">
        <f>IFERROR(IF(Loan_Not_Paid*Values_Entered,Beginning_Balance,""), "")</f>
        <v>187493.66762341905</v>
      </c>
      <c r="E48" s="16">
        <f>IFERROR(IF(Loan_Not_Paid*Values_Entered,Monthly_Payment,""), "")</f>
        <v>2811.3186063941716</v>
      </c>
      <c r="F48" s="16">
        <f>IFERROR(IF(Loan_Not_Paid*Values_Entered,Principal,""), "")</f>
        <v>1705.1059674159965</v>
      </c>
      <c r="G48" s="16">
        <f>IFERROR(IF(Loan_Not_Paid*Values_Entered,Interest,""), "")</f>
        <v>1106.2126389781752</v>
      </c>
      <c r="H48" s="16">
        <f>IFERROR(IF(Loan_Not_Paid*Values_Entered,Ending_Balance,""), "")</f>
        <v>185788.561656003</v>
      </c>
    </row>
    <row r="49" spans="2:8" x14ac:dyDescent="0.35">
      <c r="B49" s="14">
        <f>IFERROR(IF(Loan_Not_Paid*Values_Entered,Payment_Number,""), "")</f>
        <v>37</v>
      </c>
      <c r="C49" s="15">
        <f>IFERROR(IF(Loan_Not_Paid*Values_Entered,Payment_Date,""), "")</f>
        <v>45931</v>
      </c>
      <c r="D49" s="16">
        <f>IFERROR(IF(Loan_Not_Paid*Values_Entered,Beginning_Balance,""), "")</f>
        <v>185788.561656003</v>
      </c>
      <c r="E49" s="16">
        <f>IFERROR(IF(Loan_Not_Paid*Values_Entered,Monthly_Payment,""), "")</f>
        <v>2811.3186063941716</v>
      </c>
      <c r="F49" s="16">
        <f>IFERROR(IF(Loan_Not_Paid*Values_Entered,Principal,""), "")</f>
        <v>1715.1660926237507</v>
      </c>
      <c r="G49" s="16">
        <f>IFERROR(IF(Loan_Not_Paid*Values_Entered,Interest,""), "")</f>
        <v>1096.1525137704207</v>
      </c>
      <c r="H49" s="16">
        <f>IFERROR(IF(Loan_Not_Paid*Values_Entered,Ending_Balance,""), "")</f>
        <v>184073.39556337922</v>
      </c>
    </row>
    <row r="50" spans="2:8" x14ac:dyDescent="0.35">
      <c r="B50" s="14">
        <f>IFERROR(IF(Loan_Not_Paid*Values_Entered,Payment_Number,""), "")</f>
        <v>38</v>
      </c>
      <c r="C50" s="15">
        <f>IFERROR(IF(Loan_Not_Paid*Values_Entered,Payment_Date,""), "")</f>
        <v>45962</v>
      </c>
      <c r="D50" s="16">
        <f>IFERROR(IF(Loan_Not_Paid*Values_Entered,Beginning_Balance,""), "")</f>
        <v>184073.39556337922</v>
      </c>
      <c r="E50" s="16">
        <f>IFERROR(IF(Loan_Not_Paid*Values_Entered,Monthly_Payment,""), "")</f>
        <v>2811.3186063941716</v>
      </c>
      <c r="F50" s="16">
        <f>IFERROR(IF(Loan_Not_Paid*Values_Entered,Principal,""), "")</f>
        <v>1725.2855725702307</v>
      </c>
      <c r="G50" s="16">
        <f>IFERROR(IF(Loan_Not_Paid*Values_Entered,Interest,""), "")</f>
        <v>1086.0330338239407</v>
      </c>
      <c r="H50" s="16">
        <f>IFERROR(IF(Loan_Not_Paid*Values_Entered,Ending_Balance,""), "")</f>
        <v>182348.109990809</v>
      </c>
    </row>
    <row r="51" spans="2:8" x14ac:dyDescent="0.35">
      <c r="B51" s="14">
        <f>IFERROR(IF(Loan_Not_Paid*Values_Entered,Payment_Number,""), "")</f>
        <v>39</v>
      </c>
      <c r="C51" s="15">
        <f>IFERROR(IF(Loan_Not_Paid*Values_Entered,Payment_Date,""), "")</f>
        <v>45992</v>
      </c>
      <c r="D51" s="16">
        <f>IFERROR(IF(Loan_Not_Paid*Values_Entered,Beginning_Balance,""), "")</f>
        <v>182348.109990809</v>
      </c>
      <c r="E51" s="16">
        <f>IFERROR(IF(Loan_Not_Paid*Values_Entered,Monthly_Payment,""), "")</f>
        <v>2811.3186063941716</v>
      </c>
      <c r="F51" s="16">
        <f>IFERROR(IF(Loan_Not_Paid*Values_Entered,Principal,""), "")</f>
        <v>1735.4647574483954</v>
      </c>
      <c r="G51" s="16">
        <f>IFERROR(IF(Loan_Not_Paid*Values_Entered,Interest,""), "")</f>
        <v>1075.8538489457765</v>
      </c>
      <c r="H51" s="16">
        <f>IFERROR(IF(Loan_Not_Paid*Values_Entered,Ending_Balance,""), "")</f>
        <v>180612.64523336053</v>
      </c>
    </row>
    <row r="52" spans="2:8" x14ac:dyDescent="0.35">
      <c r="B52" s="14">
        <f>IFERROR(IF(Loan_Not_Paid*Values_Entered,Payment_Number,""), "")</f>
        <v>40</v>
      </c>
      <c r="C52" s="15">
        <f>IFERROR(IF(Loan_Not_Paid*Values_Entered,Payment_Date,""), "")</f>
        <v>46023</v>
      </c>
      <c r="D52" s="16">
        <f>IFERROR(IF(Loan_Not_Paid*Values_Entered,Beginning_Balance,""), "")</f>
        <v>180612.64523336053</v>
      </c>
      <c r="E52" s="16">
        <f>IFERROR(IF(Loan_Not_Paid*Values_Entered,Monthly_Payment,""), "")</f>
        <v>2811.3186063941716</v>
      </c>
      <c r="F52" s="16">
        <f>IFERROR(IF(Loan_Not_Paid*Values_Entered,Principal,""), "")</f>
        <v>1745.7039995173407</v>
      </c>
      <c r="G52" s="16">
        <f>IFERROR(IF(Loan_Not_Paid*Values_Entered,Interest,""), "")</f>
        <v>1065.6146068768307</v>
      </c>
      <c r="H52" s="16">
        <f>IFERROR(IF(Loan_Not_Paid*Values_Entered,Ending_Balance,""), "")</f>
        <v>178866.94123384327</v>
      </c>
    </row>
    <row r="53" spans="2:8" x14ac:dyDescent="0.35">
      <c r="B53" s="14">
        <f>IFERROR(IF(Loan_Not_Paid*Values_Entered,Payment_Number,""), "")</f>
        <v>41</v>
      </c>
      <c r="C53" s="15">
        <f>IFERROR(IF(Loan_Not_Paid*Values_Entered,Payment_Date,""), "")</f>
        <v>46054</v>
      </c>
      <c r="D53" s="16">
        <f>IFERROR(IF(Loan_Not_Paid*Values_Entered,Beginning_Balance,""), "")</f>
        <v>178866.94123384327</v>
      </c>
      <c r="E53" s="16">
        <f>IFERROR(IF(Loan_Not_Paid*Values_Entered,Monthly_Payment,""), "")</f>
        <v>2811.3186063941716</v>
      </c>
      <c r="F53" s="16">
        <f>IFERROR(IF(Loan_Not_Paid*Values_Entered,Principal,""), "")</f>
        <v>1756.0036531144931</v>
      </c>
      <c r="G53" s="16">
        <f>IFERROR(IF(Loan_Not_Paid*Values_Entered,Interest,""), "")</f>
        <v>1055.3149532796785</v>
      </c>
      <c r="H53" s="16">
        <f>IFERROR(IF(Loan_Not_Paid*Values_Entered,Ending_Balance,""), "")</f>
        <v>177110.93758072867</v>
      </c>
    </row>
    <row r="54" spans="2:8" x14ac:dyDescent="0.35">
      <c r="B54" s="14">
        <f>IFERROR(IF(Loan_Not_Paid*Values_Entered,Payment_Number,""), "")</f>
        <v>42</v>
      </c>
      <c r="C54" s="15">
        <f>IFERROR(IF(Loan_Not_Paid*Values_Entered,Payment_Date,""), "")</f>
        <v>46082</v>
      </c>
      <c r="D54" s="16">
        <f>IFERROR(IF(Loan_Not_Paid*Values_Entered,Beginning_Balance,""), "")</f>
        <v>177110.93758072867</v>
      </c>
      <c r="E54" s="16">
        <f>IFERROR(IF(Loan_Not_Paid*Values_Entered,Monthly_Payment,""), "")</f>
        <v>2811.3186063941716</v>
      </c>
      <c r="F54" s="16">
        <f>IFERROR(IF(Loan_Not_Paid*Values_Entered,Principal,""), "")</f>
        <v>1766.3640746678686</v>
      </c>
      <c r="G54" s="16">
        <f>IFERROR(IF(Loan_Not_Paid*Values_Entered,Interest,""), "")</f>
        <v>1044.9545317263028</v>
      </c>
      <c r="H54" s="16">
        <f>IFERROR(IF(Loan_Not_Paid*Values_Entered,Ending_Balance,""), "")</f>
        <v>175344.57350606087</v>
      </c>
    </row>
    <row r="55" spans="2:8" x14ac:dyDescent="0.35">
      <c r="B55" s="14">
        <f>IFERROR(IF(Loan_Not_Paid*Values_Entered,Payment_Number,""), "")</f>
        <v>43</v>
      </c>
      <c r="C55" s="15">
        <f>IFERROR(IF(Loan_Not_Paid*Values_Entered,Payment_Date,""), "")</f>
        <v>46113</v>
      </c>
      <c r="D55" s="16">
        <f>IFERROR(IF(Loan_Not_Paid*Values_Entered,Beginning_Balance,""), "")</f>
        <v>175344.57350606087</v>
      </c>
      <c r="E55" s="16">
        <f>IFERROR(IF(Loan_Not_Paid*Values_Entered,Monthly_Payment,""), "")</f>
        <v>2811.3186063941716</v>
      </c>
      <c r="F55" s="16">
        <f>IFERROR(IF(Loan_Not_Paid*Values_Entered,Principal,""), "")</f>
        <v>1776.7856227084089</v>
      </c>
      <c r="G55" s="16">
        <f>IFERROR(IF(Loan_Not_Paid*Values_Entered,Interest,""), "")</f>
        <v>1034.5329836857625</v>
      </c>
      <c r="H55" s="16">
        <f>IFERROR(IF(Loan_Not_Paid*Values_Entered,Ending_Balance,""), "")</f>
        <v>173567.78788335243</v>
      </c>
    </row>
    <row r="56" spans="2:8" x14ac:dyDescent="0.35">
      <c r="B56" s="14">
        <f>IFERROR(IF(Loan_Not_Paid*Values_Entered,Payment_Number,""), "")</f>
        <v>44</v>
      </c>
      <c r="C56" s="15">
        <f>IFERROR(IF(Loan_Not_Paid*Values_Entered,Payment_Date,""), "")</f>
        <v>46143</v>
      </c>
      <c r="D56" s="16">
        <f>IFERROR(IF(Loan_Not_Paid*Values_Entered,Beginning_Balance,""), "")</f>
        <v>173567.78788335243</v>
      </c>
      <c r="E56" s="16">
        <f>IFERROR(IF(Loan_Not_Paid*Values_Entered,Monthly_Payment,""), "")</f>
        <v>2811.3186063941716</v>
      </c>
      <c r="F56" s="16">
        <f>IFERROR(IF(Loan_Not_Paid*Values_Entered,Principal,""), "")</f>
        <v>1787.2686578823884</v>
      </c>
      <c r="G56" s="16">
        <f>IFERROR(IF(Loan_Not_Paid*Values_Entered,Interest,""), "")</f>
        <v>1024.049948511783</v>
      </c>
      <c r="H56" s="16">
        <f>IFERROR(IF(Loan_Not_Paid*Values_Entered,Ending_Balance,""), "")</f>
        <v>171780.51922546991</v>
      </c>
    </row>
    <row r="57" spans="2:8" x14ac:dyDescent="0.35">
      <c r="B57" s="14">
        <f>IFERROR(IF(Loan_Not_Paid*Values_Entered,Payment_Number,""), "")</f>
        <v>45</v>
      </c>
      <c r="C57" s="15">
        <f>IFERROR(IF(Loan_Not_Paid*Values_Entered,Payment_Date,""), "")</f>
        <v>46174</v>
      </c>
      <c r="D57" s="16">
        <f>IFERROR(IF(Loan_Not_Paid*Values_Entered,Beginning_Balance,""), "")</f>
        <v>171780.51922546991</v>
      </c>
      <c r="E57" s="16">
        <f>IFERROR(IF(Loan_Not_Paid*Values_Entered,Monthly_Payment,""), "")</f>
        <v>2811.3186063941716</v>
      </c>
      <c r="F57" s="16">
        <f>IFERROR(IF(Loan_Not_Paid*Values_Entered,Principal,""), "")</f>
        <v>1797.8135429638949</v>
      </c>
      <c r="G57" s="16">
        <f>IFERROR(IF(Loan_Not_Paid*Values_Entered,Interest,""), "")</f>
        <v>1013.5050634302767</v>
      </c>
      <c r="H57" s="16">
        <f>IFERROR(IF(Loan_Not_Paid*Values_Entered,Ending_Balance,""), "")</f>
        <v>169982.70568250603</v>
      </c>
    </row>
    <row r="58" spans="2:8" x14ac:dyDescent="0.35">
      <c r="B58" s="14">
        <f>IFERROR(IF(Loan_Not_Paid*Values_Entered,Payment_Number,""), "")</f>
        <v>46</v>
      </c>
      <c r="C58" s="15">
        <f>IFERROR(IF(Loan_Not_Paid*Values_Entered,Payment_Date,""), "")</f>
        <v>46204</v>
      </c>
      <c r="D58" s="16">
        <f>IFERROR(IF(Loan_Not_Paid*Values_Entered,Beginning_Balance,""), "")</f>
        <v>169982.70568250603</v>
      </c>
      <c r="E58" s="16">
        <f>IFERROR(IF(Loan_Not_Paid*Values_Entered,Monthly_Payment,""), "")</f>
        <v>2811.3186063941716</v>
      </c>
      <c r="F58" s="16">
        <f>IFERROR(IF(Loan_Not_Paid*Values_Entered,Principal,""), "")</f>
        <v>1808.4206428673815</v>
      </c>
      <c r="G58" s="16">
        <f>IFERROR(IF(Loan_Not_Paid*Values_Entered,Interest,""), "")</f>
        <v>1002.8979635267898</v>
      </c>
      <c r="H58" s="16">
        <f>IFERROR(IF(Loan_Not_Paid*Values_Entered,Ending_Balance,""), "")</f>
        <v>168174.28503963863</v>
      </c>
    </row>
    <row r="59" spans="2:8" x14ac:dyDescent="0.35">
      <c r="B59" s="14">
        <f>IFERROR(IF(Loan_Not_Paid*Values_Entered,Payment_Number,""), "")</f>
        <v>47</v>
      </c>
      <c r="C59" s="15">
        <f>IFERROR(IF(Loan_Not_Paid*Values_Entered,Payment_Date,""), "")</f>
        <v>46235</v>
      </c>
      <c r="D59" s="16">
        <f>IFERROR(IF(Loan_Not_Paid*Values_Entered,Beginning_Balance,""), "")</f>
        <v>168174.28503963863</v>
      </c>
      <c r="E59" s="16">
        <f>IFERROR(IF(Loan_Not_Paid*Values_Entered,Monthly_Payment,""), "")</f>
        <v>2811.3186063941716</v>
      </c>
      <c r="F59" s="16">
        <f>IFERROR(IF(Loan_Not_Paid*Values_Entered,Principal,""), "")</f>
        <v>1819.0903246602993</v>
      </c>
      <c r="G59" s="16">
        <f>IFERROR(IF(Loan_Not_Paid*Values_Entered,Interest,""), "")</f>
        <v>992.22828173387222</v>
      </c>
      <c r="H59" s="16">
        <f>IFERROR(IF(Loan_Not_Paid*Values_Entered,Ending_Balance,""), "")</f>
        <v>166355.19471497834</v>
      </c>
    </row>
    <row r="60" spans="2:8" x14ac:dyDescent="0.35">
      <c r="B60" s="14">
        <f>IFERROR(IF(Loan_Not_Paid*Values_Entered,Payment_Number,""), "")</f>
        <v>48</v>
      </c>
      <c r="C60" s="15">
        <f>IFERROR(IF(Loan_Not_Paid*Values_Entered,Payment_Date,""), "")</f>
        <v>46266</v>
      </c>
      <c r="D60" s="16">
        <f>IFERROR(IF(Loan_Not_Paid*Values_Entered,Beginning_Balance,""), "")</f>
        <v>166355.19471497834</v>
      </c>
      <c r="E60" s="16">
        <f>IFERROR(IF(Loan_Not_Paid*Values_Entered,Monthly_Payment,""), "")</f>
        <v>2811.3186063941716</v>
      </c>
      <c r="F60" s="16">
        <f>IFERROR(IF(Loan_Not_Paid*Values_Entered,Principal,""), "")</f>
        <v>1829.8229575757953</v>
      </c>
      <c r="G60" s="16">
        <f>IFERROR(IF(Loan_Not_Paid*Values_Entered,Interest,""), "")</f>
        <v>981.49564881837648</v>
      </c>
      <c r="H60" s="16">
        <f>IFERROR(IF(Loan_Not_Paid*Values_Entered,Ending_Balance,""), "")</f>
        <v>164525.37175740255</v>
      </c>
    </row>
    <row r="61" spans="2:8" x14ac:dyDescent="0.35">
      <c r="B61" s="14">
        <f>IFERROR(IF(Loan_Not_Paid*Values_Entered,Payment_Number,""), "")</f>
        <v>49</v>
      </c>
      <c r="C61" s="15">
        <f>IFERROR(IF(Loan_Not_Paid*Values_Entered,Payment_Date,""), "")</f>
        <v>46296</v>
      </c>
      <c r="D61" s="16">
        <f>IFERROR(IF(Loan_Not_Paid*Values_Entered,Beginning_Balance,""), "")</f>
        <v>164525.37175740255</v>
      </c>
      <c r="E61" s="16">
        <f>IFERROR(IF(Loan_Not_Paid*Values_Entered,Monthly_Payment,""), "")</f>
        <v>2811.3186063941716</v>
      </c>
      <c r="F61" s="16">
        <f>IFERROR(IF(Loan_Not_Paid*Values_Entered,Principal,""), "")</f>
        <v>1840.618913025492</v>
      </c>
      <c r="G61" s="16">
        <f>IFERROR(IF(Loan_Not_Paid*Values_Entered,Interest,""), "")</f>
        <v>970.69969336867928</v>
      </c>
      <c r="H61" s="16">
        <f>IFERROR(IF(Loan_Not_Paid*Values_Entered,Ending_Balance,""), "")</f>
        <v>162684.75284437701</v>
      </c>
    </row>
    <row r="62" spans="2:8" x14ac:dyDescent="0.35">
      <c r="B62" s="14">
        <f>IFERROR(IF(Loan_Not_Paid*Values_Entered,Payment_Number,""), "")</f>
        <v>50</v>
      </c>
      <c r="C62" s="15">
        <f>IFERROR(IF(Loan_Not_Paid*Values_Entered,Payment_Date,""), "")</f>
        <v>46327</v>
      </c>
      <c r="D62" s="16">
        <f>IFERROR(IF(Loan_Not_Paid*Values_Entered,Beginning_Balance,""), "")</f>
        <v>162684.75284437701</v>
      </c>
      <c r="E62" s="16">
        <f>IFERROR(IF(Loan_Not_Paid*Values_Entered,Monthly_Payment,""), "")</f>
        <v>2811.3186063941716</v>
      </c>
      <c r="F62" s="16">
        <f>IFERROR(IF(Loan_Not_Paid*Values_Entered,Principal,""), "")</f>
        <v>1851.4785646123426</v>
      </c>
      <c r="G62" s="16">
        <f>IFERROR(IF(Loan_Not_Paid*Values_Entered,Interest,""), "")</f>
        <v>959.84004178182886</v>
      </c>
      <c r="H62" s="16">
        <f>IFERROR(IF(Loan_Not_Paid*Values_Entered,Ending_Balance,""), "")</f>
        <v>160833.27427976459</v>
      </c>
    </row>
    <row r="63" spans="2:8" x14ac:dyDescent="0.35">
      <c r="B63" s="14">
        <f>IFERROR(IF(Loan_Not_Paid*Values_Entered,Payment_Number,""), "")</f>
        <v>51</v>
      </c>
      <c r="C63" s="15">
        <f>IFERROR(IF(Loan_Not_Paid*Values_Entered,Payment_Date,""), "")</f>
        <v>46357</v>
      </c>
      <c r="D63" s="16">
        <f>IFERROR(IF(Loan_Not_Paid*Values_Entered,Beginning_Balance,""), "")</f>
        <v>160833.27427976459</v>
      </c>
      <c r="E63" s="16">
        <f>IFERROR(IF(Loan_Not_Paid*Values_Entered,Monthly_Payment,""), "")</f>
        <v>2811.3186063941716</v>
      </c>
      <c r="F63" s="16">
        <f>IFERROR(IF(Loan_Not_Paid*Values_Entered,Principal,""), "")</f>
        <v>1862.4022881435551</v>
      </c>
      <c r="G63" s="16">
        <f>IFERROR(IF(Loan_Not_Paid*Values_Entered,Interest,""), "")</f>
        <v>948.9163182506162</v>
      </c>
      <c r="H63" s="16">
        <f>IFERROR(IF(Loan_Not_Paid*Values_Entered,Ending_Balance,""), "")</f>
        <v>158970.87199162107</v>
      </c>
    </row>
    <row r="64" spans="2:8" x14ac:dyDescent="0.35">
      <c r="B64" s="14">
        <f>IFERROR(IF(Loan_Not_Paid*Values_Entered,Payment_Number,""), "")</f>
        <v>52</v>
      </c>
      <c r="C64" s="15">
        <f>IFERROR(IF(Loan_Not_Paid*Values_Entered,Payment_Date,""), "")</f>
        <v>46388</v>
      </c>
      <c r="D64" s="16">
        <f>IFERROR(IF(Loan_Not_Paid*Values_Entered,Beginning_Balance,""), "")</f>
        <v>158970.87199162107</v>
      </c>
      <c r="E64" s="16">
        <f>IFERROR(IF(Loan_Not_Paid*Values_Entered,Monthly_Payment,""), "")</f>
        <v>2811.3186063941716</v>
      </c>
      <c r="F64" s="16">
        <f>IFERROR(IF(Loan_Not_Paid*Values_Entered,Principal,""), "")</f>
        <v>1873.3904616436023</v>
      </c>
      <c r="G64" s="16">
        <f>IFERROR(IF(Loan_Not_Paid*Values_Entered,Interest,""), "")</f>
        <v>937.92814475056912</v>
      </c>
      <c r="H64" s="16">
        <f>IFERROR(IF(Loan_Not_Paid*Values_Entered,Ending_Balance,""), "")</f>
        <v>157097.48152997738</v>
      </c>
    </row>
    <row r="65" spans="2:8" x14ac:dyDescent="0.35">
      <c r="B65" s="14">
        <f>IFERROR(IF(Loan_Not_Paid*Values_Entered,Payment_Number,""), "")</f>
        <v>53</v>
      </c>
      <c r="C65" s="15">
        <f>IFERROR(IF(Loan_Not_Paid*Values_Entered,Payment_Date,""), "")</f>
        <v>46419</v>
      </c>
      <c r="D65" s="16">
        <f>IFERROR(IF(Loan_Not_Paid*Values_Entered,Beginning_Balance,""), "")</f>
        <v>157097.48152997738</v>
      </c>
      <c r="E65" s="16">
        <f>IFERROR(IF(Loan_Not_Paid*Values_Entered,Monthly_Payment,""), "")</f>
        <v>2811.3186063941716</v>
      </c>
      <c r="F65" s="16">
        <f>IFERROR(IF(Loan_Not_Paid*Values_Entered,Principal,""), "")</f>
        <v>1884.4434653672997</v>
      </c>
      <c r="G65" s="16">
        <f>IFERROR(IF(Loan_Not_Paid*Values_Entered,Interest,""), "")</f>
        <v>926.87514102687203</v>
      </c>
      <c r="H65" s="16">
        <f>IFERROR(IF(Loan_Not_Paid*Values_Entered,Ending_Balance,""), "")</f>
        <v>155213.03806461013</v>
      </c>
    </row>
    <row r="66" spans="2:8" x14ac:dyDescent="0.35">
      <c r="B66" s="14">
        <f>IFERROR(IF(Loan_Not_Paid*Values_Entered,Payment_Number,""), "")</f>
        <v>54</v>
      </c>
      <c r="C66" s="15">
        <f>IFERROR(IF(Loan_Not_Paid*Values_Entered,Payment_Date,""), "")</f>
        <v>46447</v>
      </c>
      <c r="D66" s="16">
        <f>IFERROR(IF(Loan_Not_Paid*Values_Entered,Beginning_Balance,""), "")</f>
        <v>155213.03806461013</v>
      </c>
      <c r="E66" s="16">
        <f>IFERROR(IF(Loan_Not_Paid*Values_Entered,Monthly_Payment,""), "")</f>
        <v>2811.3186063941716</v>
      </c>
      <c r="F66" s="16">
        <f>IFERROR(IF(Loan_Not_Paid*Values_Entered,Principal,""), "")</f>
        <v>1895.5616818129668</v>
      </c>
      <c r="G66" s="16">
        <f>IFERROR(IF(Loan_Not_Paid*Values_Entered,Interest,""), "")</f>
        <v>915.75692458120488</v>
      </c>
      <c r="H66" s="16">
        <f>IFERROR(IF(Loan_Not_Paid*Values_Entered,Ending_Balance,""), "")</f>
        <v>153317.47638279718</v>
      </c>
    </row>
    <row r="67" spans="2:8" x14ac:dyDescent="0.35">
      <c r="B67" s="14">
        <f>IFERROR(IF(Loan_Not_Paid*Values_Entered,Payment_Number,""), "")</f>
        <v>55</v>
      </c>
      <c r="C67" s="15">
        <f>IFERROR(IF(Loan_Not_Paid*Values_Entered,Payment_Date,""), "")</f>
        <v>46478</v>
      </c>
      <c r="D67" s="16">
        <f>IFERROR(IF(Loan_Not_Paid*Values_Entered,Beginning_Balance,""), "")</f>
        <v>153317.47638279718</v>
      </c>
      <c r="E67" s="16">
        <f>IFERROR(IF(Loan_Not_Paid*Values_Entered,Monthly_Payment,""), "")</f>
        <v>2811.3186063941716</v>
      </c>
      <c r="F67" s="16">
        <f>IFERROR(IF(Loan_Not_Paid*Values_Entered,Principal,""), "")</f>
        <v>1906.7454957356631</v>
      </c>
      <c r="G67" s="16">
        <f>IFERROR(IF(Loan_Not_Paid*Values_Entered,Interest,""), "")</f>
        <v>904.57311065850831</v>
      </c>
      <c r="H67" s="16">
        <f>IFERROR(IF(Loan_Not_Paid*Values_Entered,Ending_Balance,""), "")</f>
        <v>151410.73088706142</v>
      </c>
    </row>
    <row r="68" spans="2:8" x14ac:dyDescent="0.35">
      <c r="B68" s="14">
        <f>IFERROR(IF(Loan_Not_Paid*Values_Entered,Payment_Number,""), "")</f>
        <v>56</v>
      </c>
      <c r="C68" s="15">
        <f>IFERROR(IF(Loan_Not_Paid*Values_Entered,Payment_Date,""), "")</f>
        <v>46508</v>
      </c>
      <c r="D68" s="16">
        <f>IFERROR(IF(Loan_Not_Paid*Values_Entered,Beginning_Balance,""), "")</f>
        <v>151410.73088706142</v>
      </c>
      <c r="E68" s="16">
        <f>IFERROR(IF(Loan_Not_Paid*Values_Entered,Monthly_Payment,""), "")</f>
        <v>2811.3186063941716</v>
      </c>
      <c r="F68" s="16">
        <f>IFERROR(IF(Loan_Not_Paid*Values_Entered,Principal,""), "")</f>
        <v>1917.9952941605034</v>
      </c>
      <c r="G68" s="16">
        <f>IFERROR(IF(Loan_Not_Paid*Values_Entered,Interest,""), "")</f>
        <v>893.32331223366782</v>
      </c>
      <c r="H68" s="16">
        <f>IFERROR(IF(Loan_Not_Paid*Values_Entered,Ending_Balance,""), "")</f>
        <v>149492.73559290089</v>
      </c>
    </row>
    <row r="69" spans="2:8" x14ac:dyDescent="0.35">
      <c r="B69" s="14">
        <f>IFERROR(IF(Loan_Not_Paid*Values_Entered,Payment_Number,""), "")</f>
        <v>57</v>
      </c>
      <c r="C69" s="15">
        <f>IFERROR(IF(Loan_Not_Paid*Values_Entered,Payment_Date,""), "")</f>
        <v>46539</v>
      </c>
      <c r="D69" s="16">
        <f>IFERROR(IF(Loan_Not_Paid*Values_Entered,Beginning_Balance,""), "")</f>
        <v>149492.73559290089</v>
      </c>
      <c r="E69" s="16">
        <f>IFERROR(IF(Loan_Not_Paid*Values_Entered,Monthly_Payment,""), "")</f>
        <v>2811.3186063941716</v>
      </c>
      <c r="F69" s="16">
        <f>IFERROR(IF(Loan_Not_Paid*Values_Entered,Principal,""), "")</f>
        <v>1929.3114663960507</v>
      </c>
      <c r="G69" s="16">
        <f>IFERROR(IF(Loan_Not_Paid*Values_Entered,Interest,""), "")</f>
        <v>882.00713999812092</v>
      </c>
      <c r="H69" s="16">
        <f>IFERROR(IF(Loan_Not_Paid*Values_Entered,Ending_Balance,""), "")</f>
        <v>147563.42412650486</v>
      </c>
    </row>
    <row r="70" spans="2:8" x14ac:dyDescent="0.35">
      <c r="B70" s="14">
        <f>IFERROR(IF(Loan_Not_Paid*Values_Entered,Payment_Number,""), "")</f>
        <v>58</v>
      </c>
      <c r="C70" s="15">
        <f>IFERROR(IF(Loan_Not_Paid*Values_Entered,Payment_Date,""), "")</f>
        <v>46569</v>
      </c>
      <c r="D70" s="16">
        <f>IFERROR(IF(Loan_Not_Paid*Values_Entered,Beginning_Balance,""), "")</f>
        <v>147563.42412650486</v>
      </c>
      <c r="E70" s="16">
        <f>IFERROR(IF(Loan_Not_Paid*Values_Entered,Monthly_Payment,""), "")</f>
        <v>2811.3186063941716</v>
      </c>
      <c r="F70" s="16">
        <f>IFERROR(IF(Loan_Not_Paid*Values_Entered,Principal,""), "")</f>
        <v>1940.694404047787</v>
      </c>
      <c r="G70" s="16">
        <f>IFERROR(IF(Loan_Not_Paid*Values_Entered,Interest,""), "")</f>
        <v>870.62420234638421</v>
      </c>
      <c r="H70" s="16">
        <f>IFERROR(IF(Loan_Not_Paid*Values_Entered,Ending_Balance,""), "")</f>
        <v>145622.72972245712</v>
      </c>
    </row>
    <row r="71" spans="2:8" x14ac:dyDescent="0.35">
      <c r="B71" s="14">
        <f>IFERROR(IF(Loan_Not_Paid*Values_Entered,Payment_Number,""), "")</f>
        <v>59</v>
      </c>
      <c r="C71" s="15">
        <f>IFERROR(IF(Loan_Not_Paid*Values_Entered,Payment_Date,""), "")</f>
        <v>46600</v>
      </c>
      <c r="D71" s="16">
        <f>IFERROR(IF(Loan_Not_Paid*Values_Entered,Beginning_Balance,""), "")</f>
        <v>145622.72972245712</v>
      </c>
      <c r="E71" s="16">
        <f>IFERROR(IF(Loan_Not_Paid*Values_Entered,Monthly_Payment,""), "")</f>
        <v>2811.3186063941716</v>
      </c>
      <c r="F71" s="16">
        <f>IFERROR(IF(Loan_Not_Paid*Values_Entered,Principal,""), "")</f>
        <v>1952.1445010316693</v>
      </c>
      <c r="G71" s="16">
        <f>IFERROR(IF(Loan_Not_Paid*Values_Entered,Interest,""), "")</f>
        <v>859.17410536250236</v>
      </c>
      <c r="H71" s="16">
        <f>IFERROR(IF(Loan_Not_Paid*Values_Entered,Ending_Balance,""), "")</f>
        <v>143670.5852214254</v>
      </c>
    </row>
    <row r="72" spans="2:8" x14ac:dyDescent="0.35">
      <c r="B72" s="14">
        <f>IFERROR(IF(Loan_Not_Paid*Values_Entered,Payment_Number,""), "")</f>
        <v>60</v>
      </c>
      <c r="C72" s="15">
        <f>IFERROR(IF(Loan_Not_Paid*Values_Entered,Payment_Date,""), "")</f>
        <v>46631</v>
      </c>
      <c r="D72" s="16">
        <f>IFERROR(IF(Loan_Not_Paid*Values_Entered,Beginning_Balance,""), "")</f>
        <v>143670.5852214254</v>
      </c>
      <c r="E72" s="16">
        <f>IFERROR(IF(Loan_Not_Paid*Values_Entered,Monthly_Payment,""), "")</f>
        <v>2811.3186063941716</v>
      </c>
      <c r="F72" s="16">
        <f>IFERROR(IF(Loan_Not_Paid*Values_Entered,Principal,""), "")</f>
        <v>1963.6621535877557</v>
      </c>
      <c r="G72" s="16">
        <f>IFERROR(IF(Loan_Not_Paid*Values_Entered,Interest,""), "")</f>
        <v>847.65645280641536</v>
      </c>
      <c r="H72" s="16">
        <f>IFERROR(IF(Loan_Not_Paid*Values_Entered,Ending_Balance,""), "")</f>
        <v>141706.92306783755</v>
      </c>
    </row>
    <row r="73" spans="2:8" x14ac:dyDescent="0.35">
      <c r="B73" s="14">
        <f>IFERROR(IF(Loan_Not_Paid*Values_Entered,Payment_Number,""), "")</f>
        <v>61</v>
      </c>
      <c r="C73" s="15">
        <f>IFERROR(IF(Loan_Not_Paid*Values_Entered,Payment_Date,""), "")</f>
        <v>46661</v>
      </c>
      <c r="D73" s="16">
        <f>IFERROR(IF(Loan_Not_Paid*Values_Entered,Beginning_Balance,""), "")</f>
        <v>141706.92306783755</v>
      </c>
      <c r="E73" s="16">
        <f>IFERROR(IF(Loan_Not_Paid*Values_Entered,Monthly_Payment,""), "")</f>
        <v>2811.3186063941716</v>
      </c>
      <c r="F73" s="16">
        <f>IFERROR(IF(Loan_Not_Paid*Values_Entered,Principal,""), "")</f>
        <v>1975.2477602939239</v>
      </c>
      <c r="G73" s="16">
        <f>IFERROR(IF(Loan_Not_Paid*Values_Entered,Interest,""), "")</f>
        <v>836.07084610024765</v>
      </c>
      <c r="H73" s="16">
        <f>IFERROR(IF(Loan_Not_Paid*Values_Entered,Ending_Balance,""), "")</f>
        <v>139731.67530754363</v>
      </c>
    </row>
    <row r="74" spans="2:8" x14ac:dyDescent="0.35">
      <c r="B74" s="14">
        <f>IFERROR(IF(Loan_Not_Paid*Values_Entered,Payment_Number,""), "")</f>
        <v>62</v>
      </c>
      <c r="C74" s="15">
        <f>IFERROR(IF(Loan_Not_Paid*Values_Entered,Payment_Date,""), "")</f>
        <v>46692</v>
      </c>
      <c r="D74" s="16">
        <f>IFERROR(IF(Loan_Not_Paid*Values_Entered,Beginning_Balance,""), "")</f>
        <v>139731.67530754363</v>
      </c>
      <c r="E74" s="16">
        <f>IFERROR(IF(Loan_Not_Paid*Values_Entered,Monthly_Payment,""), "")</f>
        <v>2811.3186063941716</v>
      </c>
      <c r="F74" s="16">
        <f>IFERROR(IF(Loan_Not_Paid*Values_Entered,Principal,""), "")</f>
        <v>1986.9017220796582</v>
      </c>
      <c r="G74" s="16">
        <f>IFERROR(IF(Loan_Not_Paid*Values_Entered,Interest,""), "")</f>
        <v>824.4168843145136</v>
      </c>
      <c r="H74" s="16">
        <f>IFERROR(IF(Loan_Not_Paid*Values_Entered,Ending_Balance,""), "")</f>
        <v>137744.77358546396</v>
      </c>
    </row>
    <row r="75" spans="2:8" x14ac:dyDescent="0.35">
      <c r="B75" s="14">
        <f>IFERROR(IF(Loan_Not_Paid*Values_Entered,Payment_Number,""), "")</f>
        <v>63</v>
      </c>
      <c r="C75" s="15">
        <f>IFERROR(IF(Loan_Not_Paid*Values_Entered,Payment_Date,""), "")</f>
        <v>46722</v>
      </c>
      <c r="D75" s="16">
        <f>IFERROR(IF(Loan_Not_Paid*Values_Entered,Beginning_Balance,""), "")</f>
        <v>137744.77358546396</v>
      </c>
      <c r="E75" s="16">
        <f>IFERROR(IF(Loan_Not_Paid*Values_Entered,Monthly_Payment,""), "")</f>
        <v>2811.3186063941716</v>
      </c>
      <c r="F75" s="16">
        <f>IFERROR(IF(Loan_Not_Paid*Values_Entered,Principal,""), "")</f>
        <v>1998.6244422399282</v>
      </c>
      <c r="G75" s="16">
        <f>IFERROR(IF(Loan_Not_Paid*Values_Entered,Interest,""), "")</f>
        <v>812.69416415424348</v>
      </c>
      <c r="H75" s="16">
        <f>IFERROR(IF(Loan_Not_Paid*Values_Entered,Ending_Balance,""), "")</f>
        <v>135746.14914322403</v>
      </c>
    </row>
    <row r="76" spans="2:8" x14ac:dyDescent="0.35">
      <c r="B76" s="14">
        <f>IFERROR(IF(Loan_Not_Paid*Values_Entered,Payment_Number,""), "")</f>
        <v>64</v>
      </c>
      <c r="C76" s="15">
        <f>IFERROR(IF(Loan_Not_Paid*Values_Entered,Payment_Date,""), "")</f>
        <v>46753</v>
      </c>
      <c r="D76" s="16">
        <f>IFERROR(IF(Loan_Not_Paid*Values_Entered,Beginning_Balance,""), "")</f>
        <v>135746.14914322403</v>
      </c>
      <c r="E76" s="16">
        <f>IFERROR(IF(Loan_Not_Paid*Values_Entered,Monthly_Payment,""), "")</f>
        <v>2811.3186063941716</v>
      </c>
      <c r="F76" s="16">
        <f>IFERROR(IF(Loan_Not_Paid*Values_Entered,Principal,""), "")</f>
        <v>2010.4163264491433</v>
      </c>
      <c r="G76" s="16">
        <f>IFERROR(IF(Loan_Not_Paid*Values_Entered,Interest,""), "")</f>
        <v>800.90227994502811</v>
      </c>
      <c r="H76" s="16">
        <f>IFERROR(IF(Loan_Not_Paid*Values_Entered,Ending_Balance,""), "")</f>
        <v>133735.73281677481</v>
      </c>
    </row>
    <row r="77" spans="2:8" x14ac:dyDescent="0.35">
      <c r="B77" s="14">
        <f>IFERROR(IF(Loan_Not_Paid*Values_Entered,Payment_Number,""), "")</f>
        <v>65</v>
      </c>
      <c r="C77" s="15">
        <f>IFERROR(IF(Loan_Not_Paid*Values_Entered,Payment_Date,""), "")</f>
        <v>46784</v>
      </c>
      <c r="D77" s="16">
        <f>IFERROR(IF(Loan_Not_Paid*Values_Entered,Beginning_Balance,""), "")</f>
        <v>133735.73281677481</v>
      </c>
      <c r="E77" s="16">
        <f>IFERROR(IF(Loan_Not_Paid*Values_Entered,Monthly_Payment,""), "")</f>
        <v>2811.3186063941716</v>
      </c>
      <c r="F77" s="16">
        <f>IFERROR(IF(Loan_Not_Paid*Values_Entered,Principal,""), "")</f>
        <v>2022.2777827751936</v>
      </c>
      <c r="G77" s="16">
        <f>IFERROR(IF(Loan_Not_Paid*Values_Entered,Interest,""), "")</f>
        <v>789.04082361897815</v>
      </c>
      <c r="H77" s="16">
        <f>IFERROR(IF(Loan_Not_Paid*Values_Entered,Ending_Balance,""), "")</f>
        <v>131713.45503399963</v>
      </c>
    </row>
    <row r="78" spans="2:8" x14ac:dyDescent="0.35">
      <c r="B78" s="14">
        <f>IFERROR(IF(Loan_Not_Paid*Values_Entered,Payment_Number,""), "")</f>
        <v>66</v>
      </c>
      <c r="C78" s="15">
        <f>IFERROR(IF(Loan_Not_Paid*Values_Entered,Payment_Date,""), "")</f>
        <v>46813</v>
      </c>
      <c r="D78" s="16">
        <f>IFERROR(IF(Loan_Not_Paid*Values_Entered,Beginning_Balance,""), "")</f>
        <v>131713.45503399963</v>
      </c>
      <c r="E78" s="16">
        <f>IFERROR(IF(Loan_Not_Paid*Values_Entered,Monthly_Payment,""), "")</f>
        <v>2811.3186063941716</v>
      </c>
      <c r="F78" s="16">
        <f>IFERROR(IF(Loan_Not_Paid*Values_Entered,Principal,""), "")</f>
        <v>2034.2092216935671</v>
      </c>
      <c r="G78" s="16">
        <f>IFERROR(IF(Loan_Not_Paid*Values_Entered,Interest,""), "")</f>
        <v>777.10938470060432</v>
      </c>
      <c r="H78" s="16">
        <f>IFERROR(IF(Loan_Not_Paid*Values_Entered,Ending_Balance,""), "")</f>
        <v>129679.24581230601</v>
      </c>
    </row>
    <row r="79" spans="2:8" x14ac:dyDescent="0.35">
      <c r="B79" s="14">
        <f>IFERROR(IF(Loan_Not_Paid*Values_Entered,Payment_Number,""), "")</f>
        <v>67</v>
      </c>
      <c r="C79" s="15">
        <f>IFERROR(IF(Loan_Not_Paid*Values_Entered,Payment_Date,""), "")</f>
        <v>46844</v>
      </c>
      <c r="D79" s="16">
        <f>IFERROR(IF(Loan_Not_Paid*Values_Entered,Beginning_Balance,""), "")</f>
        <v>129679.24581230601</v>
      </c>
      <c r="E79" s="16">
        <f>IFERROR(IF(Loan_Not_Paid*Values_Entered,Monthly_Payment,""), "")</f>
        <v>2811.3186063941716</v>
      </c>
      <c r="F79" s="16">
        <f>IFERROR(IF(Loan_Not_Paid*Values_Entered,Principal,""), "")</f>
        <v>2046.2110561015588</v>
      </c>
      <c r="G79" s="16">
        <f>IFERROR(IF(Loan_Not_Paid*Values_Entered,Interest,""), "")</f>
        <v>765.10755029261225</v>
      </c>
      <c r="H79" s="16">
        <f>IFERROR(IF(Loan_Not_Paid*Values_Entered,Ending_Balance,""), "")</f>
        <v>127633.03475620446</v>
      </c>
    </row>
    <row r="80" spans="2:8" x14ac:dyDescent="0.35">
      <c r="B80" s="14">
        <f>IFERROR(IF(Loan_Not_Paid*Values_Entered,Payment_Number,""), "")</f>
        <v>68</v>
      </c>
      <c r="C80" s="15">
        <f>IFERROR(IF(Loan_Not_Paid*Values_Entered,Payment_Date,""), "")</f>
        <v>46874</v>
      </c>
      <c r="D80" s="16">
        <f>IFERROR(IF(Loan_Not_Paid*Values_Entered,Beginning_Balance,""), "")</f>
        <v>127633.03475620446</v>
      </c>
      <c r="E80" s="16">
        <f>IFERROR(IF(Loan_Not_Paid*Values_Entered,Monthly_Payment,""), "")</f>
        <v>2811.3186063941716</v>
      </c>
      <c r="F80" s="16">
        <f>IFERROR(IF(Loan_Not_Paid*Values_Entered,Principal,""), "")</f>
        <v>2058.2837013325584</v>
      </c>
      <c r="G80" s="16">
        <f>IFERROR(IF(Loan_Not_Paid*Values_Entered,Interest,""), "")</f>
        <v>753.03490506161324</v>
      </c>
      <c r="H80" s="16">
        <f>IFERROR(IF(Loan_Not_Paid*Values_Entered,Ending_Balance,""), "")</f>
        <v>125574.75105487183</v>
      </c>
    </row>
    <row r="81" spans="2:8" x14ac:dyDescent="0.35">
      <c r="B81" s="14">
        <f>IFERROR(IF(Loan_Not_Paid*Values_Entered,Payment_Number,""), "")</f>
        <v>69</v>
      </c>
      <c r="C81" s="15">
        <f>IFERROR(IF(Loan_Not_Paid*Values_Entered,Payment_Date,""), "")</f>
        <v>46905</v>
      </c>
      <c r="D81" s="16">
        <f>IFERROR(IF(Loan_Not_Paid*Values_Entered,Beginning_Balance,""), "")</f>
        <v>125574.75105487183</v>
      </c>
      <c r="E81" s="16">
        <f>IFERROR(IF(Loan_Not_Paid*Values_Entered,Monthly_Payment,""), "")</f>
        <v>2811.3186063941716</v>
      </c>
      <c r="F81" s="16">
        <f>IFERROR(IF(Loan_Not_Paid*Values_Entered,Principal,""), "")</f>
        <v>2070.4275751704204</v>
      </c>
      <c r="G81" s="16">
        <f>IFERROR(IF(Loan_Not_Paid*Values_Entered,Interest,""), "")</f>
        <v>740.89103122375104</v>
      </c>
      <c r="H81" s="16">
        <f>IFERROR(IF(Loan_Not_Paid*Values_Entered,Ending_Balance,""), "")</f>
        <v>123504.32347970142</v>
      </c>
    </row>
    <row r="82" spans="2:8" x14ac:dyDescent="0.35">
      <c r="B82" s="14">
        <f>IFERROR(IF(Loan_Not_Paid*Values_Entered,Payment_Number,""), "")</f>
        <v>70</v>
      </c>
      <c r="C82" s="15">
        <f>IFERROR(IF(Loan_Not_Paid*Values_Entered,Payment_Date,""), "")</f>
        <v>46935</v>
      </c>
      <c r="D82" s="16">
        <f>IFERROR(IF(Loan_Not_Paid*Values_Entered,Beginning_Balance,""), "")</f>
        <v>123504.32347970142</v>
      </c>
      <c r="E82" s="16">
        <f>IFERROR(IF(Loan_Not_Paid*Values_Entered,Monthly_Payment,""), "")</f>
        <v>2811.3186063941716</v>
      </c>
      <c r="F82" s="16">
        <f>IFERROR(IF(Loan_Not_Paid*Values_Entered,Principal,""), "")</f>
        <v>2082.643097863926</v>
      </c>
      <c r="G82" s="16">
        <f>IFERROR(IF(Loan_Not_Paid*Values_Entered,Interest,""), "")</f>
        <v>728.67550853024557</v>
      </c>
      <c r="H82" s="16">
        <f>IFERROR(IF(Loan_Not_Paid*Values_Entered,Ending_Balance,""), "")</f>
        <v>121421.6803818375</v>
      </c>
    </row>
    <row r="83" spans="2:8" x14ac:dyDescent="0.35">
      <c r="B83" s="14">
        <f>IFERROR(IF(Loan_Not_Paid*Values_Entered,Payment_Number,""), "")</f>
        <v>71</v>
      </c>
      <c r="C83" s="15">
        <f>IFERROR(IF(Loan_Not_Paid*Values_Entered,Payment_Date,""), "")</f>
        <v>46966</v>
      </c>
      <c r="D83" s="16">
        <f>IFERROR(IF(Loan_Not_Paid*Values_Entered,Beginning_Balance,""), "")</f>
        <v>121421.6803818375</v>
      </c>
      <c r="E83" s="16">
        <f>IFERROR(IF(Loan_Not_Paid*Values_Entered,Monthly_Payment,""), "")</f>
        <v>2811.3186063941716</v>
      </c>
      <c r="F83" s="16">
        <f>IFERROR(IF(Loan_Not_Paid*Values_Entered,Principal,""), "")</f>
        <v>2094.9306921413231</v>
      </c>
      <c r="G83" s="16">
        <f>IFERROR(IF(Loan_Not_Paid*Values_Entered,Interest,""), "")</f>
        <v>716.38791425284842</v>
      </c>
      <c r="H83" s="16">
        <f>IFERROR(IF(Loan_Not_Paid*Values_Entered,Ending_Balance,""), "")</f>
        <v>119326.74968969607</v>
      </c>
    </row>
    <row r="84" spans="2:8" x14ac:dyDescent="0.35">
      <c r="B84" s="14">
        <f>IFERROR(IF(Loan_Not_Paid*Values_Entered,Payment_Number,""), "")</f>
        <v>72</v>
      </c>
      <c r="C84" s="15">
        <f>IFERROR(IF(Loan_Not_Paid*Values_Entered,Payment_Date,""), "")</f>
        <v>46997</v>
      </c>
      <c r="D84" s="16">
        <f>IFERROR(IF(Loan_Not_Paid*Values_Entered,Beginning_Balance,""), "")</f>
        <v>119326.74968969607</v>
      </c>
      <c r="E84" s="16">
        <f>IFERROR(IF(Loan_Not_Paid*Values_Entered,Monthly_Payment,""), "")</f>
        <v>2811.3186063941716</v>
      </c>
      <c r="F84" s="16">
        <f>IFERROR(IF(Loan_Not_Paid*Values_Entered,Principal,""), "")</f>
        <v>2107.2907832249566</v>
      </c>
      <c r="G84" s="16">
        <f>IFERROR(IF(Loan_Not_Paid*Values_Entered,Interest,""), "")</f>
        <v>704.02782316921468</v>
      </c>
      <c r="H84" s="16">
        <f>IFERROR(IF(Loan_Not_Paid*Values_Entered,Ending_Balance,""), "")</f>
        <v>117219.45890647115</v>
      </c>
    </row>
    <row r="85" spans="2:8" x14ac:dyDescent="0.35">
      <c r="B85" s="14">
        <f>IFERROR(IF(Loan_Not_Paid*Values_Entered,Payment_Number,""), "")</f>
        <v>73</v>
      </c>
      <c r="C85" s="15">
        <f>IFERROR(IF(Loan_Not_Paid*Values_Entered,Payment_Date,""), "")</f>
        <v>47027</v>
      </c>
      <c r="D85" s="16">
        <f>IFERROR(IF(Loan_Not_Paid*Values_Entered,Beginning_Balance,""), "")</f>
        <v>117219.45890647115</v>
      </c>
      <c r="E85" s="16">
        <f>IFERROR(IF(Loan_Not_Paid*Values_Entered,Monthly_Payment,""), "")</f>
        <v>2811.3186063941716</v>
      </c>
      <c r="F85" s="16">
        <f>IFERROR(IF(Loan_Not_Paid*Values_Entered,Principal,""), "")</f>
        <v>2119.7237988459842</v>
      </c>
      <c r="G85" s="16">
        <f>IFERROR(IF(Loan_Not_Paid*Values_Entered,Interest,""), "")</f>
        <v>691.5948075481873</v>
      </c>
      <c r="H85" s="16">
        <f>IFERROR(IF(Loan_Not_Paid*Values_Entered,Ending_Balance,""), "")</f>
        <v>115099.73510762514</v>
      </c>
    </row>
    <row r="86" spans="2:8" x14ac:dyDescent="0.35">
      <c r="B86" s="14">
        <f>IFERROR(IF(Loan_Not_Paid*Values_Entered,Payment_Number,""), "")</f>
        <v>74</v>
      </c>
      <c r="C86" s="15">
        <f>IFERROR(IF(Loan_Not_Paid*Values_Entered,Payment_Date,""), "")</f>
        <v>47058</v>
      </c>
      <c r="D86" s="16">
        <f>IFERROR(IF(Loan_Not_Paid*Values_Entered,Beginning_Balance,""), "")</f>
        <v>115099.73510762514</v>
      </c>
      <c r="E86" s="16">
        <f>IFERROR(IF(Loan_Not_Paid*Values_Entered,Monthly_Payment,""), "")</f>
        <v>2811.3186063941716</v>
      </c>
      <c r="F86" s="16">
        <f>IFERROR(IF(Loan_Not_Paid*Values_Entered,Principal,""), "")</f>
        <v>2132.2301692591755</v>
      </c>
      <c r="G86" s="16">
        <f>IFERROR(IF(Loan_Not_Paid*Values_Entered,Interest,""), "")</f>
        <v>679.08843713499607</v>
      </c>
      <c r="H86" s="16">
        <f>IFERROR(IF(Loan_Not_Paid*Values_Entered,Ending_Balance,""), "")</f>
        <v>112967.50493836595</v>
      </c>
    </row>
    <row r="87" spans="2:8" x14ac:dyDescent="0.35">
      <c r="B87" s="14">
        <f>IFERROR(IF(Loan_Not_Paid*Values_Entered,Payment_Number,""), "")</f>
        <v>75</v>
      </c>
      <c r="C87" s="15">
        <f>IFERROR(IF(Loan_Not_Paid*Values_Entered,Payment_Date,""), "")</f>
        <v>47088</v>
      </c>
      <c r="D87" s="16">
        <f>IFERROR(IF(Loan_Not_Paid*Values_Entered,Beginning_Balance,""), "")</f>
        <v>112967.50493836595</v>
      </c>
      <c r="E87" s="16">
        <f>IFERROR(IF(Loan_Not_Paid*Values_Entered,Monthly_Payment,""), "")</f>
        <v>2811.3186063941716</v>
      </c>
      <c r="F87" s="16">
        <f>IFERROR(IF(Loan_Not_Paid*Values_Entered,Principal,""), "")</f>
        <v>2144.8103272578046</v>
      </c>
      <c r="G87" s="16">
        <f>IFERROR(IF(Loan_Not_Paid*Values_Entered,Interest,""), "")</f>
        <v>666.50827913636692</v>
      </c>
      <c r="H87" s="16">
        <f>IFERROR(IF(Loan_Not_Paid*Values_Entered,Ending_Balance,""), "")</f>
        <v>110822.69461110816</v>
      </c>
    </row>
    <row r="88" spans="2:8" x14ac:dyDescent="0.35">
      <c r="B88" s="14">
        <f>IFERROR(IF(Loan_Not_Paid*Values_Entered,Payment_Number,""), "")</f>
        <v>76</v>
      </c>
      <c r="C88" s="15">
        <f>IFERROR(IF(Loan_Not_Paid*Values_Entered,Payment_Date,""), "")</f>
        <v>47119</v>
      </c>
      <c r="D88" s="16">
        <f>IFERROR(IF(Loan_Not_Paid*Values_Entered,Beginning_Balance,""), "")</f>
        <v>110822.69461110816</v>
      </c>
      <c r="E88" s="16">
        <f>IFERROR(IF(Loan_Not_Paid*Values_Entered,Monthly_Payment,""), "")</f>
        <v>2811.3186063941716</v>
      </c>
      <c r="F88" s="16">
        <f>IFERROR(IF(Loan_Not_Paid*Values_Entered,Principal,""), "")</f>
        <v>2157.4647081886255</v>
      </c>
      <c r="G88" s="16">
        <f>IFERROR(IF(Loan_Not_Paid*Values_Entered,Interest,""), "")</f>
        <v>653.85389820554576</v>
      </c>
      <c r="H88" s="16">
        <f>IFERROR(IF(Loan_Not_Paid*Values_Entered,Ending_Balance,""), "")</f>
        <v>108665.22990291938</v>
      </c>
    </row>
    <row r="89" spans="2:8" x14ac:dyDescent="0.35">
      <c r="B89" s="14">
        <f>IFERROR(IF(Loan_Not_Paid*Values_Entered,Payment_Number,""), "")</f>
        <v>77</v>
      </c>
      <c r="C89" s="15">
        <f>IFERROR(IF(Loan_Not_Paid*Values_Entered,Payment_Date,""), "")</f>
        <v>47150</v>
      </c>
      <c r="D89" s="16">
        <f>IFERROR(IF(Loan_Not_Paid*Values_Entered,Beginning_Balance,""), "")</f>
        <v>108665.22990291938</v>
      </c>
      <c r="E89" s="16">
        <f>IFERROR(IF(Loan_Not_Paid*Values_Entered,Monthly_Payment,""), "")</f>
        <v>2811.3186063941716</v>
      </c>
      <c r="F89" s="16">
        <f>IFERROR(IF(Loan_Not_Paid*Values_Entered,Principal,""), "")</f>
        <v>2170.1937499669384</v>
      </c>
      <c r="G89" s="16">
        <f>IFERROR(IF(Loan_Not_Paid*Values_Entered,Interest,""), "")</f>
        <v>641.124856427233</v>
      </c>
      <c r="H89" s="16">
        <f>IFERROR(IF(Loan_Not_Paid*Values_Entered,Ending_Balance,""), "")</f>
        <v>106495.03615295247</v>
      </c>
    </row>
    <row r="90" spans="2:8" x14ac:dyDescent="0.35">
      <c r="B90" s="14">
        <f>IFERROR(IF(Loan_Not_Paid*Values_Entered,Payment_Number,""), "")</f>
        <v>78</v>
      </c>
      <c r="C90" s="15">
        <f>IFERROR(IF(Loan_Not_Paid*Values_Entered,Payment_Date,""), "")</f>
        <v>47178</v>
      </c>
      <c r="D90" s="16">
        <f>IFERROR(IF(Loan_Not_Paid*Values_Entered,Beginning_Balance,""), "")</f>
        <v>106495.03615295247</v>
      </c>
      <c r="E90" s="16">
        <f>IFERROR(IF(Loan_Not_Paid*Values_Entered,Monthly_Payment,""), "")</f>
        <v>2811.3186063941716</v>
      </c>
      <c r="F90" s="16">
        <f>IFERROR(IF(Loan_Not_Paid*Values_Entered,Principal,""), "")</f>
        <v>2182.9978930917432</v>
      </c>
      <c r="G90" s="16">
        <f>IFERROR(IF(Loan_Not_Paid*Values_Entered,Interest,""), "")</f>
        <v>628.3207133024282</v>
      </c>
      <c r="H90" s="16">
        <f>IFERROR(IF(Loan_Not_Paid*Values_Entered,Ending_Balance,""), "")</f>
        <v>104312.03825986071</v>
      </c>
    </row>
    <row r="91" spans="2:8" x14ac:dyDescent="0.35">
      <c r="B91" s="14">
        <f>IFERROR(IF(Loan_Not_Paid*Values_Entered,Payment_Number,""), "")</f>
        <v>79</v>
      </c>
      <c r="C91" s="15">
        <f>IFERROR(IF(Loan_Not_Paid*Values_Entered,Payment_Date,""), "")</f>
        <v>47209</v>
      </c>
      <c r="D91" s="16">
        <f>IFERROR(IF(Loan_Not_Paid*Values_Entered,Beginning_Balance,""), "")</f>
        <v>104312.03825986071</v>
      </c>
      <c r="E91" s="16">
        <f>IFERROR(IF(Loan_Not_Paid*Values_Entered,Monthly_Payment,""), "")</f>
        <v>2811.3186063941716</v>
      </c>
      <c r="F91" s="16">
        <f>IFERROR(IF(Loan_Not_Paid*Values_Entered,Principal,""), "")</f>
        <v>2195.8775806609847</v>
      </c>
      <c r="G91" s="16">
        <f>IFERROR(IF(Loan_Not_Paid*Values_Entered,Interest,""), "")</f>
        <v>615.44102573318673</v>
      </c>
      <c r="H91" s="16">
        <f>IFERROR(IF(Loan_Not_Paid*Values_Entered,Ending_Balance,""), "")</f>
        <v>102116.16067919967</v>
      </c>
    </row>
    <row r="92" spans="2:8" x14ac:dyDescent="0.35">
      <c r="B92" s="14">
        <f>IFERROR(IF(Loan_Not_Paid*Values_Entered,Payment_Number,""), "")</f>
        <v>80</v>
      </c>
      <c r="C92" s="15">
        <f>IFERROR(IF(Loan_Not_Paid*Values_Entered,Payment_Date,""), "")</f>
        <v>47239</v>
      </c>
      <c r="D92" s="16">
        <f>IFERROR(IF(Loan_Not_Paid*Values_Entered,Beginning_Balance,""), "")</f>
        <v>102116.16067919967</v>
      </c>
      <c r="E92" s="16">
        <f>IFERROR(IF(Loan_Not_Paid*Values_Entered,Monthly_Payment,""), "")</f>
        <v>2811.3186063941716</v>
      </c>
      <c r="F92" s="16">
        <f>IFERROR(IF(Loan_Not_Paid*Values_Entered,Principal,""), "")</f>
        <v>2208.8332583868846</v>
      </c>
      <c r="G92" s="16">
        <f>IFERROR(IF(Loan_Not_Paid*Values_Entered,Interest,""), "")</f>
        <v>602.48534800728703</v>
      </c>
      <c r="H92" s="16">
        <f>IFERROR(IF(Loan_Not_Paid*Values_Entered,Ending_Balance,""), "")</f>
        <v>99907.32742081274</v>
      </c>
    </row>
    <row r="93" spans="2:8" x14ac:dyDescent="0.35">
      <c r="B93" s="14">
        <f>IFERROR(IF(Loan_Not_Paid*Values_Entered,Payment_Number,""), "")</f>
        <v>81</v>
      </c>
      <c r="C93" s="15">
        <f>IFERROR(IF(Loan_Not_Paid*Values_Entered,Payment_Date,""), "")</f>
        <v>47270</v>
      </c>
      <c r="D93" s="16">
        <f>IFERROR(IF(Loan_Not_Paid*Values_Entered,Beginning_Balance,""), "")</f>
        <v>99907.32742081274</v>
      </c>
      <c r="E93" s="16">
        <f>IFERROR(IF(Loan_Not_Paid*Values_Entered,Monthly_Payment,""), "")</f>
        <v>2811.3186063941716</v>
      </c>
      <c r="F93" s="16">
        <f>IFERROR(IF(Loan_Not_Paid*Values_Entered,Principal,""), "")</f>
        <v>2221.8653746113669</v>
      </c>
      <c r="G93" s="16">
        <f>IFERROR(IF(Loan_Not_Paid*Values_Entered,Interest,""), "")</f>
        <v>589.45323178280444</v>
      </c>
      <c r="H93" s="16">
        <f>IFERROR(IF(Loan_Not_Paid*Values_Entered,Ending_Balance,""), "")</f>
        <v>97685.462046201399</v>
      </c>
    </row>
    <row r="94" spans="2:8" x14ac:dyDescent="0.35">
      <c r="B94" s="14">
        <f>IFERROR(IF(Loan_Not_Paid*Values_Entered,Payment_Number,""), "")</f>
        <v>82</v>
      </c>
      <c r="C94" s="15">
        <f>IFERROR(IF(Loan_Not_Paid*Values_Entered,Payment_Date,""), "")</f>
        <v>47300</v>
      </c>
      <c r="D94" s="16">
        <f>IFERROR(IF(Loan_Not_Paid*Values_Entered,Beginning_Balance,""), "")</f>
        <v>97685.462046201399</v>
      </c>
      <c r="E94" s="16">
        <f>IFERROR(IF(Loan_Not_Paid*Values_Entered,Monthly_Payment,""), "")</f>
        <v>2811.3186063941716</v>
      </c>
      <c r="F94" s="16">
        <f>IFERROR(IF(Loan_Not_Paid*Values_Entered,Principal,""), "")</f>
        <v>2234.9743803215742</v>
      </c>
      <c r="G94" s="16">
        <f>IFERROR(IF(Loan_Not_Paid*Values_Entered,Interest,""), "")</f>
        <v>576.34422607259739</v>
      </c>
      <c r="H94" s="16">
        <f>IFERROR(IF(Loan_Not_Paid*Values_Entered,Ending_Balance,""), "")</f>
        <v>95450.487665879715</v>
      </c>
    </row>
    <row r="95" spans="2:8" x14ac:dyDescent="0.35">
      <c r="B95" s="14">
        <f>IFERROR(IF(Loan_Not_Paid*Values_Entered,Payment_Number,""), "")</f>
        <v>83</v>
      </c>
      <c r="C95" s="15">
        <f>IFERROR(IF(Loan_Not_Paid*Values_Entered,Payment_Date,""), "")</f>
        <v>47331</v>
      </c>
      <c r="D95" s="16">
        <f>IFERROR(IF(Loan_Not_Paid*Values_Entered,Beginning_Balance,""), "")</f>
        <v>95450.487665879715</v>
      </c>
      <c r="E95" s="16">
        <f>IFERROR(IF(Loan_Not_Paid*Values_Entered,Monthly_Payment,""), "")</f>
        <v>2811.3186063941716</v>
      </c>
      <c r="F95" s="16">
        <f>IFERROR(IF(Loan_Not_Paid*Values_Entered,Principal,""), "")</f>
        <v>2248.1607291654714</v>
      </c>
      <c r="G95" s="16">
        <f>IFERROR(IF(Loan_Not_Paid*Values_Entered,Interest,""), "")</f>
        <v>563.15787722870004</v>
      </c>
      <c r="H95" s="16">
        <f>IFERROR(IF(Loan_Not_Paid*Values_Entered,Ending_Balance,""), "")</f>
        <v>93202.326936714293</v>
      </c>
    </row>
    <row r="96" spans="2:8" x14ac:dyDescent="0.35">
      <c r="B96" s="14">
        <f>IFERROR(IF(Loan_Not_Paid*Values_Entered,Payment_Number,""), "")</f>
        <v>84</v>
      </c>
      <c r="C96" s="15">
        <f>IFERROR(IF(Loan_Not_Paid*Values_Entered,Payment_Date,""), "")</f>
        <v>47362</v>
      </c>
      <c r="D96" s="16">
        <f>IFERROR(IF(Loan_Not_Paid*Values_Entered,Beginning_Balance,""), "")</f>
        <v>93202.326936714293</v>
      </c>
      <c r="E96" s="16">
        <f>IFERROR(IF(Loan_Not_Paid*Values_Entered,Monthly_Payment,""), "")</f>
        <v>2811.3186063941716</v>
      </c>
      <c r="F96" s="16">
        <f>IFERROR(IF(Loan_Not_Paid*Values_Entered,Principal,""), "")</f>
        <v>2261.424877467548</v>
      </c>
      <c r="G96" s="16">
        <f>IFERROR(IF(Loan_Not_Paid*Values_Entered,Interest,""), "")</f>
        <v>549.89372892662379</v>
      </c>
      <c r="H96" s="16">
        <f>IFERROR(IF(Loan_Not_Paid*Values_Entered,Ending_Balance,""), "")</f>
        <v>90940.90205924667</v>
      </c>
    </row>
    <row r="97" spans="2:8" x14ac:dyDescent="0.35">
      <c r="B97" s="14">
        <f>IFERROR(IF(Loan_Not_Paid*Values_Entered,Payment_Number,""), "")</f>
        <v>85</v>
      </c>
      <c r="C97" s="15">
        <f>IFERROR(IF(Loan_Not_Paid*Values_Entered,Payment_Date,""), "")</f>
        <v>47392</v>
      </c>
      <c r="D97" s="16">
        <f>IFERROR(IF(Loan_Not_Paid*Values_Entered,Beginning_Balance,""), "")</f>
        <v>90940.90205924667</v>
      </c>
      <c r="E97" s="16">
        <f>IFERROR(IF(Loan_Not_Paid*Values_Entered,Monthly_Payment,""), "")</f>
        <v>2811.3186063941716</v>
      </c>
      <c r="F97" s="16">
        <f>IFERROR(IF(Loan_Not_Paid*Values_Entered,Principal,""), "")</f>
        <v>2274.7672842446063</v>
      </c>
      <c r="G97" s="16">
        <f>IFERROR(IF(Loan_Not_Paid*Values_Entered,Interest,""), "")</f>
        <v>536.55132214956518</v>
      </c>
      <c r="H97" s="16">
        <f>IFERROR(IF(Loan_Not_Paid*Values_Entered,Ending_Balance,""), "")</f>
        <v>88666.134775002021</v>
      </c>
    </row>
    <row r="98" spans="2:8" x14ac:dyDescent="0.35">
      <c r="B98" s="14">
        <f>IFERROR(IF(Loan_Not_Paid*Values_Entered,Payment_Number,""), "")</f>
        <v>86</v>
      </c>
      <c r="C98" s="15">
        <f>IFERROR(IF(Loan_Not_Paid*Values_Entered,Payment_Date,""), "")</f>
        <v>47423</v>
      </c>
      <c r="D98" s="16">
        <f>IFERROR(IF(Loan_Not_Paid*Values_Entered,Beginning_Balance,""), "")</f>
        <v>88666.134775002021</v>
      </c>
      <c r="E98" s="16">
        <f>IFERROR(IF(Loan_Not_Paid*Values_Entered,Monthly_Payment,""), "")</f>
        <v>2811.3186063941716</v>
      </c>
      <c r="F98" s="16">
        <f>IFERROR(IF(Loan_Not_Paid*Values_Entered,Principal,""), "")</f>
        <v>2288.1884112216494</v>
      </c>
      <c r="G98" s="16">
        <f>IFERROR(IF(Loan_Not_Paid*Values_Entered,Interest,""), "")</f>
        <v>523.13019517252201</v>
      </c>
      <c r="H98" s="16">
        <f>IFERROR(IF(Loan_Not_Paid*Values_Entered,Ending_Balance,""), "")</f>
        <v>86377.946363780415</v>
      </c>
    </row>
    <row r="99" spans="2:8" x14ac:dyDescent="0.35">
      <c r="B99" s="14">
        <f>IFERROR(IF(Loan_Not_Paid*Values_Entered,Payment_Number,""), "")</f>
        <v>87</v>
      </c>
      <c r="C99" s="15">
        <f>IFERROR(IF(Loan_Not_Paid*Values_Entered,Payment_Date,""), "")</f>
        <v>47453</v>
      </c>
      <c r="D99" s="16">
        <f>IFERROR(IF(Loan_Not_Paid*Values_Entered,Beginning_Balance,""), "")</f>
        <v>86377.946363780415</v>
      </c>
      <c r="E99" s="16">
        <f>IFERROR(IF(Loan_Not_Paid*Values_Entered,Monthly_Payment,""), "")</f>
        <v>2811.3186063941716</v>
      </c>
      <c r="F99" s="16">
        <f>IFERROR(IF(Loan_Not_Paid*Values_Entered,Principal,""), "")</f>
        <v>2301.6887228478572</v>
      </c>
      <c r="G99" s="16">
        <f>IFERROR(IF(Loan_Not_Paid*Values_Entered,Interest,""), "")</f>
        <v>509.62988354631437</v>
      </c>
      <c r="H99" s="16">
        <f>IFERROR(IF(Loan_Not_Paid*Values_Entered,Ending_Balance,""), "")</f>
        <v>84076.257640932454</v>
      </c>
    </row>
    <row r="100" spans="2:8" x14ac:dyDescent="0.35">
      <c r="B100" s="14">
        <f>IFERROR(IF(Loan_Not_Paid*Values_Entered,Payment_Number,""), "")</f>
        <v>88</v>
      </c>
      <c r="C100" s="15">
        <f>IFERROR(IF(Loan_Not_Paid*Values_Entered,Payment_Date,""), "")</f>
        <v>47484</v>
      </c>
      <c r="D100" s="16">
        <f>IFERROR(IF(Loan_Not_Paid*Values_Entered,Beginning_Balance,""), "")</f>
        <v>84076.257640932454</v>
      </c>
      <c r="E100" s="16">
        <f>IFERROR(IF(Loan_Not_Paid*Values_Entered,Monthly_Payment,""), "")</f>
        <v>2811.3186063941716</v>
      </c>
      <c r="F100" s="16">
        <f>IFERROR(IF(Loan_Not_Paid*Values_Entered,Principal,""), "")</f>
        <v>2315.2686863126592</v>
      </c>
      <c r="G100" s="16">
        <f>IFERROR(IF(Loan_Not_Paid*Values_Entered,Interest,""), "")</f>
        <v>496.04992008151191</v>
      </c>
      <c r="H100" s="16">
        <f>IFERROR(IF(Loan_Not_Paid*Values_Entered,Ending_Balance,""), "")</f>
        <v>81760.988954619854</v>
      </c>
    </row>
    <row r="101" spans="2:8" x14ac:dyDescent="0.35">
      <c r="B101" s="14">
        <f>IFERROR(IF(Loan_Not_Paid*Values_Entered,Payment_Number,""), "")</f>
        <v>89</v>
      </c>
      <c r="C101" s="15">
        <f>IFERROR(IF(Loan_Not_Paid*Values_Entered,Payment_Date,""), "")</f>
        <v>47515</v>
      </c>
      <c r="D101" s="16">
        <f>IFERROR(IF(Loan_Not_Paid*Values_Entered,Beginning_Balance,""), "")</f>
        <v>81760.988954619854</v>
      </c>
      <c r="E101" s="16">
        <f>IFERROR(IF(Loan_Not_Paid*Values_Entered,Monthly_Payment,""), "")</f>
        <v>2811.3186063941716</v>
      </c>
      <c r="F101" s="16">
        <f>IFERROR(IF(Loan_Not_Paid*Values_Entered,Principal,""), "")</f>
        <v>2328.9287715619043</v>
      </c>
      <c r="G101" s="16">
        <f>IFERROR(IF(Loan_Not_Paid*Values_Entered,Interest,""), "")</f>
        <v>482.38983483226724</v>
      </c>
      <c r="H101" s="16">
        <f>IFERROR(IF(Loan_Not_Paid*Values_Entered,Ending_Balance,""), "")</f>
        <v>79432.060183057853</v>
      </c>
    </row>
    <row r="102" spans="2:8" x14ac:dyDescent="0.35">
      <c r="B102" s="14">
        <f>IFERROR(IF(Loan_Not_Paid*Values_Entered,Payment_Number,""), "")</f>
        <v>90</v>
      </c>
      <c r="C102" s="15">
        <f>IFERROR(IF(Loan_Not_Paid*Values_Entered,Payment_Date,""), "")</f>
        <v>47543</v>
      </c>
      <c r="D102" s="16">
        <f>IFERROR(IF(Loan_Not_Paid*Values_Entered,Beginning_Balance,""), "")</f>
        <v>79432.060183057853</v>
      </c>
      <c r="E102" s="16">
        <f>IFERROR(IF(Loan_Not_Paid*Values_Entered,Monthly_Payment,""), "")</f>
        <v>2811.3186063941716</v>
      </c>
      <c r="F102" s="16">
        <f>IFERROR(IF(Loan_Not_Paid*Values_Entered,Principal,""), "")</f>
        <v>2342.6694513141197</v>
      </c>
      <c r="G102" s="16">
        <f>IFERROR(IF(Loan_Not_Paid*Values_Entered,Interest,""), "")</f>
        <v>468.64915508005197</v>
      </c>
      <c r="H102" s="16">
        <f>IFERROR(IF(Loan_Not_Paid*Values_Entered,Ending_Balance,""), "")</f>
        <v>77089.390731743712</v>
      </c>
    </row>
    <row r="103" spans="2:8" x14ac:dyDescent="0.35">
      <c r="B103" s="14">
        <f>IFERROR(IF(Loan_Not_Paid*Values_Entered,Payment_Number,""), "")</f>
        <v>91</v>
      </c>
      <c r="C103" s="15">
        <f>IFERROR(IF(Loan_Not_Paid*Values_Entered,Payment_Date,""), "")</f>
        <v>47574</v>
      </c>
      <c r="D103" s="16">
        <f>IFERROR(IF(Loan_Not_Paid*Values_Entered,Beginning_Balance,""), "")</f>
        <v>77089.390731743712</v>
      </c>
      <c r="E103" s="16">
        <f>IFERROR(IF(Loan_Not_Paid*Values_Entered,Monthly_Payment,""), "")</f>
        <v>2811.3186063941716</v>
      </c>
      <c r="F103" s="16">
        <f>IFERROR(IF(Loan_Not_Paid*Values_Entered,Principal,""), "")</f>
        <v>2356.491201076873</v>
      </c>
      <c r="G103" s="16">
        <f>IFERROR(IF(Loan_Not_Paid*Values_Entered,Interest,""), "")</f>
        <v>454.82740531729871</v>
      </c>
      <c r="H103" s="16">
        <f>IFERROR(IF(Loan_Not_Paid*Values_Entered,Ending_Balance,""), "")</f>
        <v>74732.899530666822</v>
      </c>
    </row>
    <row r="104" spans="2:8" x14ac:dyDescent="0.35">
      <c r="B104" s="14">
        <f>IFERROR(IF(Loan_Not_Paid*Values_Entered,Payment_Number,""), "")</f>
        <v>92</v>
      </c>
      <c r="C104" s="15">
        <f>IFERROR(IF(Loan_Not_Paid*Values_Entered,Payment_Date,""), "")</f>
        <v>47604</v>
      </c>
      <c r="D104" s="16">
        <f>IFERROR(IF(Loan_Not_Paid*Values_Entered,Beginning_Balance,""), "")</f>
        <v>74732.899530666822</v>
      </c>
      <c r="E104" s="16">
        <f>IFERROR(IF(Loan_Not_Paid*Values_Entered,Monthly_Payment,""), "")</f>
        <v>2811.3186063941716</v>
      </c>
      <c r="F104" s="16">
        <f>IFERROR(IF(Loan_Not_Paid*Values_Entered,Principal,""), "")</f>
        <v>2370.3944991632266</v>
      </c>
      <c r="G104" s="16">
        <f>IFERROR(IF(Loan_Not_Paid*Values_Entered,Interest,""), "")</f>
        <v>440.92410723094525</v>
      </c>
      <c r="H104" s="16">
        <f>IFERROR(IF(Loan_Not_Paid*Values_Entered,Ending_Balance,""), "")</f>
        <v>72362.505031503562</v>
      </c>
    </row>
    <row r="105" spans="2:8" x14ac:dyDescent="0.35">
      <c r="B105" s="14">
        <f>IFERROR(IF(Loan_Not_Paid*Values_Entered,Payment_Number,""), "")</f>
        <v>93</v>
      </c>
      <c r="C105" s="15">
        <f>IFERROR(IF(Loan_Not_Paid*Values_Entered,Payment_Date,""), "")</f>
        <v>47635</v>
      </c>
      <c r="D105" s="16">
        <f>IFERROR(IF(Loan_Not_Paid*Values_Entered,Beginning_Balance,""), "")</f>
        <v>72362.505031503562</v>
      </c>
      <c r="E105" s="16">
        <f>IFERROR(IF(Loan_Not_Paid*Values_Entered,Monthly_Payment,""), "")</f>
        <v>2811.3186063941716</v>
      </c>
      <c r="F105" s="16">
        <f>IFERROR(IF(Loan_Not_Paid*Values_Entered,Principal,""), "")</f>
        <v>2384.3798267082893</v>
      </c>
      <c r="G105" s="16">
        <f>IFERROR(IF(Loan_Not_Paid*Values_Entered,Interest,""), "")</f>
        <v>426.9387796858822</v>
      </c>
      <c r="H105" s="16">
        <f>IFERROR(IF(Loan_Not_Paid*Values_Entered,Ending_Balance,""), "")</f>
        <v>69978.125204795215</v>
      </c>
    </row>
    <row r="106" spans="2:8" x14ac:dyDescent="0.35">
      <c r="B106" s="14">
        <f>IFERROR(IF(Loan_Not_Paid*Values_Entered,Payment_Number,""), "")</f>
        <v>94</v>
      </c>
      <c r="C106" s="15">
        <f>IFERROR(IF(Loan_Not_Paid*Values_Entered,Payment_Date,""), "")</f>
        <v>47665</v>
      </c>
      <c r="D106" s="16">
        <f>IFERROR(IF(Loan_Not_Paid*Values_Entered,Beginning_Balance,""), "")</f>
        <v>69978.125204795215</v>
      </c>
      <c r="E106" s="16">
        <f>IFERROR(IF(Loan_Not_Paid*Values_Entered,Monthly_Payment,""), "")</f>
        <v>2811.3186063941716</v>
      </c>
      <c r="F106" s="16">
        <f>IFERROR(IF(Loan_Not_Paid*Values_Entered,Principal,""), "")</f>
        <v>2398.4476676858685</v>
      </c>
      <c r="G106" s="16">
        <f>IFERROR(IF(Loan_Not_Paid*Values_Entered,Interest,""), "")</f>
        <v>412.87093870830324</v>
      </c>
      <c r="H106" s="16">
        <f>IFERROR(IF(Loan_Not_Paid*Values_Entered,Ending_Balance,""), "")</f>
        <v>67579.677537109295</v>
      </c>
    </row>
    <row r="107" spans="2:8" x14ac:dyDescent="0.35">
      <c r="B107" s="14">
        <f>IFERROR(IF(Loan_Not_Paid*Values_Entered,Payment_Number,""), "")</f>
        <v>95</v>
      </c>
      <c r="C107" s="15">
        <f>IFERROR(IF(Loan_Not_Paid*Values_Entered,Payment_Date,""), "")</f>
        <v>47696</v>
      </c>
      <c r="D107" s="16">
        <f>IFERROR(IF(Loan_Not_Paid*Values_Entered,Beginning_Balance,""), "")</f>
        <v>67579.677537109295</v>
      </c>
      <c r="E107" s="16">
        <f>IFERROR(IF(Loan_Not_Paid*Values_Entered,Monthly_Payment,""), "")</f>
        <v>2811.3186063941716</v>
      </c>
      <c r="F107" s="16">
        <f>IFERROR(IF(Loan_Not_Paid*Values_Entered,Principal,""), "")</f>
        <v>2412.5985089252149</v>
      </c>
      <c r="G107" s="16">
        <f>IFERROR(IF(Loan_Not_Paid*Values_Entered,Interest,""), "")</f>
        <v>398.72009746895662</v>
      </c>
      <c r="H107" s="16">
        <f>IFERROR(IF(Loan_Not_Paid*Values_Entered,Ending_Balance,""), "")</f>
        <v>65167.07902818406</v>
      </c>
    </row>
    <row r="108" spans="2:8" x14ac:dyDescent="0.35">
      <c r="B108" s="14">
        <f>IFERROR(IF(Loan_Not_Paid*Values_Entered,Payment_Number,""), "")</f>
        <v>96</v>
      </c>
      <c r="C108" s="15">
        <f>IFERROR(IF(Loan_Not_Paid*Values_Entered,Payment_Date,""), "")</f>
        <v>47727</v>
      </c>
      <c r="D108" s="16">
        <f>IFERROR(IF(Loan_Not_Paid*Values_Entered,Beginning_Balance,""), "")</f>
        <v>65167.07902818406</v>
      </c>
      <c r="E108" s="16">
        <f>IFERROR(IF(Loan_Not_Paid*Values_Entered,Monthly_Payment,""), "")</f>
        <v>2811.3186063941716</v>
      </c>
      <c r="F108" s="16">
        <f>IFERROR(IF(Loan_Not_Paid*Values_Entered,Principal,""), "")</f>
        <v>2426.8328401278736</v>
      </c>
      <c r="G108" s="16">
        <f>IFERROR(IF(Loan_Not_Paid*Values_Entered,Interest,""), "")</f>
        <v>384.48576626629779</v>
      </c>
      <c r="H108" s="16">
        <f>IFERROR(IF(Loan_Not_Paid*Values_Entered,Ending_Balance,""), "")</f>
        <v>62740.24618805619</v>
      </c>
    </row>
    <row r="109" spans="2:8" x14ac:dyDescent="0.35">
      <c r="B109" s="14">
        <f>IFERROR(IF(Loan_Not_Paid*Values_Entered,Payment_Number,""), "")</f>
        <v>97</v>
      </c>
      <c r="C109" s="15">
        <f>IFERROR(IF(Loan_Not_Paid*Values_Entered,Payment_Date,""), "")</f>
        <v>47757</v>
      </c>
      <c r="D109" s="16">
        <f>IFERROR(IF(Loan_Not_Paid*Values_Entered,Beginning_Balance,""), "")</f>
        <v>62740.24618805619</v>
      </c>
      <c r="E109" s="16">
        <f>IFERROR(IF(Loan_Not_Paid*Values_Entered,Monthly_Payment,""), "")</f>
        <v>2811.3186063941716</v>
      </c>
      <c r="F109" s="16">
        <f>IFERROR(IF(Loan_Not_Paid*Values_Entered,Principal,""), "")</f>
        <v>2441.1511538846285</v>
      </c>
      <c r="G109" s="16">
        <f>IFERROR(IF(Loan_Not_Paid*Values_Entered,Interest,""), "")</f>
        <v>370.16745250954335</v>
      </c>
      <c r="H109" s="16">
        <f>IFERROR(IF(Loan_Not_Paid*Values_Entered,Ending_Balance,""), "")</f>
        <v>60299.09503417142</v>
      </c>
    </row>
    <row r="110" spans="2:8" x14ac:dyDescent="0.35">
      <c r="B110" s="14">
        <f>IFERROR(IF(Loan_Not_Paid*Values_Entered,Payment_Number,""), "")</f>
        <v>98</v>
      </c>
      <c r="C110" s="15">
        <f>IFERROR(IF(Loan_Not_Paid*Values_Entered,Payment_Date,""), "")</f>
        <v>47788</v>
      </c>
      <c r="D110" s="16">
        <f>IFERROR(IF(Loan_Not_Paid*Values_Entered,Beginning_Balance,""), "")</f>
        <v>60299.09503417142</v>
      </c>
      <c r="E110" s="16">
        <f>IFERROR(IF(Loan_Not_Paid*Values_Entered,Monthly_Payment,""), "")</f>
        <v>2811.3186063941716</v>
      </c>
      <c r="F110" s="16">
        <f>IFERROR(IF(Loan_Not_Paid*Values_Entered,Principal,""), "")</f>
        <v>2455.5539456925476</v>
      </c>
      <c r="G110" s="16">
        <f>IFERROR(IF(Loan_Not_Paid*Values_Entered,Interest,""), "")</f>
        <v>355.76466070162411</v>
      </c>
      <c r="H110" s="16">
        <f>IFERROR(IF(Loan_Not_Paid*Values_Entered,Ending_Balance,""), "")</f>
        <v>57843.541088479047</v>
      </c>
    </row>
    <row r="111" spans="2:8" x14ac:dyDescent="0.35">
      <c r="B111" s="14">
        <f>IFERROR(IF(Loan_Not_Paid*Values_Entered,Payment_Number,""), "")</f>
        <v>99</v>
      </c>
      <c r="C111" s="15">
        <f>IFERROR(IF(Loan_Not_Paid*Values_Entered,Payment_Date,""), "")</f>
        <v>47818</v>
      </c>
      <c r="D111" s="16">
        <f>IFERROR(IF(Loan_Not_Paid*Values_Entered,Beginning_Balance,""), "")</f>
        <v>57843.541088479047</v>
      </c>
      <c r="E111" s="16">
        <f>IFERROR(IF(Loan_Not_Paid*Values_Entered,Monthly_Payment,""), "")</f>
        <v>2811.3186063941716</v>
      </c>
      <c r="F111" s="16">
        <f>IFERROR(IF(Loan_Not_Paid*Values_Entered,Principal,""), "")</f>
        <v>2470.0417139721335</v>
      </c>
      <c r="G111" s="16">
        <f>IFERROR(IF(Loan_Not_Paid*Values_Entered,Interest,""), "")</f>
        <v>341.27689242203809</v>
      </c>
      <c r="H111" s="16">
        <f>IFERROR(IF(Loan_Not_Paid*Values_Entered,Ending_Balance,""), "")</f>
        <v>55373.49937450682</v>
      </c>
    </row>
    <row r="112" spans="2:8" x14ac:dyDescent="0.35">
      <c r="B112" s="14">
        <f>IFERROR(IF(Loan_Not_Paid*Values_Entered,Payment_Number,""), "")</f>
        <v>100</v>
      </c>
      <c r="C112" s="15">
        <f>IFERROR(IF(Loan_Not_Paid*Values_Entered,Payment_Date,""), "")</f>
        <v>47849</v>
      </c>
      <c r="D112" s="16">
        <f>IFERROR(IF(Loan_Not_Paid*Values_Entered,Beginning_Balance,""), "")</f>
        <v>55373.49937450682</v>
      </c>
      <c r="E112" s="16">
        <f>IFERROR(IF(Loan_Not_Paid*Values_Entered,Monthly_Payment,""), "")</f>
        <v>2811.3186063941716</v>
      </c>
      <c r="F112" s="16">
        <f>IFERROR(IF(Loan_Not_Paid*Values_Entered,Principal,""), "")</f>
        <v>2484.6149600845692</v>
      </c>
      <c r="G112" s="16">
        <f>IFERROR(IF(Loan_Not_Paid*Values_Entered,Interest,""), "")</f>
        <v>326.7036463096025</v>
      </c>
      <c r="H112" s="16">
        <f>IFERROR(IF(Loan_Not_Paid*Values_Entered,Ending_Balance,""), "")</f>
        <v>52888.884414422151</v>
      </c>
    </row>
    <row r="113" spans="2:8" x14ac:dyDescent="0.35">
      <c r="B113" s="14">
        <f>IFERROR(IF(Loan_Not_Paid*Values_Entered,Payment_Number,""), "")</f>
        <v>101</v>
      </c>
      <c r="C113" s="15">
        <f>IFERROR(IF(Loan_Not_Paid*Values_Entered,Payment_Date,""), "")</f>
        <v>47880</v>
      </c>
      <c r="D113" s="16">
        <f>IFERROR(IF(Loan_Not_Paid*Values_Entered,Beginning_Balance,""), "")</f>
        <v>52888.884414422151</v>
      </c>
      <c r="E113" s="16">
        <f>IFERROR(IF(Loan_Not_Paid*Values_Entered,Monthly_Payment,""), "")</f>
        <v>2811.3186063941716</v>
      </c>
      <c r="F113" s="16">
        <f>IFERROR(IF(Loan_Not_Paid*Values_Entered,Principal,""), "")</f>
        <v>2499.274188349068</v>
      </c>
      <c r="G113" s="16">
        <f>IFERROR(IF(Loan_Not_Paid*Values_Entered,Interest,""), "")</f>
        <v>312.04441804510355</v>
      </c>
      <c r="H113" s="16">
        <f>IFERROR(IF(Loan_Not_Paid*Values_Entered,Ending_Balance,""), "")</f>
        <v>50389.610226072953</v>
      </c>
    </row>
    <row r="114" spans="2:8" x14ac:dyDescent="0.35">
      <c r="B114" s="14">
        <f>IFERROR(IF(Loan_Not_Paid*Values_Entered,Payment_Number,""), "")</f>
        <v>102</v>
      </c>
      <c r="C114" s="15">
        <f>IFERROR(IF(Loan_Not_Paid*Values_Entered,Payment_Date,""), "")</f>
        <v>47908</v>
      </c>
      <c r="D114" s="16">
        <f>IFERROR(IF(Loan_Not_Paid*Values_Entered,Beginning_Balance,""), "")</f>
        <v>50389.610226072953</v>
      </c>
      <c r="E114" s="16">
        <f>IFERROR(IF(Loan_Not_Paid*Values_Entered,Monthly_Payment,""), "")</f>
        <v>2811.3186063941716</v>
      </c>
      <c r="F114" s="16">
        <f>IFERROR(IF(Loan_Not_Paid*Values_Entered,Principal,""), "")</f>
        <v>2514.0199060603272</v>
      </c>
      <c r="G114" s="16">
        <f>IFERROR(IF(Loan_Not_Paid*Values_Entered,Interest,""), "")</f>
        <v>297.29870033384401</v>
      </c>
      <c r="H114" s="16">
        <f>IFERROR(IF(Loan_Not_Paid*Values_Entered,Ending_Balance,""), "")</f>
        <v>47875.590320012649</v>
      </c>
    </row>
    <row r="115" spans="2:8" x14ac:dyDescent="0.35">
      <c r="B115" s="14">
        <f>IFERROR(IF(Loan_Not_Paid*Values_Entered,Payment_Number,""), "")</f>
        <v>103</v>
      </c>
      <c r="C115" s="15">
        <f>IFERROR(IF(Loan_Not_Paid*Values_Entered,Payment_Date,""), "")</f>
        <v>47939</v>
      </c>
      <c r="D115" s="16">
        <f>IFERROR(IF(Loan_Not_Paid*Values_Entered,Beginning_Balance,""), "")</f>
        <v>47875.590320012649</v>
      </c>
      <c r="E115" s="16">
        <f>IFERROR(IF(Loan_Not_Paid*Values_Entered,Monthly_Payment,""), "")</f>
        <v>2811.3186063941716</v>
      </c>
      <c r="F115" s="16">
        <f>IFERROR(IF(Loan_Not_Paid*Values_Entered,Principal,""), "")</f>
        <v>2528.8526235060835</v>
      </c>
      <c r="G115" s="16">
        <f>IFERROR(IF(Loan_Not_Paid*Values_Entered,Interest,""), "")</f>
        <v>282.46598288808809</v>
      </c>
      <c r="H115" s="16">
        <f>IFERROR(IF(Loan_Not_Paid*Values_Entered,Ending_Balance,""), "")</f>
        <v>45346.737696506549</v>
      </c>
    </row>
    <row r="116" spans="2:8" x14ac:dyDescent="0.35">
      <c r="B116" s="14">
        <f>IFERROR(IF(Loan_Not_Paid*Values_Entered,Payment_Number,""), "")</f>
        <v>104</v>
      </c>
      <c r="C116" s="15">
        <f>IFERROR(IF(Loan_Not_Paid*Values_Entered,Payment_Date,""), "")</f>
        <v>47969</v>
      </c>
      <c r="D116" s="16">
        <f>IFERROR(IF(Loan_Not_Paid*Values_Entered,Beginning_Balance,""), "")</f>
        <v>45346.737696506549</v>
      </c>
      <c r="E116" s="16">
        <f>IFERROR(IF(Loan_Not_Paid*Values_Entered,Monthly_Payment,""), "")</f>
        <v>2811.3186063941716</v>
      </c>
      <c r="F116" s="16">
        <f>IFERROR(IF(Loan_Not_Paid*Values_Entered,Principal,""), "")</f>
        <v>2543.7728539847694</v>
      </c>
      <c r="G116" s="16">
        <f>IFERROR(IF(Loan_Not_Paid*Values_Entered,Interest,""), "")</f>
        <v>267.54575240940221</v>
      </c>
      <c r="H116" s="16">
        <f>IFERROR(IF(Loan_Not_Paid*Values_Entered,Ending_Balance,""), "")</f>
        <v>42802.964842521818</v>
      </c>
    </row>
    <row r="117" spans="2:8" x14ac:dyDescent="0.35">
      <c r="B117" s="14">
        <f>IFERROR(IF(Loan_Not_Paid*Values_Entered,Payment_Number,""), "")</f>
        <v>105</v>
      </c>
      <c r="C117" s="15">
        <f>IFERROR(IF(Loan_Not_Paid*Values_Entered,Payment_Date,""), "")</f>
        <v>48000</v>
      </c>
      <c r="D117" s="16">
        <f>IFERROR(IF(Loan_Not_Paid*Values_Entered,Beginning_Balance,""), "")</f>
        <v>42802.964842521818</v>
      </c>
      <c r="E117" s="16">
        <f>IFERROR(IF(Loan_Not_Paid*Values_Entered,Monthly_Payment,""), "")</f>
        <v>2811.3186063941716</v>
      </c>
      <c r="F117" s="16">
        <f>IFERROR(IF(Loan_Not_Paid*Values_Entered,Principal,""), "")</f>
        <v>2558.7811138232792</v>
      </c>
      <c r="G117" s="16">
        <f>IFERROR(IF(Loan_Not_Paid*Values_Entered,Interest,""), "")</f>
        <v>252.53749257089208</v>
      </c>
      <c r="H117" s="16">
        <f>IFERROR(IF(Loan_Not_Paid*Values_Entered,Ending_Balance,""), "")</f>
        <v>40244.183728698466</v>
      </c>
    </row>
    <row r="118" spans="2:8" x14ac:dyDescent="0.35">
      <c r="B118" s="14">
        <f>IFERROR(IF(Loan_Not_Paid*Values_Entered,Payment_Number,""), "")</f>
        <v>106</v>
      </c>
      <c r="C118" s="15">
        <f>IFERROR(IF(Loan_Not_Paid*Values_Entered,Payment_Date,""), "")</f>
        <v>48030</v>
      </c>
      <c r="D118" s="16">
        <f>IFERROR(IF(Loan_Not_Paid*Values_Entered,Beginning_Balance,""), "")</f>
        <v>40244.183728698466</v>
      </c>
      <c r="E118" s="16">
        <f>IFERROR(IF(Loan_Not_Paid*Values_Entered,Monthly_Payment,""), "")</f>
        <v>2811.3186063941716</v>
      </c>
      <c r="F118" s="16">
        <f>IFERROR(IF(Loan_Not_Paid*Values_Entered,Principal,""), "")</f>
        <v>2573.8779223948368</v>
      </c>
      <c r="G118" s="16">
        <f>IFERROR(IF(Loan_Not_Paid*Values_Entered,Interest,""), "")</f>
        <v>237.44068399933474</v>
      </c>
      <c r="H118" s="16">
        <f>IFERROR(IF(Loan_Not_Paid*Values_Entered,Ending_Balance,""), "")</f>
        <v>37670.305806303688</v>
      </c>
    </row>
    <row r="119" spans="2:8" x14ac:dyDescent="0.35">
      <c r="B119" s="14">
        <f>IFERROR(IF(Loan_Not_Paid*Values_Entered,Payment_Number,""), "")</f>
        <v>107</v>
      </c>
      <c r="C119" s="15">
        <f>IFERROR(IF(Loan_Not_Paid*Values_Entered,Payment_Date,""), "")</f>
        <v>48061</v>
      </c>
      <c r="D119" s="16">
        <f>IFERROR(IF(Loan_Not_Paid*Values_Entered,Beginning_Balance,""), "")</f>
        <v>37670.305806303688</v>
      </c>
      <c r="E119" s="16">
        <f>IFERROR(IF(Loan_Not_Paid*Values_Entered,Monthly_Payment,""), "")</f>
        <v>2811.3186063941716</v>
      </c>
      <c r="F119" s="16">
        <f>IFERROR(IF(Loan_Not_Paid*Values_Entered,Principal,""), "")</f>
        <v>2589.0638021369664</v>
      </c>
      <c r="G119" s="16">
        <f>IFERROR(IF(Loan_Not_Paid*Values_Entered,Interest,""), "")</f>
        <v>222.25480425720519</v>
      </c>
      <c r="H119" s="16">
        <f>IFERROR(IF(Loan_Not_Paid*Values_Entered,Ending_Balance,""), "")</f>
        <v>35081.242004166648</v>
      </c>
    </row>
    <row r="120" spans="2:8" x14ac:dyDescent="0.35">
      <c r="B120" s="14">
        <f>IFERROR(IF(Loan_Not_Paid*Values_Entered,Payment_Number,""), "")</f>
        <v>108</v>
      </c>
      <c r="C120" s="15">
        <f>IFERROR(IF(Loan_Not_Paid*Values_Entered,Payment_Date,""), "")</f>
        <v>48092</v>
      </c>
      <c r="D120" s="16">
        <f>IFERROR(IF(Loan_Not_Paid*Values_Entered,Beginning_Balance,""), "")</f>
        <v>35081.242004166648</v>
      </c>
      <c r="E120" s="16">
        <f>IFERROR(IF(Loan_Not_Paid*Values_Entered,Monthly_Payment,""), "")</f>
        <v>2811.3186063941716</v>
      </c>
      <c r="F120" s="16">
        <f>IFERROR(IF(Loan_Not_Paid*Values_Entered,Principal,""), "")</f>
        <v>2604.3392785695742</v>
      </c>
      <c r="G120" s="16">
        <f>IFERROR(IF(Loan_Not_Paid*Values_Entered,Interest,""), "")</f>
        <v>206.97932782459714</v>
      </c>
      <c r="H120" s="16">
        <f>IFERROR(IF(Loan_Not_Paid*Values_Entered,Ending_Balance,""), "")</f>
        <v>32476.902725596912</v>
      </c>
    </row>
    <row r="121" spans="2:8" x14ac:dyDescent="0.35">
      <c r="B121" s="14">
        <f>IFERROR(IF(Loan_Not_Paid*Values_Entered,Payment_Number,""), "")</f>
        <v>109</v>
      </c>
      <c r="C121" s="15">
        <f>IFERROR(IF(Loan_Not_Paid*Values_Entered,Payment_Date,""), "")</f>
        <v>48122</v>
      </c>
      <c r="D121" s="16">
        <f>IFERROR(IF(Loan_Not_Paid*Values_Entered,Beginning_Balance,""), "")</f>
        <v>32476.902725596912</v>
      </c>
      <c r="E121" s="16">
        <f>IFERROR(IF(Loan_Not_Paid*Values_Entered,Monthly_Payment,""), "")</f>
        <v>2811.3186063941716</v>
      </c>
      <c r="F121" s="16">
        <f>IFERROR(IF(Loan_Not_Paid*Values_Entered,Principal,""), "")</f>
        <v>2619.7048803131347</v>
      </c>
      <c r="G121" s="16">
        <f>IFERROR(IF(Loan_Not_Paid*Values_Entered,Interest,""), "")</f>
        <v>191.61372608103662</v>
      </c>
      <c r="H121" s="16">
        <f>IFERROR(IF(Loan_Not_Paid*Values_Entered,Ending_Balance,""), "")</f>
        <v>29857.197845283779</v>
      </c>
    </row>
    <row r="122" spans="2:8" x14ac:dyDescent="0.35">
      <c r="B122" s="14">
        <f>IFERROR(IF(Loan_Not_Paid*Values_Entered,Payment_Number,""), "")</f>
        <v>110</v>
      </c>
      <c r="C122" s="15">
        <f>IFERROR(IF(Loan_Not_Paid*Values_Entered,Payment_Date,""), "")</f>
        <v>48153</v>
      </c>
      <c r="D122" s="16">
        <f>IFERROR(IF(Loan_Not_Paid*Values_Entered,Beginning_Balance,""), "")</f>
        <v>29857.197845283779</v>
      </c>
      <c r="E122" s="16">
        <f>IFERROR(IF(Loan_Not_Paid*Values_Entered,Monthly_Payment,""), "")</f>
        <v>2811.3186063941716</v>
      </c>
      <c r="F122" s="16">
        <f>IFERROR(IF(Loan_Not_Paid*Values_Entered,Principal,""), "")</f>
        <v>2635.1611391069823</v>
      </c>
      <c r="G122" s="16">
        <f>IFERROR(IF(Loan_Not_Paid*Values_Entered,Interest,""), "")</f>
        <v>176.15746728718915</v>
      </c>
      <c r="H122" s="16">
        <f>IFERROR(IF(Loan_Not_Paid*Values_Entered,Ending_Balance,""), "")</f>
        <v>27222.036706176761</v>
      </c>
    </row>
    <row r="123" spans="2:8" x14ac:dyDescent="0.35">
      <c r="B123" s="14">
        <f>IFERROR(IF(Loan_Not_Paid*Values_Entered,Payment_Number,""), "")</f>
        <v>111</v>
      </c>
      <c r="C123" s="15">
        <f>IFERROR(IF(Loan_Not_Paid*Values_Entered,Payment_Date,""), "")</f>
        <v>48183</v>
      </c>
      <c r="D123" s="16">
        <f>IFERROR(IF(Loan_Not_Paid*Values_Entered,Beginning_Balance,""), "")</f>
        <v>27222.036706176761</v>
      </c>
      <c r="E123" s="16">
        <f>IFERROR(IF(Loan_Not_Paid*Values_Entered,Monthly_Payment,""), "")</f>
        <v>2811.3186063941716</v>
      </c>
      <c r="F123" s="16">
        <f>IFERROR(IF(Loan_Not_Paid*Values_Entered,Principal,""), "")</f>
        <v>2650.7085898277132</v>
      </c>
      <c r="G123" s="16">
        <f>IFERROR(IF(Loan_Not_Paid*Values_Entered,Interest,""), "")</f>
        <v>160.61001656645794</v>
      </c>
      <c r="H123" s="16">
        <f>IFERROR(IF(Loan_Not_Paid*Values_Entered,Ending_Balance,""), "")</f>
        <v>24571.328116349061</v>
      </c>
    </row>
    <row r="124" spans="2:8" x14ac:dyDescent="0.35">
      <c r="B124" s="14">
        <f>IFERROR(IF(Loan_Not_Paid*Values_Entered,Payment_Number,""), "")</f>
        <v>112</v>
      </c>
      <c r="C124" s="15">
        <f>IFERROR(IF(Loan_Not_Paid*Values_Entered,Payment_Date,""), "")</f>
        <v>48214</v>
      </c>
      <c r="D124" s="16">
        <f>IFERROR(IF(Loan_Not_Paid*Values_Entered,Beginning_Balance,""), "")</f>
        <v>24571.328116349061</v>
      </c>
      <c r="E124" s="16">
        <f>IFERROR(IF(Loan_Not_Paid*Values_Entered,Monthly_Payment,""), "")</f>
        <v>2811.3186063941716</v>
      </c>
      <c r="F124" s="16">
        <f>IFERROR(IF(Loan_Not_Paid*Values_Entered,Principal,""), "")</f>
        <v>2666.3477705076971</v>
      </c>
      <c r="G124" s="16">
        <f>IFERROR(IF(Loan_Not_Paid*Values_Entered,Interest,""), "")</f>
        <v>144.97083588647442</v>
      </c>
      <c r="H124" s="16">
        <f>IFERROR(IF(Loan_Not_Paid*Values_Entered,Ending_Balance,""), "")</f>
        <v>21904.980345841264</v>
      </c>
    </row>
    <row r="125" spans="2:8" x14ac:dyDescent="0.35">
      <c r="B125" s="14">
        <f>IFERROR(IF(Loan_Not_Paid*Values_Entered,Payment_Number,""), "")</f>
        <v>113</v>
      </c>
      <c r="C125" s="15">
        <f>IFERROR(IF(Loan_Not_Paid*Values_Entered,Payment_Date,""), "")</f>
        <v>48245</v>
      </c>
      <c r="D125" s="16">
        <f>IFERROR(IF(Loan_Not_Paid*Values_Entered,Beginning_Balance,""), "")</f>
        <v>21904.980345841264</v>
      </c>
      <c r="E125" s="16">
        <f>IFERROR(IF(Loan_Not_Paid*Values_Entered,Monthly_Payment,""), "")</f>
        <v>2811.3186063941716</v>
      </c>
      <c r="F125" s="16">
        <f>IFERROR(IF(Loan_Not_Paid*Values_Entered,Principal,""), "")</f>
        <v>2682.0792223536923</v>
      </c>
      <c r="G125" s="16">
        <f>IFERROR(IF(Loan_Not_Paid*Values_Entered,Interest,""), "")</f>
        <v>129.23938404047902</v>
      </c>
      <c r="H125" s="16">
        <f>IFERROR(IF(Loan_Not_Paid*Values_Entered,Ending_Balance,""), "")</f>
        <v>19222.901123487507</v>
      </c>
    </row>
    <row r="126" spans="2:8" x14ac:dyDescent="0.35">
      <c r="B126" s="14">
        <f>IFERROR(IF(Loan_Not_Paid*Values_Entered,Payment_Number,""), "")</f>
        <v>114</v>
      </c>
      <c r="C126" s="15">
        <f>IFERROR(IF(Loan_Not_Paid*Values_Entered,Payment_Date,""), "")</f>
        <v>48274</v>
      </c>
      <c r="D126" s="16">
        <f>IFERROR(IF(Loan_Not_Paid*Values_Entered,Beginning_Balance,""), "")</f>
        <v>19222.901123487507</v>
      </c>
      <c r="E126" s="16">
        <f>IFERROR(IF(Loan_Not_Paid*Values_Entered,Monthly_Payment,""), "")</f>
        <v>2811.3186063941716</v>
      </c>
      <c r="F126" s="16">
        <f>IFERROR(IF(Loan_Not_Paid*Values_Entered,Principal,""), "")</f>
        <v>2697.9034897655793</v>
      </c>
      <c r="G126" s="16">
        <f>IFERROR(IF(Loan_Not_Paid*Values_Entered,Interest,""), "")</f>
        <v>113.41511662859223</v>
      </c>
      <c r="H126" s="16">
        <f>IFERROR(IF(Loan_Not_Paid*Values_Entered,Ending_Balance,""), "")</f>
        <v>16524.997633721912</v>
      </c>
    </row>
    <row r="127" spans="2:8" x14ac:dyDescent="0.35">
      <c r="B127" s="14">
        <f>IFERROR(IF(Loan_Not_Paid*Values_Entered,Payment_Number,""), "")</f>
        <v>115</v>
      </c>
      <c r="C127" s="15">
        <f>IFERROR(IF(Loan_Not_Paid*Values_Entered,Payment_Date,""), "")</f>
        <v>48305</v>
      </c>
      <c r="D127" s="16">
        <f>IFERROR(IF(Loan_Not_Paid*Values_Entered,Beginning_Balance,""), "")</f>
        <v>16524.997633721912</v>
      </c>
      <c r="E127" s="16">
        <f>IFERROR(IF(Loan_Not_Paid*Values_Entered,Monthly_Payment,""), "")</f>
        <v>2811.3186063941716</v>
      </c>
      <c r="F127" s="16">
        <f>IFERROR(IF(Loan_Not_Paid*Values_Entered,Principal,""), "")</f>
        <v>2713.8211203551964</v>
      </c>
      <c r="G127" s="16">
        <f>IFERROR(IF(Loan_Not_Paid*Values_Entered,Interest,""), "")</f>
        <v>97.49748603897531</v>
      </c>
      <c r="H127" s="16">
        <f>IFERROR(IF(Loan_Not_Paid*Values_Entered,Ending_Balance,""), "")</f>
        <v>13811.176513366692</v>
      </c>
    </row>
    <row r="128" spans="2:8" x14ac:dyDescent="0.35">
      <c r="B128" s="14">
        <f>IFERROR(IF(Loan_Not_Paid*Values_Entered,Payment_Number,""), "")</f>
        <v>116</v>
      </c>
      <c r="C128" s="15">
        <f>IFERROR(IF(Loan_Not_Paid*Values_Entered,Payment_Date,""), "")</f>
        <v>48335</v>
      </c>
      <c r="D128" s="16">
        <f>IFERROR(IF(Loan_Not_Paid*Values_Entered,Beginning_Balance,""), "")</f>
        <v>13811.176513366692</v>
      </c>
      <c r="E128" s="16">
        <f>IFERROR(IF(Loan_Not_Paid*Values_Entered,Monthly_Payment,""), "")</f>
        <v>2811.3186063941716</v>
      </c>
      <c r="F128" s="16">
        <f>IFERROR(IF(Loan_Not_Paid*Values_Entered,Principal,""), "")</f>
        <v>2729.8326649652918</v>
      </c>
      <c r="G128" s="16">
        <f>IFERROR(IF(Loan_Not_Paid*Values_Entered,Interest,""), "")</f>
        <v>81.48594142887967</v>
      </c>
      <c r="H128" s="16">
        <f>IFERROR(IF(Loan_Not_Paid*Values_Entered,Ending_Balance,""), "")</f>
        <v>11081.343848401331</v>
      </c>
    </row>
    <row r="129" spans="2:8" x14ac:dyDescent="0.35">
      <c r="B129" s="14">
        <f>IFERROR(IF(Loan_Not_Paid*Values_Entered,Payment_Number,""), "")</f>
        <v>117</v>
      </c>
      <c r="C129" s="15">
        <f>IFERROR(IF(Loan_Not_Paid*Values_Entered,Payment_Date,""), "")</f>
        <v>48366</v>
      </c>
      <c r="D129" s="16">
        <f>IFERROR(IF(Loan_Not_Paid*Values_Entered,Beginning_Balance,""), "")</f>
        <v>11081.343848401331</v>
      </c>
      <c r="E129" s="16">
        <f>IFERROR(IF(Loan_Not_Paid*Values_Entered,Monthly_Payment,""), "")</f>
        <v>2811.3186063941716</v>
      </c>
      <c r="F129" s="16">
        <f>IFERROR(IF(Loan_Not_Paid*Values_Entered,Principal,""), "")</f>
        <v>2745.9386776885872</v>
      </c>
      <c r="G129" s="16">
        <f>IFERROR(IF(Loan_Not_Paid*Values_Entered,Interest,""), "")</f>
        <v>65.379928705584447</v>
      </c>
      <c r="H129" s="16">
        <f>IFERROR(IF(Loan_Not_Paid*Values_Entered,Ending_Balance,""), "")</f>
        <v>8335.4051707127946</v>
      </c>
    </row>
    <row r="130" spans="2:8" x14ac:dyDescent="0.35">
      <c r="B130" s="14">
        <f>IFERROR(IF(Loan_Not_Paid*Values_Entered,Payment_Number,""), "")</f>
        <v>118</v>
      </c>
      <c r="C130" s="15">
        <f>IFERROR(IF(Loan_Not_Paid*Values_Entered,Payment_Date,""), "")</f>
        <v>48396</v>
      </c>
      <c r="D130" s="16">
        <f>IFERROR(IF(Loan_Not_Paid*Values_Entered,Beginning_Balance,""), "")</f>
        <v>8335.4051707127946</v>
      </c>
      <c r="E130" s="16">
        <f>IFERROR(IF(Loan_Not_Paid*Values_Entered,Monthly_Payment,""), "")</f>
        <v>2811.3186063941716</v>
      </c>
      <c r="F130" s="16">
        <f>IFERROR(IF(Loan_Not_Paid*Values_Entered,Principal,""), "")</f>
        <v>2762.1397158869499</v>
      </c>
      <c r="G130" s="16">
        <f>IFERROR(IF(Loan_Not_Paid*Values_Entered,Interest,""), "")</f>
        <v>49.17889050722178</v>
      </c>
      <c r="H130" s="16">
        <f>IFERROR(IF(Loan_Not_Paid*Values_Entered,Ending_Balance,""), "")</f>
        <v>5573.2654548257706</v>
      </c>
    </row>
    <row r="131" spans="2:8" x14ac:dyDescent="0.35">
      <c r="B131" s="14">
        <f>IFERROR(IF(Loan_Not_Paid*Values_Entered,Payment_Number,""), "")</f>
        <v>119</v>
      </c>
      <c r="C131" s="15">
        <f>IFERROR(IF(Loan_Not_Paid*Values_Entered,Payment_Date,""), "")</f>
        <v>48427</v>
      </c>
      <c r="D131" s="16">
        <f>IFERROR(IF(Loan_Not_Paid*Values_Entered,Beginning_Balance,""), "")</f>
        <v>5573.2654548257706</v>
      </c>
      <c r="E131" s="16">
        <f>IFERROR(IF(Loan_Not_Paid*Values_Entered,Monthly_Payment,""), "")</f>
        <v>2811.3186063941716</v>
      </c>
      <c r="F131" s="16">
        <f>IFERROR(IF(Loan_Not_Paid*Values_Entered,Principal,""), "")</f>
        <v>2778.4363402106824</v>
      </c>
      <c r="G131" s="16">
        <f>IFERROR(IF(Loan_Not_Paid*Values_Entered,Interest,""), "")</f>
        <v>32.882266183488781</v>
      </c>
      <c r="H131" s="16">
        <f>IFERROR(IF(Loan_Not_Paid*Values_Entered,Ending_Balance,""), "")</f>
        <v>2794.8291146149277</v>
      </c>
    </row>
    <row r="132" spans="2:8" x14ac:dyDescent="0.35">
      <c r="B132" s="14">
        <f>IFERROR(IF(Loan_Not_Paid*Values_Entered,Payment_Number,""), "")</f>
        <v>120</v>
      </c>
      <c r="C132" s="15">
        <f>IFERROR(IF(Loan_Not_Paid*Values_Entered,Payment_Date,""), "")</f>
        <v>48458</v>
      </c>
      <c r="D132" s="16">
        <f>IFERROR(IF(Loan_Not_Paid*Values_Entered,Beginning_Balance,""), "")</f>
        <v>2794.8291146149277</v>
      </c>
      <c r="E132" s="16">
        <f>IFERROR(IF(Loan_Not_Paid*Values_Entered,Monthly_Payment,""), "")</f>
        <v>2811.3186063941716</v>
      </c>
      <c r="F132" s="16">
        <f>IFERROR(IF(Loan_Not_Paid*Values_Entered,Principal,""), "")</f>
        <v>2794.8291146179254</v>
      </c>
      <c r="G132" s="16">
        <f>IFERROR(IF(Loan_Not_Paid*Values_Entered,Interest,""), "")</f>
        <v>16.48949177624576</v>
      </c>
      <c r="H132" s="16">
        <f>IFERROR(IF(Loan_Not_Paid*Values_Entered,Ending_Balance,""), "")</f>
        <v>-3.0267983675003052E-9</v>
      </c>
    </row>
    <row r="133" spans="2:8" x14ac:dyDescent="0.35">
      <c r="B133" s="14" t="str">
        <f>IFERROR(IF(Loan_Not_Paid*Values_Entered,Payment_Number,""), "")</f>
        <v/>
      </c>
      <c r="C133" s="15" t="str">
        <f>IFERROR(IF(Loan_Not_Paid*Values_Entered,Payment_Date,""), "")</f>
        <v/>
      </c>
      <c r="D133" s="16" t="str">
        <f>IFERROR(IF(Loan_Not_Paid*Values_Entered,Beginning_Balance,""), "")</f>
        <v/>
      </c>
      <c r="E133" s="16" t="str">
        <f>IFERROR(IF(Loan_Not_Paid*Values_Entered,Monthly_Payment,""), "")</f>
        <v/>
      </c>
      <c r="F133" s="16" t="str">
        <f>IFERROR(IF(Loan_Not_Paid*Values_Entered,Principal,""), "")</f>
        <v/>
      </c>
      <c r="G133" s="16" t="str">
        <f>IFERROR(IF(Loan_Not_Paid*Values_Entered,Interest,""), "")</f>
        <v/>
      </c>
      <c r="H133" s="16" t="str">
        <f>IFERROR(IF(Loan_Not_Paid*Values_Entered,Ending_Balance,""), "")</f>
        <v/>
      </c>
    </row>
    <row r="134" spans="2:8" x14ac:dyDescent="0.35">
      <c r="B134" s="14" t="str">
        <f>IFERROR(IF(Loan_Not_Paid*Values_Entered,Payment_Number,""), "")</f>
        <v/>
      </c>
      <c r="C134" s="15" t="str">
        <f>IFERROR(IF(Loan_Not_Paid*Values_Entered,Payment_Date,""), "")</f>
        <v/>
      </c>
      <c r="D134" s="16" t="str">
        <f>IFERROR(IF(Loan_Not_Paid*Values_Entered,Beginning_Balance,""), "")</f>
        <v/>
      </c>
      <c r="E134" s="16" t="str">
        <f>IFERROR(IF(Loan_Not_Paid*Values_Entered,Monthly_Payment,""), "")</f>
        <v/>
      </c>
      <c r="F134" s="16" t="str">
        <f>IFERROR(IF(Loan_Not_Paid*Values_Entered,Principal,""), "")</f>
        <v/>
      </c>
      <c r="G134" s="16" t="str">
        <f>IFERROR(IF(Loan_Not_Paid*Values_Entered,Interest,""), "")</f>
        <v/>
      </c>
      <c r="H134" s="16" t="str">
        <f>IFERROR(IF(Loan_Not_Paid*Values_Entered,Ending_Balance,""), "")</f>
        <v/>
      </c>
    </row>
    <row r="135" spans="2:8" x14ac:dyDescent="0.35">
      <c r="B135" s="14" t="str">
        <f>IFERROR(IF(Loan_Not_Paid*Values_Entered,Payment_Number,""), "")</f>
        <v/>
      </c>
      <c r="C135" s="15" t="str">
        <f>IFERROR(IF(Loan_Not_Paid*Values_Entered,Payment_Date,""), "")</f>
        <v/>
      </c>
      <c r="D135" s="16" t="str">
        <f>IFERROR(IF(Loan_Not_Paid*Values_Entered,Beginning_Balance,""), "")</f>
        <v/>
      </c>
      <c r="E135" s="16" t="str">
        <f>IFERROR(IF(Loan_Not_Paid*Values_Entered,Monthly_Payment,""), "")</f>
        <v/>
      </c>
      <c r="F135" s="16" t="str">
        <f>IFERROR(IF(Loan_Not_Paid*Values_Entered,Principal,""), "")</f>
        <v/>
      </c>
      <c r="G135" s="16" t="str">
        <f>IFERROR(IF(Loan_Not_Paid*Values_Entered,Interest,""), "")</f>
        <v/>
      </c>
      <c r="H135" s="16" t="str">
        <f>IFERROR(IF(Loan_Not_Paid*Values_Entered,Ending_Balance,""), "")</f>
        <v/>
      </c>
    </row>
    <row r="136" spans="2:8" x14ac:dyDescent="0.35">
      <c r="B136" s="14" t="str">
        <f>IFERROR(IF(Loan_Not_Paid*Values_Entered,Payment_Number,""), "")</f>
        <v/>
      </c>
      <c r="C136" s="15" t="str">
        <f>IFERROR(IF(Loan_Not_Paid*Values_Entered,Payment_Date,""), "")</f>
        <v/>
      </c>
      <c r="D136" s="16" t="str">
        <f>IFERROR(IF(Loan_Not_Paid*Values_Entered,Beginning_Balance,""), "")</f>
        <v/>
      </c>
      <c r="E136" s="16" t="str">
        <f>IFERROR(IF(Loan_Not_Paid*Values_Entered,Monthly_Payment,""), "")</f>
        <v/>
      </c>
      <c r="F136" s="16" t="str">
        <f>IFERROR(IF(Loan_Not_Paid*Values_Entered,Principal,""), "")</f>
        <v/>
      </c>
      <c r="G136" s="16" t="str">
        <f>IFERROR(IF(Loan_Not_Paid*Values_Entered,Interest,""), "")</f>
        <v/>
      </c>
      <c r="H136" s="16" t="str">
        <f>IFERROR(IF(Loan_Not_Paid*Values_Entered,Ending_Balance,""), "")</f>
        <v/>
      </c>
    </row>
    <row r="137" spans="2:8" x14ac:dyDescent="0.35">
      <c r="B137" s="14" t="str">
        <f>IFERROR(IF(Loan_Not_Paid*Values_Entered,Payment_Number,""), "")</f>
        <v/>
      </c>
      <c r="C137" s="15" t="str">
        <f>IFERROR(IF(Loan_Not_Paid*Values_Entered,Payment_Date,""), "")</f>
        <v/>
      </c>
      <c r="D137" s="16" t="str">
        <f>IFERROR(IF(Loan_Not_Paid*Values_Entered,Beginning_Balance,""), "")</f>
        <v/>
      </c>
      <c r="E137" s="16" t="str">
        <f>IFERROR(IF(Loan_Not_Paid*Values_Entered,Monthly_Payment,""), "")</f>
        <v/>
      </c>
      <c r="F137" s="16" t="str">
        <f>IFERROR(IF(Loan_Not_Paid*Values_Entered,Principal,""), "")</f>
        <v/>
      </c>
      <c r="G137" s="16" t="str">
        <f>IFERROR(IF(Loan_Not_Paid*Values_Entered,Interest,""), "")</f>
        <v/>
      </c>
      <c r="H137" s="16" t="str">
        <f>IFERROR(IF(Loan_Not_Paid*Values_Entered,Ending_Balance,""), "")</f>
        <v/>
      </c>
    </row>
    <row r="138" spans="2:8" x14ac:dyDescent="0.35">
      <c r="B138" s="14" t="str">
        <f>IFERROR(IF(Loan_Not_Paid*Values_Entered,Payment_Number,""), "")</f>
        <v/>
      </c>
      <c r="C138" s="15" t="str">
        <f>IFERROR(IF(Loan_Not_Paid*Values_Entered,Payment_Date,""), "")</f>
        <v/>
      </c>
      <c r="D138" s="16" t="str">
        <f>IFERROR(IF(Loan_Not_Paid*Values_Entered,Beginning_Balance,""), "")</f>
        <v/>
      </c>
      <c r="E138" s="16" t="str">
        <f>IFERROR(IF(Loan_Not_Paid*Values_Entered,Monthly_Payment,""), "")</f>
        <v/>
      </c>
      <c r="F138" s="16" t="str">
        <f>IFERROR(IF(Loan_Not_Paid*Values_Entered,Principal,""), "")</f>
        <v/>
      </c>
      <c r="G138" s="16" t="str">
        <f>IFERROR(IF(Loan_Not_Paid*Values_Entered,Interest,""), "")</f>
        <v/>
      </c>
      <c r="H138" s="16" t="str">
        <f>IFERROR(IF(Loan_Not_Paid*Values_Entered,Ending_Balance,""), "")</f>
        <v/>
      </c>
    </row>
    <row r="139" spans="2:8" x14ac:dyDescent="0.35">
      <c r="B139" s="14" t="str">
        <f>IFERROR(IF(Loan_Not_Paid*Values_Entered,Payment_Number,""), "")</f>
        <v/>
      </c>
      <c r="C139" s="15" t="str">
        <f>IFERROR(IF(Loan_Not_Paid*Values_Entered,Payment_Date,""), "")</f>
        <v/>
      </c>
      <c r="D139" s="16" t="str">
        <f>IFERROR(IF(Loan_Not_Paid*Values_Entered,Beginning_Balance,""), "")</f>
        <v/>
      </c>
      <c r="E139" s="16" t="str">
        <f>IFERROR(IF(Loan_Not_Paid*Values_Entered,Monthly_Payment,""), "")</f>
        <v/>
      </c>
      <c r="F139" s="16" t="str">
        <f>IFERROR(IF(Loan_Not_Paid*Values_Entered,Principal,""), "")</f>
        <v/>
      </c>
      <c r="G139" s="16" t="str">
        <f>IFERROR(IF(Loan_Not_Paid*Values_Entered,Interest,""), "")</f>
        <v/>
      </c>
      <c r="H139" s="16" t="str">
        <f>IFERROR(IF(Loan_Not_Paid*Values_Entered,Ending_Balance,""), "")</f>
        <v/>
      </c>
    </row>
    <row r="140" spans="2:8" x14ac:dyDescent="0.35">
      <c r="B140" s="14" t="str">
        <f>IFERROR(IF(Loan_Not_Paid*Values_Entered,Payment_Number,""), "")</f>
        <v/>
      </c>
      <c r="C140" s="15" t="str">
        <f>IFERROR(IF(Loan_Not_Paid*Values_Entered,Payment_Date,""), "")</f>
        <v/>
      </c>
      <c r="D140" s="16" t="str">
        <f>IFERROR(IF(Loan_Not_Paid*Values_Entered,Beginning_Balance,""), "")</f>
        <v/>
      </c>
      <c r="E140" s="16" t="str">
        <f>IFERROR(IF(Loan_Not_Paid*Values_Entered,Monthly_Payment,""), "")</f>
        <v/>
      </c>
      <c r="F140" s="16" t="str">
        <f>IFERROR(IF(Loan_Not_Paid*Values_Entered,Principal,""), "")</f>
        <v/>
      </c>
      <c r="G140" s="16" t="str">
        <f>IFERROR(IF(Loan_Not_Paid*Values_Entered,Interest,""), "")</f>
        <v/>
      </c>
      <c r="H140" s="16" t="str">
        <f>IFERROR(IF(Loan_Not_Paid*Values_Entered,Ending_Balance,""), "")</f>
        <v/>
      </c>
    </row>
    <row r="141" spans="2:8" x14ac:dyDescent="0.35">
      <c r="B141" s="14" t="str">
        <f>IFERROR(IF(Loan_Not_Paid*Values_Entered,Payment_Number,""), "")</f>
        <v/>
      </c>
      <c r="C141" s="15" t="str">
        <f>IFERROR(IF(Loan_Not_Paid*Values_Entered,Payment_Date,""), "")</f>
        <v/>
      </c>
      <c r="D141" s="16" t="str">
        <f>IFERROR(IF(Loan_Not_Paid*Values_Entered,Beginning_Balance,""), "")</f>
        <v/>
      </c>
      <c r="E141" s="16" t="str">
        <f>IFERROR(IF(Loan_Not_Paid*Values_Entered,Monthly_Payment,""), "")</f>
        <v/>
      </c>
      <c r="F141" s="16" t="str">
        <f>IFERROR(IF(Loan_Not_Paid*Values_Entered,Principal,""), "")</f>
        <v/>
      </c>
      <c r="G141" s="16" t="str">
        <f>IFERROR(IF(Loan_Not_Paid*Values_Entered,Interest,""), "")</f>
        <v/>
      </c>
      <c r="H141" s="16" t="str">
        <f>IFERROR(IF(Loan_Not_Paid*Values_Entered,Ending_Balance,""), "")</f>
        <v/>
      </c>
    </row>
    <row r="142" spans="2:8" x14ac:dyDescent="0.35">
      <c r="B142" s="14" t="str">
        <f>IFERROR(IF(Loan_Not_Paid*Values_Entered,Payment_Number,""), "")</f>
        <v/>
      </c>
      <c r="C142" s="15" t="str">
        <f>IFERROR(IF(Loan_Not_Paid*Values_Entered,Payment_Date,""), "")</f>
        <v/>
      </c>
      <c r="D142" s="16" t="str">
        <f>IFERROR(IF(Loan_Not_Paid*Values_Entered,Beginning_Balance,""), "")</f>
        <v/>
      </c>
      <c r="E142" s="16" t="str">
        <f>IFERROR(IF(Loan_Not_Paid*Values_Entered,Monthly_Payment,""), "")</f>
        <v/>
      </c>
      <c r="F142" s="16" t="str">
        <f>IFERROR(IF(Loan_Not_Paid*Values_Entered,Principal,""), "")</f>
        <v/>
      </c>
      <c r="G142" s="16" t="str">
        <f>IFERROR(IF(Loan_Not_Paid*Values_Entered,Interest,""), "")</f>
        <v/>
      </c>
      <c r="H142" s="16" t="str">
        <f>IFERROR(IF(Loan_Not_Paid*Values_Entered,Ending_Balance,""), "")</f>
        <v/>
      </c>
    </row>
    <row r="143" spans="2:8" x14ac:dyDescent="0.35">
      <c r="B143" s="14" t="str">
        <f>IFERROR(IF(Loan_Not_Paid*Values_Entered,Payment_Number,""), "")</f>
        <v/>
      </c>
      <c r="C143" s="15" t="str">
        <f>IFERROR(IF(Loan_Not_Paid*Values_Entered,Payment_Date,""), "")</f>
        <v/>
      </c>
      <c r="D143" s="16" t="str">
        <f>IFERROR(IF(Loan_Not_Paid*Values_Entered,Beginning_Balance,""), "")</f>
        <v/>
      </c>
      <c r="E143" s="16" t="str">
        <f>IFERROR(IF(Loan_Not_Paid*Values_Entered,Monthly_Payment,""), "")</f>
        <v/>
      </c>
      <c r="F143" s="16" t="str">
        <f>IFERROR(IF(Loan_Not_Paid*Values_Entered,Principal,""), "")</f>
        <v/>
      </c>
      <c r="G143" s="16" t="str">
        <f>IFERROR(IF(Loan_Not_Paid*Values_Entered,Interest,""), "")</f>
        <v/>
      </c>
      <c r="H143" s="16" t="str">
        <f>IFERROR(IF(Loan_Not_Paid*Values_Entered,Ending_Balance,""), "")</f>
        <v/>
      </c>
    </row>
    <row r="144" spans="2:8" x14ac:dyDescent="0.35">
      <c r="B144" s="14" t="str">
        <f>IFERROR(IF(Loan_Not_Paid*Values_Entered,Payment_Number,""), "")</f>
        <v/>
      </c>
      <c r="C144" s="15" t="str">
        <f>IFERROR(IF(Loan_Not_Paid*Values_Entered,Payment_Date,""), "")</f>
        <v/>
      </c>
      <c r="D144" s="16" t="str">
        <f>IFERROR(IF(Loan_Not_Paid*Values_Entered,Beginning_Balance,""), "")</f>
        <v/>
      </c>
      <c r="E144" s="16" t="str">
        <f>IFERROR(IF(Loan_Not_Paid*Values_Entered,Monthly_Payment,""), "")</f>
        <v/>
      </c>
      <c r="F144" s="16" t="str">
        <f>IFERROR(IF(Loan_Not_Paid*Values_Entered,Principal,""), "")</f>
        <v/>
      </c>
      <c r="G144" s="16" t="str">
        <f>IFERROR(IF(Loan_Not_Paid*Values_Entered,Interest,""), "")</f>
        <v/>
      </c>
      <c r="H144" s="16" t="str">
        <f>IFERROR(IF(Loan_Not_Paid*Values_Entered,Ending_Balance,""), "")</f>
        <v/>
      </c>
    </row>
    <row r="145" spans="2:8" x14ac:dyDescent="0.35">
      <c r="B145" s="14" t="str">
        <f>IFERROR(IF(Loan_Not_Paid*Values_Entered,Payment_Number,""), "")</f>
        <v/>
      </c>
      <c r="C145" s="15" t="str">
        <f>IFERROR(IF(Loan_Not_Paid*Values_Entered,Payment_Date,""), "")</f>
        <v/>
      </c>
      <c r="D145" s="16" t="str">
        <f>IFERROR(IF(Loan_Not_Paid*Values_Entered,Beginning_Balance,""), "")</f>
        <v/>
      </c>
      <c r="E145" s="16" t="str">
        <f>IFERROR(IF(Loan_Not_Paid*Values_Entered,Monthly_Payment,""), "")</f>
        <v/>
      </c>
      <c r="F145" s="16" t="str">
        <f>IFERROR(IF(Loan_Not_Paid*Values_Entered,Principal,""), "")</f>
        <v/>
      </c>
      <c r="G145" s="16" t="str">
        <f>IFERROR(IF(Loan_Not_Paid*Values_Entered,Interest,""), "")</f>
        <v/>
      </c>
      <c r="H145" s="16" t="str">
        <f>IFERROR(IF(Loan_Not_Paid*Values_Entered,Ending_Balance,""), "")</f>
        <v/>
      </c>
    </row>
    <row r="146" spans="2:8" x14ac:dyDescent="0.35">
      <c r="B146" s="14" t="str">
        <f>IFERROR(IF(Loan_Not_Paid*Values_Entered,Payment_Number,""), "")</f>
        <v/>
      </c>
      <c r="C146" s="15" t="str">
        <f>IFERROR(IF(Loan_Not_Paid*Values_Entered,Payment_Date,""), "")</f>
        <v/>
      </c>
      <c r="D146" s="16" t="str">
        <f>IFERROR(IF(Loan_Not_Paid*Values_Entered,Beginning_Balance,""), "")</f>
        <v/>
      </c>
      <c r="E146" s="16" t="str">
        <f>IFERROR(IF(Loan_Not_Paid*Values_Entered,Monthly_Payment,""), "")</f>
        <v/>
      </c>
      <c r="F146" s="16" t="str">
        <f>IFERROR(IF(Loan_Not_Paid*Values_Entered,Principal,""), "")</f>
        <v/>
      </c>
      <c r="G146" s="16" t="str">
        <f>IFERROR(IF(Loan_Not_Paid*Values_Entered,Interest,""), "")</f>
        <v/>
      </c>
      <c r="H146" s="16" t="str">
        <f>IFERROR(IF(Loan_Not_Paid*Values_Entered,Ending_Balance,""), "")</f>
        <v/>
      </c>
    </row>
    <row r="147" spans="2:8" x14ac:dyDescent="0.35">
      <c r="B147" s="14" t="str">
        <f>IFERROR(IF(Loan_Not_Paid*Values_Entered,Payment_Number,""), "")</f>
        <v/>
      </c>
      <c r="C147" s="15" t="str">
        <f>IFERROR(IF(Loan_Not_Paid*Values_Entered,Payment_Date,""), "")</f>
        <v/>
      </c>
      <c r="D147" s="16" t="str">
        <f>IFERROR(IF(Loan_Not_Paid*Values_Entered,Beginning_Balance,""), "")</f>
        <v/>
      </c>
      <c r="E147" s="16" t="str">
        <f>IFERROR(IF(Loan_Not_Paid*Values_Entered,Monthly_Payment,""), "")</f>
        <v/>
      </c>
      <c r="F147" s="16" t="str">
        <f>IFERROR(IF(Loan_Not_Paid*Values_Entered,Principal,""), "")</f>
        <v/>
      </c>
      <c r="G147" s="16" t="str">
        <f>IFERROR(IF(Loan_Not_Paid*Values_Entered,Interest,""), "")</f>
        <v/>
      </c>
      <c r="H147" s="16" t="str">
        <f>IFERROR(IF(Loan_Not_Paid*Values_Entered,Ending_Balance,""), "")</f>
        <v/>
      </c>
    </row>
    <row r="148" spans="2:8" x14ac:dyDescent="0.35">
      <c r="B148" s="14" t="str">
        <f>IFERROR(IF(Loan_Not_Paid*Values_Entered,Payment_Number,""), "")</f>
        <v/>
      </c>
      <c r="C148" s="15" t="str">
        <f>IFERROR(IF(Loan_Not_Paid*Values_Entered,Payment_Date,""), "")</f>
        <v/>
      </c>
      <c r="D148" s="16" t="str">
        <f>IFERROR(IF(Loan_Not_Paid*Values_Entered,Beginning_Balance,""), "")</f>
        <v/>
      </c>
      <c r="E148" s="16" t="str">
        <f>IFERROR(IF(Loan_Not_Paid*Values_Entered,Monthly_Payment,""), "")</f>
        <v/>
      </c>
      <c r="F148" s="16" t="str">
        <f>IFERROR(IF(Loan_Not_Paid*Values_Entered,Principal,""), "")</f>
        <v/>
      </c>
      <c r="G148" s="16" t="str">
        <f>IFERROR(IF(Loan_Not_Paid*Values_Entered,Interest,""), "")</f>
        <v/>
      </c>
      <c r="H148" s="16" t="str">
        <f>IFERROR(IF(Loan_Not_Paid*Values_Entered,Ending_Balance,""), "")</f>
        <v/>
      </c>
    </row>
    <row r="149" spans="2:8" x14ac:dyDescent="0.35">
      <c r="B149" s="14" t="str">
        <f>IFERROR(IF(Loan_Not_Paid*Values_Entered,Payment_Number,""), "")</f>
        <v/>
      </c>
      <c r="C149" s="15" t="str">
        <f>IFERROR(IF(Loan_Not_Paid*Values_Entered,Payment_Date,""), "")</f>
        <v/>
      </c>
      <c r="D149" s="16" t="str">
        <f>IFERROR(IF(Loan_Not_Paid*Values_Entered,Beginning_Balance,""), "")</f>
        <v/>
      </c>
      <c r="E149" s="16" t="str">
        <f>IFERROR(IF(Loan_Not_Paid*Values_Entered,Monthly_Payment,""), "")</f>
        <v/>
      </c>
      <c r="F149" s="16" t="str">
        <f>IFERROR(IF(Loan_Not_Paid*Values_Entered,Principal,""), "")</f>
        <v/>
      </c>
      <c r="G149" s="16" t="str">
        <f>IFERROR(IF(Loan_Not_Paid*Values_Entered,Interest,""), "")</f>
        <v/>
      </c>
      <c r="H149" s="16" t="str">
        <f>IFERROR(IF(Loan_Not_Paid*Values_Entered,Ending_Balance,""), "")</f>
        <v/>
      </c>
    </row>
    <row r="150" spans="2:8" x14ac:dyDescent="0.35">
      <c r="B150" s="14" t="str">
        <f>IFERROR(IF(Loan_Not_Paid*Values_Entered,Payment_Number,""), "")</f>
        <v/>
      </c>
      <c r="C150" s="15" t="str">
        <f>IFERROR(IF(Loan_Not_Paid*Values_Entered,Payment_Date,""), "")</f>
        <v/>
      </c>
      <c r="D150" s="16" t="str">
        <f>IFERROR(IF(Loan_Not_Paid*Values_Entered,Beginning_Balance,""), "")</f>
        <v/>
      </c>
      <c r="E150" s="16" t="str">
        <f>IFERROR(IF(Loan_Not_Paid*Values_Entered,Monthly_Payment,""), "")</f>
        <v/>
      </c>
      <c r="F150" s="16" t="str">
        <f>IFERROR(IF(Loan_Not_Paid*Values_Entered,Principal,""), "")</f>
        <v/>
      </c>
      <c r="G150" s="16" t="str">
        <f>IFERROR(IF(Loan_Not_Paid*Values_Entered,Interest,""), "")</f>
        <v/>
      </c>
      <c r="H150" s="16" t="str">
        <f>IFERROR(IF(Loan_Not_Paid*Values_Entered,Ending_Balance,""), "")</f>
        <v/>
      </c>
    </row>
    <row r="151" spans="2:8" x14ac:dyDescent="0.35">
      <c r="B151" s="14" t="str">
        <f>IFERROR(IF(Loan_Not_Paid*Values_Entered,Payment_Number,""), "")</f>
        <v/>
      </c>
      <c r="C151" s="15" t="str">
        <f>IFERROR(IF(Loan_Not_Paid*Values_Entered,Payment_Date,""), "")</f>
        <v/>
      </c>
      <c r="D151" s="16" t="str">
        <f>IFERROR(IF(Loan_Not_Paid*Values_Entered,Beginning_Balance,""), "")</f>
        <v/>
      </c>
      <c r="E151" s="16" t="str">
        <f>IFERROR(IF(Loan_Not_Paid*Values_Entered,Monthly_Payment,""), "")</f>
        <v/>
      </c>
      <c r="F151" s="16" t="str">
        <f>IFERROR(IF(Loan_Not_Paid*Values_Entered,Principal,""), "")</f>
        <v/>
      </c>
      <c r="G151" s="16" t="str">
        <f>IFERROR(IF(Loan_Not_Paid*Values_Entered,Interest,""), "")</f>
        <v/>
      </c>
      <c r="H151" s="16" t="str">
        <f>IFERROR(IF(Loan_Not_Paid*Values_Entered,Ending_Balance,""), "")</f>
        <v/>
      </c>
    </row>
    <row r="152" spans="2:8" x14ac:dyDescent="0.35">
      <c r="B152" s="14" t="str">
        <f>IFERROR(IF(Loan_Not_Paid*Values_Entered,Payment_Number,""), "")</f>
        <v/>
      </c>
      <c r="C152" s="15" t="str">
        <f>IFERROR(IF(Loan_Not_Paid*Values_Entered,Payment_Date,""), "")</f>
        <v/>
      </c>
      <c r="D152" s="16" t="str">
        <f>IFERROR(IF(Loan_Not_Paid*Values_Entered,Beginning_Balance,""), "")</f>
        <v/>
      </c>
      <c r="E152" s="16" t="str">
        <f>IFERROR(IF(Loan_Not_Paid*Values_Entered,Monthly_Payment,""), "")</f>
        <v/>
      </c>
      <c r="F152" s="16" t="str">
        <f>IFERROR(IF(Loan_Not_Paid*Values_Entered,Principal,""), "")</f>
        <v/>
      </c>
      <c r="G152" s="16" t="str">
        <f>IFERROR(IF(Loan_Not_Paid*Values_Entered,Interest,""), "")</f>
        <v/>
      </c>
      <c r="H152" s="16" t="str">
        <f>IFERROR(IF(Loan_Not_Paid*Values_Entered,Ending_Balance,""), "")</f>
        <v/>
      </c>
    </row>
    <row r="153" spans="2:8" x14ac:dyDescent="0.35">
      <c r="B153" s="14" t="str">
        <f>IFERROR(IF(Loan_Not_Paid*Values_Entered,Payment_Number,""), "")</f>
        <v/>
      </c>
      <c r="C153" s="15" t="str">
        <f>IFERROR(IF(Loan_Not_Paid*Values_Entered,Payment_Date,""), "")</f>
        <v/>
      </c>
      <c r="D153" s="16" t="str">
        <f>IFERROR(IF(Loan_Not_Paid*Values_Entered,Beginning_Balance,""), "")</f>
        <v/>
      </c>
      <c r="E153" s="16" t="str">
        <f>IFERROR(IF(Loan_Not_Paid*Values_Entered,Monthly_Payment,""), "")</f>
        <v/>
      </c>
      <c r="F153" s="16" t="str">
        <f>IFERROR(IF(Loan_Not_Paid*Values_Entered,Principal,""), "")</f>
        <v/>
      </c>
      <c r="G153" s="16" t="str">
        <f>IFERROR(IF(Loan_Not_Paid*Values_Entered,Interest,""), "")</f>
        <v/>
      </c>
      <c r="H153" s="16" t="str">
        <f>IFERROR(IF(Loan_Not_Paid*Values_Entered,Ending_Balance,""), "")</f>
        <v/>
      </c>
    </row>
    <row r="154" spans="2:8" x14ac:dyDescent="0.35">
      <c r="B154" s="14" t="str">
        <f>IFERROR(IF(Loan_Not_Paid*Values_Entered,Payment_Number,""), "")</f>
        <v/>
      </c>
      <c r="C154" s="15" t="str">
        <f>IFERROR(IF(Loan_Not_Paid*Values_Entered,Payment_Date,""), "")</f>
        <v/>
      </c>
      <c r="D154" s="16" t="str">
        <f>IFERROR(IF(Loan_Not_Paid*Values_Entered,Beginning_Balance,""), "")</f>
        <v/>
      </c>
      <c r="E154" s="16" t="str">
        <f>IFERROR(IF(Loan_Not_Paid*Values_Entered,Monthly_Payment,""), "")</f>
        <v/>
      </c>
      <c r="F154" s="16" t="str">
        <f>IFERROR(IF(Loan_Not_Paid*Values_Entered,Principal,""), "")</f>
        <v/>
      </c>
      <c r="G154" s="16" t="str">
        <f>IFERROR(IF(Loan_Not_Paid*Values_Entered,Interest,""), "")</f>
        <v/>
      </c>
      <c r="H154" s="16" t="str">
        <f>IFERROR(IF(Loan_Not_Paid*Values_Entered,Ending_Balance,""), "")</f>
        <v/>
      </c>
    </row>
    <row r="155" spans="2:8" x14ac:dyDescent="0.35">
      <c r="B155" s="14" t="str">
        <f>IFERROR(IF(Loan_Not_Paid*Values_Entered,Payment_Number,""), "")</f>
        <v/>
      </c>
      <c r="C155" s="15" t="str">
        <f>IFERROR(IF(Loan_Not_Paid*Values_Entered,Payment_Date,""), "")</f>
        <v/>
      </c>
      <c r="D155" s="16" t="str">
        <f>IFERROR(IF(Loan_Not_Paid*Values_Entered,Beginning_Balance,""), "")</f>
        <v/>
      </c>
      <c r="E155" s="16" t="str">
        <f>IFERROR(IF(Loan_Not_Paid*Values_Entered,Monthly_Payment,""), "")</f>
        <v/>
      </c>
      <c r="F155" s="16" t="str">
        <f>IFERROR(IF(Loan_Not_Paid*Values_Entered,Principal,""), "")</f>
        <v/>
      </c>
      <c r="G155" s="16" t="str">
        <f>IFERROR(IF(Loan_Not_Paid*Values_Entered,Interest,""), "")</f>
        <v/>
      </c>
      <c r="H155" s="16" t="str">
        <f>IFERROR(IF(Loan_Not_Paid*Values_Entered,Ending_Balance,""), "")</f>
        <v/>
      </c>
    </row>
    <row r="156" spans="2:8" x14ac:dyDescent="0.35">
      <c r="B156" s="14" t="str">
        <f>IFERROR(IF(Loan_Not_Paid*Values_Entered,Payment_Number,""), "")</f>
        <v/>
      </c>
      <c r="C156" s="15" t="str">
        <f>IFERROR(IF(Loan_Not_Paid*Values_Entered,Payment_Date,""), "")</f>
        <v/>
      </c>
      <c r="D156" s="16" t="str">
        <f>IFERROR(IF(Loan_Not_Paid*Values_Entered,Beginning_Balance,""), "")</f>
        <v/>
      </c>
      <c r="E156" s="16" t="str">
        <f>IFERROR(IF(Loan_Not_Paid*Values_Entered,Monthly_Payment,""), "")</f>
        <v/>
      </c>
      <c r="F156" s="16" t="str">
        <f>IFERROR(IF(Loan_Not_Paid*Values_Entered,Principal,""), "")</f>
        <v/>
      </c>
      <c r="G156" s="16" t="str">
        <f>IFERROR(IF(Loan_Not_Paid*Values_Entered,Interest,""), "")</f>
        <v/>
      </c>
      <c r="H156" s="16" t="str">
        <f>IFERROR(IF(Loan_Not_Paid*Values_Entered,Ending_Balance,""), "")</f>
        <v/>
      </c>
    </row>
    <row r="157" spans="2:8" x14ac:dyDescent="0.35">
      <c r="B157" s="14" t="str">
        <f>IFERROR(IF(Loan_Not_Paid*Values_Entered,Payment_Number,""), "")</f>
        <v/>
      </c>
      <c r="C157" s="15" t="str">
        <f>IFERROR(IF(Loan_Not_Paid*Values_Entered,Payment_Date,""), "")</f>
        <v/>
      </c>
      <c r="D157" s="16" t="str">
        <f>IFERROR(IF(Loan_Not_Paid*Values_Entered,Beginning_Balance,""), "")</f>
        <v/>
      </c>
      <c r="E157" s="16" t="str">
        <f>IFERROR(IF(Loan_Not_Paid*Values_Entered,Monthly_Payment,""), "")</f>
        <v/>
      </c>
      <c r="F157" s="16" t="str">
        <f>IFERROR(IF(Loan_Not_Paid*Values_Entered,Principal,""), "")</f>
        <v/>
      </c>
      <c r="G157" s="16" t="str">
        <f>IFERROR(IF(Loan_Not_Paid*Values_Entered,Interest,""), "")</f>
        <v/>
      </c>
      <c r="H157" s="16" t="str">
        <f>IFERROR(IF(Loan_Not_Paid*Values_Entered,Ending_Balance,""), "")</f>
        <v/>
      </c>
    </row>
    <row r="158" spans="2:8" x14ac:dyDescent="0.35">
      <c r="B158" s="14" t="str">
        <f>IFERROR(IF(Loan_Not_Paid*Values_Entered,Payment_Number,""), "")</f>
        <v/>
      </c>
      <c r="C158" s="15" t="str">
        <f>IFERROR(IF(Loan_Not_Paid*Values_Entered,Payment_Date,""), "")</f>
        <v/>
      </c>
      <c r="D158" s="16" t="str">
        <f>IFERROR(IF(Loan_Not_Paid*Values_Entered,Beginning_Balance,""), "")</f>
        <v/>
      </c>
      <c r="E158" s="16" t="str">
        <f>IFERROR(IF(Loan_Not_Paid*Values_Entered,Monthly_Payment,""), "")</f>
        <v/>
      </c>
      <c r="F158" s="16" t="str">
        <f>IFERROR(IF(Loan_Not_Paid*Values_Entered,Principal,""), "")</f>
        <v/>
      </c>
      <c r="G158" s="16" t="str">
        <f>IFERROR(IF(Loan_Not_Paid*Values_Entered,Interest,""), "")</f>
        <v/>
      </c>
      <c r="H158" s="16" t="str">
        <f>IFERROR(IF(Loan_Not_Paid*Values_Entered,Ending_Balance,""), "")</f>
        <v/>
      </c>
    </row>
    <row r="159" spans="2:8" x14ac:dyDescent="0.35">
      <c r="B159" s="14" t="str">
        <f>IFERROR(IF(Loan_Not_Paid*Values_Entered,Payment_Number,""), "")</f>
        <v/>
      </c>
      <c r="C159" s="15" t="str">
        <f>IFERROR(IF(Loan_Not_Paid*Values_Entered,Payment_Date,""), "")</f>
        <v/>
      </c>
      <c r="D159" s="16" t="str">
        <f>IFERROR(IF(Loan_Not_Paid*Values_Entered,Beginning_Balance,""), "")</f>
        <v/>
      </c>
      <c r="E159" s="16" t="str">
        <f>IFERROR(IF(Loan_Not_Paid*Values_Entered,Monthly_Payment,""), "")</f>
        <v/>
      </c>
      <c r="F159" s="16" t="str">
        <f>IFERROR(IF(Loan_Not_Paid*Values_Entered,Principal,""), "")</f>
        <v/>
      </c>
      <c r="G159" s="16" t="str">
        <f>IFERROR(IF(Loan_Not_Paid*Values_Entered,Interest,""), "")</f>
        <v/>
      </c>
      <c r="H159" s="16" t="str">
        <f>IFERROR(IF(Loan_Not_Paid*Values_Entered,Ending_Balance,""), "")</f>
        <v/>
      </c>
    </row>
    <row r="160" spans="2:8" x14ac:dyDescent="0.35">
      <c r="B160" s="14" t="str">
        <f>IFERROR(IF(Loan_Not_Paid*Values_Entered,Payment_Number,""), "")</f>
        <v/>
      </c>
      <c r="C160" s="15" t="str">
        <f>IFERROR(IF(Loan_Not_Paid*Values_Entered,Payment_Date,""), "")</f>
        <v/>
      </c>
      <c r="D160" s="16" t="str">
        <f>IFERROR(IF(Loan_Not_Paid*Values_Entered,Beginning_Balance,""), "")</f>
        <v/>
      </c>
      <c r="E160" s="16" t="str">
        <f>IFERROR(IF(Loan_Not_Paid*Values_Entered,Monthly_Payment,""), "")</f>
        <v/>
      </c>
      <c r="F160" s="16" t="str">
        <f>IFERROR(IF(Loan_Not_Paid*Values_Entered,Principal,""), "")</f>
        <v/>
      </c>
      <c r="G160" s="16" t="str">
        <f>IFERROR(IF(Loan_Not_Paid*Values_Entered,Interest,""), "")</f>
        <v/>
      </c>
      <c r="H160" s="16" t="str">
        <f>IFERROR(IF(Loan_Not_Paid*Values_Entered,Ending_Balance,""), "")</f>
        <v/>
      </c>
    </row>
    <row r="161" spans="2:8" x14ac:dyDescent="0.35">
      <c r="B161" s="14" t="str">
        <f>IFERROR(IF(Loan_Not_Paid*Values_Entered,Payment_Number,""), "")</f>
        <v/>
      </c>
      <c r="C161" s="15" t="str">
        <f>IFERROR(IF(Loan_Not_Paid*Values_Entered,Payment_Date,""), "")</f>
        <v/>
      </c>
      <c r="D161" s="16" t="str">
        <f>IFERROR(IF(Loan_Not_Paid*Values_Entered,Beginning_Balance,""), "")</f>
        <v/>
      </c>
      <c r="E161" s="16" t="str">
        <f>IFERROR(IF(Loan_Not_Paid*Values_Entered,Monthly_Payment,""), "")</f>
        <v/>
      </c>
      <c r="F161" s="16" t="str">
        <f>IFERROR(IF(Loan_Not_Paid*Values_Entered,Principal,""), "")</f>
        <v/>
      </c>
      <c r="G161" s="16" t="str">
        <f>IFERROR(IF(Loan_Not_Paid*Values_Entered,Interest,""), "")</f>
        <v/>
      </c>
      <c r="H161" s="16" t="str">
        <f>IFERROR(IF(Loan_Not_Paid*Values_Entered,Ending_Balance,""), "")</f>
        <v/>
      </c>
    </row>
    <row r="162" spans="2:8" x14ac:dyDescent="0.35">
      <c r="B162" s="14" t="str">
        <f>IFERROR(IF(Loan_Not_Paid*Values_Entered,Payment_Number,""), "")</f>
        <v/>
      </c>
      <c r="C162" s="15" t="str">
        <f>IFERROR(IF(Loan_Not_Paid*Values_Entered,Payment_Date,""), "")</f>
        <v/>
      </c>
      <c r="D162" s="16" t="str">
        <f>IFERROR(IF(Loan_Not_Paid*Values_Entered,Beginning_Balance,""), "")</f>
        <v/>
      </c>
      <c r="E162" s="16" t="str">
        <f>IFERROR(IF(Loan_Not_Paid*Values_Entered,Monthly_Payment,""), "")</f>
        <v/>
      </c>
      <c r="F162" s="16" t="str">
        <f>IFERROR(IF(Loan_Not_Paid*Values_Entered,Principal,""), "")</f>
        <v/>
      </c>
      <c r="G162" s="16" t="str">
        <f>IFERROR(IF(Loan_Not_Paid*Values_Entered,Interest,""), "")</f>
        <v/>
      </c>
      <c r="H162" s="16" t="str">
        <f>IFERROR(IF(Loan_Not_Paid*Values_Entered,Ending_Balance,""), "")</f>
        <v/>
      </c>
    </row>
    <row r="163" spans="2:8" x14ac:dyDescent="0.35">
      <c r="B163" s="14" t="str">
        <f>IFERROR(IF(Loan_Not_Paid*Values_Entered,Payment_Number,""), "")</f>
        <v/>
      </c>
      <c r="C163" s="15" t="str">
        <f>IFERROR(IF(Loan_Not_Paid*Values_Entered,Payment_Date,""), "")</f>
        <v/>
      </c>
      <c r="D163" s="16" t="str">
        <f>IFERROR(IF(Loan_Not_Paid*Values_Entered,Beginning_Balance,""), "")</f>
        <v/>
      </c>
      <c r="E163" s="16" t="str">
        <f>IFERROR(IF(Loan_Not_Paid*Values_Entered,Monthly_Payment,""), "")</f>
        <v/>
      </c>
      <c r="F163" s="16" t="str">
        <f>IFERROR(IF(Loan_Not_Paid*Values_Entered,Principal,""), "")</f>
        <v/>
      </c>
      <c r="G163" s="16" t="str">
        <f>IFERROR(IF(Loan_Not_Paid*Values_Entered,Interest,""), "")</f>
        <v/>
      </c>
      <c r="H163" s="16" t="str">
        <f>IFERROR(IF(Loan_Not_Paid*Values_Entered,Ending_Balance,""), "")</f>
        <v/>
      </c>
    </row>
    <row r="164" spans="2:8" x14ac:dyDescent="0.35">
      <c r="B164" s="14" t="str">
        <f>IFERROR(IF(Loan_Not_Paid*Values_Entered,Payment_Number,""), "")</f>
        <v/>
      </c>
      <c r="C164" s="15" t="str">
        <f>IFERROR(IF(Loan_Not_Paid*Values_Entered,Payment_Date,""), "")</f>
        <v/>
      </c>
      <c r="D164" s="16" t="str">
        <f>IFERROR(IF(Loan_Not_Paid*Values_Entered,Beginning_Balance,""), "")</f>
        <v/>
      </c>
      <c r="E164" s="16" t="str">
        <f>IFERROR(IF(Loan_Not_Paid*Values_Entered,Monthly_Payment,""), "")</f>
        <v/>
      </c>
      <c r="F164" s="16" t="str">
        <f>IFERROR(IF(Loan_Not_Paid*Values_Entered,Principal,""), "")</f>
        <v/>
      </c>
      <c r="G164" s="16" t="str">
        <f>IFERROR(IF(Loan_Not_Paid*Values_Entered,Interest,""), "")</f>
        <v/>
      </c>
      <c r="H164" s="16" t="str">
        <f>IFERROR(IF(Loan_Not_Paid*Values_Entered,Ending_Balance,""), "")</f>
        <v/>
      </c>
    </row>
    <row r="165" spans="2:8" x14ac:dyDescent="0.35">
      <c r="B165" s="14" t="str">
        <f>IFERROR(IF(Loan_Not_Paid*Values_Entered,Payment_Number,""), "")</f>
        <v/>
      </c>
      <c r="C165" s="15" t="str">
        <f>IFERROR(IF(Loan_Not_Paid*Values_Entered,Payment_Date,""), "")</f>
        <v/>
      </c>
      <c r="D165" s="16" t="str">
        <f>IFERROR(IF(Loan_Not_Paid*Values_Entered,Beginning_Balance,""), "")</f>
        <v/>
      </c>
      <c r="E165" s="16" t="str">
        <f>IFERROR(IF(Loan_Not_Paid*Values_Entered,Monthly_Payment,""), "")</f>
        <v/>
      </c>
      <c r="F165" s="16" t="str">
        <f>IFERROR(IF(Loan_Not_Paid*Values_Entered,Principal,""), "")</f>
        <v/>
      </c>
      <c r="G165" s="16" t="str">
        <f>IFERROR(IF(Loan_Not_Paid*Values_Entered,Interest,""), "")</f>
        <v/>
      </c>
      <c r="H165" s="16" t="str">
        <f>IFERROR(IF(Loan_Not_Paid*Values_Entered,Ending_Balance,""), "")</f>
        <v/>
      </c>
    </row>
    <row r="166" spans="2:8" x14ac:dyDescent="0.35">
      <c r="B166" s="14" t="str">
        <f>IFERROR(IF(Loan_Not_Paid*Values_Entered,Payment_Number,""), "")</f>
        <v/>
      </c>
      <c r="C166" s="15" t="str">
        <f>IFERROR(IF(Loan_Not_Paid*Values_Entered,Payment_Date,""), "")</f>
        <v/>
      </c>
      <c r="D166" s="16" t="str">
        <f>IFERROR(IF(Loan_Not_Paid*Values_Entered,Beginning_Balance,""), "")</f>
        <v/>
      </c>
      <c r="E166" s="16" t="str">
        <f>IFERROR(IF(Loan_Not_Paid*Values_Entered,Monthly_Payment,""), "")</f>
        <v/>
      </c>
      <c r="F166" s="16" t="str">
        <f>IFERROR(IF(Loan_Not_Paid*Values_Entered,Principal,""), "")</f>
        <v/>
      </c>
      <c r="G166" s="16" t="str">
        <f>IFERROR(IF(Loan_Not_Paid*Values_Entered,Interest,""), "")</f>
        <v/>
      </c>
      <c r="H166" s="16" t="str">
        <f>IFERROR(IF(Loan_Not_Paid*Values_Entered,Ending_Balance,""), "")</f>
        <v/>
      </c>
    </row>
    <row r="167" spans="2:8" x14ac:dyDescent="0.35">
      <c r="B167" s="14" t="str">
        <f>IFERROR(IF(Loan_Not_Paid*Values_Entered,Payment_Number,""), "")</f>
        <v/>
      </c>
      <c r="C167" s="15" t="str">
        <f>IFERROR(IF(Loan_Not_Paid*Values_Entered,Payment_Date,""), "")</f>
        <v/>
      </c>
      <c r="D167" s="16" t="str">
        <f>IFERROR(IF(Loan_Not_Paid*Values_Entered,Beginning_Balance,""), "")</f>
        <v/>
      </c>
      <c r="E167" s="16" t="str">
        <f>IFERROR(IF(Loan_Not_Paid*Values_Entered,Monthly_Payment,""), "")</f>
        <v/>
      </c>
      <c r="F167" s="16" t="str">
        <f>IFERROR(IF(Loan_Not_Paid*Values_Entered,Principal,""), "")</f>
        <v/>
      </c>
      <c r="G167" s="16" t="str">
        <f>IFERROR(IF(Loan_Not_Paid*Values_Entered,Interest,""), "")</f>
        <v/>
      </c>
      <c r="H167" s="16" t="str">
        <f>IFERROR(IF(Loan_Not_Paid*Values_Entered,Ending_Balance,""), "")</f>
        <v/>
      </c>
    </row>
    <row r="168" spans="2:8" x14ac:dyDescent="0.35">
      <c r="B168" s="14" t="str">
        <f>IFERROR(IF(Loan_Not_Paid*Values_Entered,Payment_Number,""), "")</f>
        <v/>
      </c>
      <c r="C168" s="15" t="str">
        <f>IFERROR(IF(Loan_Not_Paid*Values_Entered,Payment_Date,""), "")</f>
        <v/>
      </c>
      <c r="D168" s="16" t="str">
        <f>IFERROR(IF(Loan_Not_Paid*Values_Entered,Beginning_Balance,""), "")</f>
        <v/>
      </c>
      <c r="E168" s="16" t="str">
        <f>IFERROR(IF(Loan_Not_Paid*Values_Entered,Monthly_Payment,""), "")</f>
        <v/>
      </c>
      <c r="F168" s="16" t="str">
        <f>IFERROR(IF(Loan_Not_Paid*Values_Entered,Principal,""), "")</f>
        <v/>
      </c>
      <c r="G168" s="16" t="str">
        <f>IFERROR(IF(Loan_Not_Paid*Values_Entered,Interest,""), "")</f>
        <v/>
      </c>
      <c r="H168" s="16" t="str">
        <f>IFERROR(IF(Loan_Not_Paid*Values_Entered,Ending_Balance,""), "")</f>
        <v/>
      </c>
    </row>
    <row r="169" spans="2:8" x14ac:dyDescent="0.35">
      <c r="B169" s="14" t="str">
        <f>IFERROR(IF(Loan_Not_Paid*Values_Entered,Payment_Number,""), "")</f>
        <v/>
      </c>
      <c r="C169" s="15" t="str">
        <f>IFERROR(IF(Loan_Not_Paid*Values_Entered,Payment_Date,""), "")</f>
        <v/>
      </c>
      <c r="D169" s="16" t="str">
        <f>IFERROR(IF(Loan_Not_Paid*Values_Entered,Beginning_Balance,""), "")</f>
        <v/>
      </c>
      <c r="E169" s="16" t="str">
        <f>IFERROR(IF(Loan_Not_Paid*Values_Entered,Monthly_Payment,""), "")</f>
        <v/>
      </c>
      <c r="F169" s="16" t="str">
        <f>IFERROR(IF(Loan_Not_Paid*Values_Entered,Principal,""), "")</f>
        <v/>
      </c>
      <c r="G169" s="16" t="str">
        <f>IFERROR(IF(Loan_Not_Paid*Values_Entered,Interest,""), "")</f>
        <v/>
      </c>
      <c r="H169" s="16" t="str">
        <f>IFERROR(IF(Loan_Not_Paid*Values_Entered,Ending_Balance,""), "")</f>
        <v/>
      </c>
    </row>
    <row r="170" spans="2:8" x14ac:dyDescent="0.35">
      <c r="B170" s="14" t="str">
        <f>IFERROR(IF(Loan_Not_Paid*Values_Entered,Payment_Number,""), "")</f>
        <v/>
      </c>
      <c r="C170" s="15" t="str">
        <f>IFERROR(IF(Loan_Not_Paid*Values_Entered,Payment_Date,""), "")</f>
        <v/>
      </c>
      <c r="D170" s="16" t="str">
        <f>IFERROR(IF(Loan_Not_Paid*Values_Entered,Beginning_Balance,""), "")</f>
        <v/>
      </c>
      <c r="E170" s="16" t="str">
        <f>IFERROR(IF(Loan_Not_Paid*Values_Entered,Monthly_Payment,""), "")</f>
        <v/>
      </c>
      <c r="F170" s="16" t="str">
        <f>IFERROR(IF(Loan_Not_Paid*Values_Entered,Principal,""), "")</f>
        <v/>
      </c>
      <c r="G170" s="16" t="str">
        <f>IFERROR(IF(Loan_Not_Paid*Values_Entered,Interest,""), "")</f>
        <v/>
      </c>
      <c r="H170" s="16" t="str">
        <f>IFERROR(IF(Loan_Not_Paid*Values_Entered,Ending_Balance,""), "")</f>
        <v/>
      </c>
    </row>
    <row r="171" spans="2:8" x14ac:dyDescent="0.35">
      <c r="B171" s="14" t="str">
        <f>IFERROR(IF(Loan_Not_Paid*Values_Entered,Payment_Number,""), "")</f>
        <v/>
      </c>
      <c r="C171" s="15" t="str">
        <f>IFERROR(IF(Loan_Not_Paid*Values_Entered,Payment_Date,""), "")</f>
        <v/>
      </c>
      <c r="D171" s="16" t="str">
        <f>IFERROR(IF(Loan_Not_Paid*Values_Entered,Beginning_Balance,""), "")</f>
        <v/>
      </c>
      <c r="E171" s="16" t="str">
        <f>IFERROR(IF(Loan_Not_Paid*Values_Entered,Monthly_Payment,""), "")</f>
        <v/>
      </c>
      <c r="F171" s="16" t="str">
        <f>IFERROR(IF(Loan_Not_Paid*Values_Entered,Principal,""), "")</f>
        <v/>
      </c>
      <c r="G171" s="16" t="str">
        <f>IFERROR(IF(Loan_Not_Paid*Values_Entered,Interest,""), "")</f>
        <v/>
      </c>
      <c r="H171" s="16" t="str">
        <f>IFERROR(IF(Loan_Not_Paid*Values_Entered,Ending_Balance,""), "")</f>
        <v/>
      </c>
    </row>
    <row r="172" spans="2:8" x14ac:dyDescent="0.35">
      <c r="B172" s="14" t="str">
        <f>IFERROR(IF(Loan_Not_Paid*Values_Entered,Payment_Number,""), "")</f>
        <v/>
      </c>
      <c r="C172" s="15" t="str">
        <f>IFERROR(IF(Loan_Not_Paid*Values_Entered,Payment_Date,""), "")</f>
        <v/>
      </c>
      <c r="D172" s="16" t="str">
        <f>IFERROR(IF(Loan_Not_Paid*Values_Entered,Beginning_Balance,""), "")</f>
        <v/>
      </c>
      <c r="E172" s="16" t="str">
        <f>IFERROR(IF(Loan_Not_Paid*Values_Entered,Monthly_Payment,""), "")</f>
        <v/>
      </c>
      <c r="F172" s="16" t="str">
        <f>IFERROR(IF(Loan_Not_Paid*Values_Entered,Principal,""), "")</f>
        <v/>
      </c>
      <c r="G172" s="16" t="str">
        <f>IFERROR(IF(Loan_Not_Paid*Values_Entered,Interest,""), "")</f>
        <v/>
      </c>
      <c r="H172" s="16" t="str">
        <f>IFERROR(IF(Loan_Not_Paid*Values_Entered,Ending_Balance,""), "")</f>
        <v/>
      </c>
    </row>
    <row r="173" spans="2:8" x14ac:dyDescent="0.35">
      <c r="B173" s="14" t="str">
        <f>IFERROR(IF(Loan_Not_Paid*Values_Entered,Payment_Number,""), "")</f>
        <v/>
      </c>
      <c r="C173" s="15" t="str">
        <f>IFERROR(IF(Loan_Not_Paid*Values_Entered,Payment_Date,""), "")</f>
        <v/>
      </c>
      <c r="D173" s="16" t="str">
        <f>IFERROR(IF(Loan_Not_Paid*Values_Entered,Beginning_Balance,""), "")</f>
        <v/>
      </c>
      <c r="E173" s="16" t="str">
        <f>IFERROR(IF(Loan_Not_Paid*Values_Entered,Monthly_Payment,""), "")</f>
        <v/>
      </c>
      <c r="F173" s="16" t="str">
        <f>IFERROR(IF(Loan_Not_Paid*Values_Entered,Principal,""), "")</f>
        <v/>
      </c>
      <c r="G173" s="16" t="str">
        <f>IFERROR(IF(Loan_Not_Paid*Values_Entered,Interest,""), "")</f>
        <v/>
      </c>
      <c r="H173" s="16" t="str">
        <f>IFERROR(IF(Loan_Not_Paid*Values_Entered,Ending_Balance,""), "")</f>
        <v/>
      </c>
    </row>
    <row r="174" spans="2:8" x14ac:dyDescent="0.35">
      <c r="B174" s="14" t="str">
        <f>IFERROR(IF(Loan_Not_Paid*Values_Entered,Payment_Number,""), "")</f>
        <v/>
      </c>
      <c r="C174" s="15" t="str">
        <f>IFERROR(IF(Loan_Not_Paid*Values_Entered,Payment_Date,""), "")</f>
        <v/>
      </c>
      <c r="D174" s="16" t="str">
        <f>IFERROR(IF(Loan_Not_Paid*Values_Entered,Beginning_Balance,""), "")</f>
        <v/>
      </c>
      <c r="E174" s="16" t="str">
        <f>IFERROR(IF(Loan_Not_Paid*Values_Entered,Monthly_Payment,""), "")</f>
        <v/>
      </c>
      <c r="F174" s="16" t="str">
        <f>IFERROR(IF(Loan_Not_Paid*Values_Entered,Principal,""), "")</f>
        <v/>
      </c>
      <c r="G174" s="16" t="str">
        <f>IFERROR(IF(Loan_Not_Paid*Values_Entered,Interest,""), "")</f>
        <v/>
      </c>
      <c r="H174" s="16" t="str">
        <f>IFERROR(IF(Loan_Not_Paid*Values_Entered,Ending_Balance,""), "")</f>
        <v/>
      </c>
    </row>
    <row r="175" spans="2:8" x14ac:dyDescent="0.35">
      <c r="B175" s="14" t="str">
        <f>IFERROR(IF(Loan_Not_Paid*Values_Entered,Payment_Number,""), "")</f>
        <v/>
      </c>
      <c r="C175" s="15" t="str">
        <f>IFERROR(IF(Loan_Not_Paid*Values_Entered,Payment_Date,""), "")</f>
        <v/>
      </c>
      <c r="D175" s="16" t="str">
        <f>IFERROR(IF(Loan_Not_Paid*Values_Entered,Beginning_Balance,""), "")</f>
        <v/>
      </c>
      <c r="E175" s="16" t="str">
        <f>IFERROR(IF(Loan_Not_Paid*Values_Entered,Monthly_Payment,""), "")</f>
        <v/>
      </c>
      <c r="F175" s="16" t="str">
        <f>IFERROR(IF(Loan_Not_Paid*Values_Entered,Principal,""), "")</f>
        <v/>
      </c>
      <c r="G175" s="16" t="str">
        <f>IFERROR(IF(Loan_Not_Paid*Values_Entered,Interest,""), "")</f>
        <v/>
      </c>
      <c r="H175" s="16" t="str">
        <f>IFERROR(IF(Loan_Not_Paid*Values_Entered,Ending_Balance,""), "")</f>
        <v/>
      </c>
    </row>
    <row r="176" spans="2:8" x14ac:dyDescent="0.35">
      <c r="B176" s="14" t="str">
        <f>IFERROR(IF(Loan_Not_Paid*Values_Entered,Payment_Number,""), "")</f>
        <v/>
      </c>
      <c r="C176" s="15" t="str">
        <f>IFERROR(IF(Loan_Not_Paid*Values_Entered,Payment_Date,""), "")</f>
        <v/>
      </c>
      <c r="D176" s="16" t="str">
        <f>IFERROR(IF(Loan_Not_Paid*Values_Entered,Beginning_Balance,""), "")</f>
        <v/>
      </c>
      <c r="E176" s="16" t="str">
        <f>IFERROR(IF(Loan_Not_Paid*Values_Entered,Monthly_Payment,""), "")</f>
        <v/>
      </c>
      <c r="F176" s="16" t="str">
        <f>IFERROR(IF(Loan_Not_Paid*Values_Entered,Principal,""), "")</f>
        <v/>
      </c>
      <c r="G176" s="16" t="str">
        <f>IFERROR(IF(Loan_Not_Paid*Values_Entered,Interest,""), "")</f>
        <v/>
      </c>
      <c r="H176" s="16" t="str">
        <f>IFERROR(IF(Loan_Not_Paid*Values_Entered,Ending_Balance,""), "")</f>
        <v/>
      </c>
    </row>
    <row r="177" spans="2:8" x14ac:dyDescent="0.35">
      <c r="B177" s="14" t="str">
        <f>IFERROR(IF(Loan_Not_Paid*Values_Entered,Payment_Number,""), "")</f>
        <v/>
      </c>
      <c r="C177" s="15" t="str">
        <f>IFERROR(IF(Loan_Not_Paid*Values_Entered,Payment_Date,""), "")</f>
        <v/>
      </c>
      <c r="D177" s="16" t="str">
        <f>IFERROR(IF(Loan_Not_Paid*Values_Entered,Beginning_Balance,""), "")</f>
        <v/>
      </c>
      <c r="E177" s="16" t="str">
        <f>IFERROR(IF(Loan_Not_Paid*Values_Entered,Monthly_Payment,""), "")</f>
        <v/>
      </c>
      <c r="F177" s="16" t="str">
        <f>IFERROR(IF(Loan_Not_Paid*Values_Entered,Principal,""), "")</f>
        <v/>
      </c>
      <c r="G177" s="16" t="str">
        <f>IFERROR(IF(Loan_Not_Paid*Values_Entered,Interest,""), "")</f>
        <v/>
      </c>
      <c r="H177" s="16" t="str">
        <f>IFERROR(IF(Loan_Not_Paid*Values_Entered,Ending_Balance,""), "")</f>
        <v/>
      </c>
    </row>
    <row r="178" spans="2:8" x14ac:dyDescent="0.35">
      <c r="B178" s="14" t="str">
        <f>IFERROR(IF(Loan_Not_Paid*Values_Entered,Payment_Number,""), "")</f>
        <v/>
      </c>
      <c r="C178" s="15" t="str">
        <f>IFERROR(IF(Loan_Not_Paid*Values_Entered,Payment_Date,""), "")</f>
        <v/>
      </c>
      <c r="D178" s="16" t="str">
        <f>IFERROR(IF(Loan_Not_Paid*Values_Entered,Beginning_Balance,""), "")</f>
        <v/>
      </c>
      <c r="E178" s="16" t="str">
        <f>IFERROR(IF(Loan_Not_Paid*Values_Entered,Monthly_Payment,""), "")</f>
        <v/>
      </c>
      <c r="F178" s="16" t="str">
        <f>IFERROR(IF(Loan_Not_Paid*Values_Entered,Principal,""), "")</f>
        <v/>
      </c>
      <c r="G178" s="16" t="str">
        <f>IFERROR(IF(Loan_Not_Paid*Values_Entered,Interest,""), "")</f>
        <v/>
      </c>
      <c r="H178" s="16" t="str">
        <f>IFERROR(IF(Loan_Not_Paid*Values_Entered,Ending_Balance,""), "")</f>
        <v/>
      </c>
    </row>
    <row r="179" spans="2:8" x14ac:dyDescent="0.35">
      <c r="B179" s="14" t="str">
        <f>IFERROR(IF(Loan_Not_Paid*Values_Entered,Payment_Number,""), "")</f>
        <v/>
      </c>
      <c r="C179" s="15" t="str">
        <f>IFERROR(IF(Loan_Not_Paid*Values_Entered,Payment_Date,""), "")</f>
        <v/>
      </c>
      <c r="D179" s="16" t="str">
        <f>IFERROR(IF(Loan_Not_Paid*Values_Entered,Beginning_Balance,""), "")</f>
        <v/>
      </c>
      <c r="E179" s="16" t="str">
        <f>IFERROR(IF(Loan_Not_Paid*Values_Entered,Monthly_Payment,""), "")</f>
        <v/>
      </c>
      <c r="F179" s="16" t="str">
        <f>IFERROR(IF(Loan_Not_Paid*Values_Entered,Principal,""), "")</f>
        <v/>
      </c>
      <c r="G179" s="16" t="str">
        <f>IFERROR(IF(Loan_Not_Paid*Values_Entered,Interest,""), "")</f>
        <v/>
      </c>
      <c r="H179" s="16" t="str">
        <f>IFERROR(IF(Loan_Not_Paid*Values_Entered,Ending_Balance,""), "")</f>
        <v/>
      </c>
    </row>
    <row r="180" spans="2:8" x14ac:dyDescent="0.35">
      <c r="B180" s="14" t="str">
        <f>IFERROR(IF(Loan_Not_Paid*Values_Entered,Payment_Number,""), "")</f>
        <v/>
      </c>
      <c r="C180" s="15" t="str">
        <f>IFERROR(IF(Loan_Not_Paid*Values_Entered,Payment_Date,""), "")</f>
        <v/>
      </c>
      <c r="D180" s="16" t="str">
        <f>IFERROR(IF(Loan_Not_Paid*Values_Entered,Beginning_Balance,""), "")</f>
        <v/>
      </c>
      <c r="E180" s="16" t="str">
        <f>IFERROR(IF(Loan_Not_Paid*Values_Entered,Monthly_Payment,""), "")</f>
        <v/>
      </c>
      <c r="F180" s="16" t="str">
        <f>IFERROR(IF(Loan_Not_Paid*Values_Entered,Principal,""), "")</f>
        <v/>
      </c>
      <c r="G180" s="16" t="str">
        <f>IFERROR(IF(Loan_Not_Paid*Values_Entered,Interest,""), "")</f>
        <v/>
      </c>
      <c r="H180" s="16" t="str">
        <f>IFERROR(IF(Loan_Not_Paid*Values_Entered,Ending_Balance,""), "")</f>
        <v/>
      </c>
    </row>
    <row r="181" spans="2:8" x14ac:dyDescent="0.35">
      <c r="B181" s="14" t="str">
        <f>IFERROR(IF(Loan_Not_Paid*Values_Entered,Payment_Number,""), "")</f>
        <v/>
      </c>
      <c r="C181" s="15" t="str">
        <f>IFERROR(IF(Loan_Not_Paid*Values_Entered,Payment_Date,""), "")</f>
        <v/>
      </c>
      <c r="D181" s="16" t="str">
        <f>IFERROR(IF(Loan_Not_Paid*Values_Entered,Beginning_Balance,""), "")</f>
        <v/>
      </c>
      <c r="E181" s="16" t="str">
        <f>IFERROR(IF(Loan_Not_Paid*Values_Entered,Monthly_Payment,""), "")</f>
        <v/>
      </c>
      <c r="F181" s="16" t="str">
        <f>IFERROR(IF(Loan_Not_Paid*Values_Entered,Principal,""), "")</f>
        <v/>
      </c>
      <c r="G181" s="16" t="str">
        <f>IFERROR(IF(Loan_Not_Paid*Values_Entered,Interest,""), "")</f>
        <v/>
      </c>
      <c r="H181" s="16" t="str">
        <f>IFERROR(IF(Loan_Not_Paid*Values_Entered,Ending_Balance,""), "")</f>
        <v/>
      </c>
    </row>
    <row r="182" spans="2:8" x14ac:dyDescent="0.35">
      <c r="B182" s="14" t="str">
        <f>IFERROR(IF(Loan_Not_Paid*Values_Entered,Payment_Number,""), "")</f>
        <v/>
      </c>
      <c r="C182" s="15" t="str">
        <f>IFERROR(IF(Loan_Not_Paid*Values_Entered,Payment_Date,""), "")</f>
        <v/>
      </c>
      <c r="D182" s="16" t="str">
        <f>IFERROR(IF(Loan_Not_Paid*Values_Entered,Beginning_Balance,""), "")</f>
        <v/>
      </c>
      <c r="E182" s="16" t="str">
        <f>IFERROR(IF(Loan_Not_Paid*Values_Entered,Monthly_Payment,""), "")</f>
        <v/>
      </c>
      <c r="F182" s="16" t="str">
        <f>IFERROR(IF(Loan_Not_Paid*Values_Entered,Principal,""), "")</f>
        <v/>
      </c>
      <c r="G182" s="16" t="str">
        <f>IFERROR(IF(Loan_Not_Paid*Values_Entered,Interest,""), "")</f>
        <v/>
      </c>
      <c r="H182" s="16" t="str">
        <f>IFERROR(IF(Loan_Not_Paid*Values_Entered,Ending_Balance,""), "")</f>
        <v/>
      </c>
    </row>
    <row r="183" spans="2:8" x14ac:dyDescent="0.35">
      <c r="B183" s="14" t="str">
        <f>IFERROR(IF(Loan_Not_Paid*Values_Entered,Payment_Number,""), "")</f>
        <v/>
      </c>
      <c r="C183" s="15" t="str">
        <f>IFERROR(IF(Loan_Not_Paid*Values_Entered,Payment_Date,""), "")</f>
        <v/>
      </c>
      <c r="D183" s="16" t="str">
        <f>IFERROR(IF(Loan_Not_Paid*Values_Entered,Beginning_Balance,""), "")</f>
        <v/>
      </c>
      <c r="E183" s="16" t="str">
        <f>IFERROR(IF(Loan_Not_Paid*Values_Entered,Monthly_Payment,""), "")</f>
        <v/>
      </c>
      <c r="F183" s="16" t="str">
        <f>IFERROR(IF(Loan_Not_Paid*Values_Entered,Principal,""), "")</f>
        <v/>
      </c>
      <c r="G183" s="16" t="str">
        <f>IFERROR(IF(Loan_Not_Paid*Values_Entered,Interest,""), "")</f>
        <v/>
      </c>
      <c r="H183" s="16" t="str">
        <f>IFERROR(IF(Loan_Not_Paid*Values_Entered,Ending_Balance,""), "")</f>
        <v/>
      </c>
    </row>
    <row r="184" spans="2:8" x14ac:dyDescent="0.35">
      <c r="B184" s="14" t="str">
        <f>IFERROR(IF(Loan_Not_Paid*Values_Entered,Payment_Number,""), "")</f>
        <v/>
      </c>
      <c r="C184" s="15" t="str">
        <f>IFERROR(IF(Loan_Not_Paid*Values_Entered,Payment_Date,""), "")</f>
        <v/>
      </c>
      <c r="D184" s="16" t="str">
        <f>IFERROR(IF(Loan_Not_Paid*Values_Entered,Beginning_Balance,""), "")</f>
        <v/>
      </c>
      <c r="E184" s="16" t="str">
        <f>IFERROR(IF(Loan_Not_Paid*Values_Entered,Monthly_Payment,""), "")</f>
        <v/>
      </c>
      <c r="F184" s="16" t="str">
        <f>IFERROR(IF(Loan_Not_Paid*Values_Entered,Principal,""), "")</f>
        <v/>
      </c>
      <c r="G184" s="16" t="str">
        <f>IFERROR(IF(Loan_Not_Paid*Values_Entered,Interest,""), "")</f>
        <v/>
      </c>
      <c r="H184" s="16" t="str">
        <f>IFERROR(IF(Loan_Not_Paid*Values_Entered,Ending_Balance,""), "")</f>
        <v/>
      </c>
    </row>
    <row r="185" spans="2:8" x14ac:dyDescent="0.35">
      <c r="B185" s="14" t="str">
        <f>IFERROR(IF(Loan_Not_Paid*Values_Entered,Payment_Number,""), "")</f>
        <v/>
      </c>
      <c r="C185" s="15" t="str">
        <f>IFERROR(IF(Loan_Not_Paid*Values_Entered,Payment_Date,""), "")</f>
        <v/>
      </c>
      <c r="D185" s="16" t="str">
        <f>IFERROR(IF(Loan_Not_Paid*Values_Entered,Beginning_Balance,""), "")</f>
        <v/>
      </c>
      <c r="E185" s="16" t="str">
        <f>IFERROR(IF(Loan_Not_Paid*Values_Entered,Monthly_Payment,""), "")</f>
        <v/>
      </c>
      <c r="F185" s="16" t="str">
        <f>IFERROR(IF(Loan_Not_Paid*Values_Entered,Principal,""), "")</f>
        <v/>
      </c>
      <c r="G185" s="16" t="str">
        <f>IFERROR(IF(Loan_Not_Paid*Values_Entered,Interest,""), "")</f>
        <v/>
      </c>
      <c r="H185" s="16" t="str">
        <f>IFERROR(IF(Loan_Not_Paid*Values_Entered,Ending_Balance,""), "")</f>
        <v/>
      </c>
    </row>
    <row r="186" spans="2:8" x14ac:dyDescent="0.35">
      <c r="B186" s="14" t="str">
        <f>IFERROR(IF(Loan_Not_Paid*Values_Entered,Payment_Number,""), "")</f>
        <v/>
      </c>
      <c r="C186" s="15" t="str">
        <f>IFERROR(IF(Loan_Not_Paid*Values_Entered,Payment_Date,""), "")</f>
        <v/>
      </c>
      <c r="D186" s="16" t="str">
        <f>IFERROR(IF(Loan_Not_Paid*Values_Entered,Beginning_Balance,""), "")</f>
        <v/>
      </c>
      <c r="E186" s="16" t="str">
        <f>IFERROR(IF(Loan_Not_Paid*Values_Entered,Monthly_Payment,""), "")</f>
        <v/>
      </c>
      <c r="F186" s="16" t="str">
        <f>IFERROR(IF(Loan_Not_Paid*Values_Entered,Principal,""), "")</f>
        <v/>
      </c>
      <c r="G186" s="16" t="str">
        <f>IFERROR(IF(Loan_Not_Paid*Values_Entered,Interest,""), "")</f>
        <v/>
      </c>
      <c r="H186" s="16" t="str">
        <f>IFERROR(IF(Loan_Not_Paid*Values_Entered,Ending_Balance,""), "")</f>
        <v/>
      </c>
    </row>
    <row r="187" spans="2:8" x14ac:dyDescent="0.35">
      <c r="B187" s="14" t="str">
        <f>IFERROR(IF(Loan_Not_Paid*Values_Entered,Payment_Number,""), "")</f>
        <v/>
      </c>
      <c r="C187" s="15" t="str">
        <f>IFERROR(IF(Loan_Not_Paid*Values_Entered,Payment_Date,""), "")</f>
        <v/>
      </c>
      <c r="D187" s="16" t="str">
        <f>IFERROR(IF(Loan_Not_Paid*Values_Entered,Beginning_Balance,""), "")</f>
        <v/>
      </c>
      <c r="E187" s="16" t="str">
        <f>IFERROR(IF(Loan_Not_Paid*Values_Entered,Monthly_Payment,""), "")</f>
        <v/>
      </c>
      <c r="F187" s="16" t="str">
        <f>IFERROR(IF(Loan_Not_Paid*Values_Entered,Principal,""), "")</f>
        <v/>
      </c>
      <c r="G187" s="16" t="str">
        <f>IFERROR(IF(Loan_Not_Paid*Values_Entered,Interest,""), "")</f>
        <v/>
      </c>
      <c r="H187" s="16" t="str">
        <f>IFERROR(IF(Loan_Not_Paid*Values_Entered,Ending_Balance,""), "")</f>
        <v/>
      </c>
    </row>
    <row r="188" spans="2:8" x14ac:dyDescent="0.35">
      <c r="B188" s="14" t="str">
        <f>IFERROR(IF(Loan_Not_Paid*Values_Entered,Payment_Number,""), "")</f>
        <v/>
      </c>
      <c r="C188" s="15" t="str">
        <f>IFERROR(IF(Loan_Not_Paid*Values_Entered,Payment_Date,""), "")</f>
        <v/>
      </c>
      <c r="D188" s="16" t="str">
        <f>IFERROR(IF(Loan_Not_Paid*Values_Entered,Beginning_Balance,""), "")</f>
        <v/>
      </c>
      <c r="E188" s="16" t="str">
        <f>IFERROR(IF(Loan_Not_Paid*Values_Entered,Monthly_Payment,""), "")</f>
        <v/>
      </c>
      <c r="F188" s="16" t="str">
        <f>IFERROR(IF(Loan_Not_Paid*Values_Entered,Principal,""), "")</f>
        <v/>
      </c>
      <c r="G188" s="16" t="str">
        <f>IFERROR(IF(Loan_Not_Paid*Values_Entered,Interest,""), "")</f>
        <v/>
      </c>
      <c r="H188" s="16" t="str">
        <f>IFERROR(IF(Loan_Not_Paid*Values_Entered,Ending_Balance,""), "")</f>
        <v/>
      </c>
    </row>
    <row r="189" spans="2:8" x14ac:dyDescent="0.35">
      <c r="B189" s="14" t="str">
        <f>IFERROR(IF(Loan_Not_Paid*Values_Entered,Payment_Number,""), "")</f>
        <v/>
      </c>
      <c r="C189" s="15" t="str">
        <f>IFERROR(IF(Loan_Not_Paid*Values_Entered,Payment_Date,""), "")</f>
        <v/>
      </c>
      <c r="D189" s="16" t="str">
        <f>IFERROR(IF(Loan_Not_Paid*Values_Entered,Beginning_Balance,""), "")</f>
        <v/>
      </c>
      <c r="E189" s="16" t="str">
        <f>IFERROR(IF(Loan_Not_Paid*Values_Entered,Monthly_Payment,""), "")</f>
        <v/>
      </c>
      <c r="F189" s="16" t="str">
        <f>IFERROR(IF(Loan_Not_Paid*Values_Entered,Principal,""), "")</f>
        <v/>
      </c>
      <c r="G189" s="16" t="str">
        <f>IFERROR(IF(Loan_Not_Paid*Values_Entered,Interest,""), "")</f>
        <v/>
      </c>
      <c r="H189" s="16" t="str">
        <f>IFERROR(IF(Loan_Not_Paid*Values_Entered,Ending_Balance,""), "")</f>
        <v/>
      </c>
    </row>
    <row r="190" spans="2:8" x14ac:dyDescent="0.35">
      <c r="B190" s="14" t="str">
        <f>IFERROR(IF(Loan_Not_Paid*Values_Entered,Payment_Number,""), "")</f>
        <v/>
      </c>
      <c r="C190" s="15" t="str">
        <f>IFERROR(IF(Loan_Not_Paid*Values_Entered,Payment_Date,""), "")</f>
        <v/>
      </c>
      <c r="D190" s="16" t="str">
        <f>IFERROR(IF(Loan_Not_Paid*Values_Entered,Beginning_Balance,""), "")</f>
        <v/>
      </c>
      <c r="E190" s="16" t="str">
        <f>IFERROR(IF(Loan_Not_Paid*Values_Entered,Monthly_Payment,""), "")</f>
        <v/>
      </c>
      <c r="F190" s="16" t="str">
        <f>IFERROR(IF(Loan_Not_Paid*Values_Entered,Principal,""), "")</f>
        <v/>
      </c>
      <c r="G190" s="16" t="str">
        <f>IFERROR(IF(Loan_Not_Paid*Values_Entered,Interest,""), "")</f>
        <v/>
      </c>
      <c r="H190" s="16" t="str">
        <f>IFERROR(IF(Loan_Not_Paid*Values_Entered,Ending_Balance,""), "")</f>
        <v/>
      </c>
    </row>
    <row r="191" spans="2:8" x14ac:dyDescent="0.35">
      <c r="B191" s="14" t="str">
        <f>IFERROR(IF(Loan_Not_Paid*Values_Entered,Payment_Number,""), "")</f>
        <v/>
      </c>
      <c r="C191" s="15" t="str">
        <f>IFERROR(IF(Loan_Not_Paid*Values_Entered,Payment_Date,""), "")</f>
        <v/>
      </c>
      <c r="D191" s="16" t="str">
        <f>IFERROR(IF(Loan_Not_Paid*Values_Entered,Beginning_Balance,""), "")</f>
        <v/>
      </c>
      <c r="E191" s="16" t="str">
        <f>IFERROR(IF(Loan_Not_Paid*Values_Entered,Monthly_Payment,""), "")</f>
        <v/>
      </c>
      <c r="F191" s="16" t="str">
        <f>IFERROR(IF(Loan_Not_Paid*Values_Entered,Principal,""), "")</f>
        <v/>
      </c>
      <c r="G191" s="16" t="str">
        <f>IFERROR(IF(Loan_Not_Paid*Values_Entered,Interest,""), "")</f>
        <v/>
      </c>
      <c r="H191" s="16" t="str">
        <f>IFERROR(IF(Loan_Not_Paid*Values_Entered,Ending_Balance,""), "")</f>
        <v/>
      </c>
    </row>
    <row r="192" spans="2:8" x14ac:dyDescent="0.35">
      <c r="B192" s="14" t="str">
        <f>IFERROR(IF(Loan_Not_Paid*Values_Entered,Payment_Number,""), "")</f>
        <v/>
      </c>
      <c r="C192" s="15" t="str">
        <f>IFERROR(IF(Loan_Not_Paid*Values_Entered,Payment_Date,""), "")</f>
        <v/>
      </c>
      <c r="D192" s="16" t="str">
        <f>IFERROR(IF(Loan_Not_Paid*Values_Entered,Beginning_Balance,""), "")</f>
        <v/>
      </c>
      <c r="E192" s="16" t="str">
        <f>IFERROR(IF(Loan_Not_Paid*Values_Entered,Monthly_Payment,""), "")</f>
        <v/>
      </c>
      <c r="F192" s="16" t="str">
        <f>IFERROR(IF(Loan_Not_Paid*Values_Entered,Principal,""), "")</f>
        <v/>
      </c>
      <c r="G192" s="16" t="str">
        <f>IFERROR(IF(Loan_Not_Paid*Values_Entered,Interest,""), "")</f>
        <v/>
      </c>
      <c r="H192" s="16" t="str">
        <f>IFERROR(IF(Loan_Not_Paid*Values_Entered,Ending_Balance,""), "")</f>
        <v/>
      </c>
    </row>
    <row r="193" spans="2:8" x14ac:dyDescent="0.35">
      <c r="B193" s="14" t="str">
        <f>IFERROR(IF(Loan_Not_Paid*Values_Entered,Payment_Number,""), "")</f>
        <v/>
      </c>
      <c r="C193" s="15" t="str">
        <f>IFERROR(IF(Loan_Not_Paid*Values_Entered,Payment_Date,""), "")</f>
        <v/>
      </c>
      <c r="D193" s="16" t="str">
        <f>IFERROR(IF(Loan_Not_Paid*Values_Entered,Beginning_Balance,""), "")</f>
        <v/>
      </c>
      <c r="E193" s="16" t="str">
        <f>IFERROR(IF(Loan_Not_Paid*Values_Entered,Monthly_Payment,""), "")</f>
        <v/>
      </c>
      <c r="F193" s="16" t="str">
        <f>IFERROR(IF(Loan_Not_Paid*Values_Entered,Principal,""), "")</f>
        <v/>
      </c>
      <c r="G193" s="16" t="str">
        <f>IFERROR(IF(Loan_Not_Paid*Values_Entered,Interest,""), "")</f>
        <v/>
      </c>
      <c r="H193" s="16" t="str">
        <f>IFERROR(IF(Loan_Not_Paid*Values_Entered,Ending_Balance,""), "")</f>
        <v/>
      </c>
    </row>
    <row r="194" spans="2:8" x14ac:dyDescent="0.35">
      <c r="B194" s="14" t="str">
        <f>IFERROR(IF(Loan_Not_Paid*Values_Entered,Payment_Number,""), "")</f>
        <v/>
      </c>
      <c r="C194" s="15" t="str">
        <f>IFERROR(IF(Loan_Not_Paid*Values_Entered,Payment_Date,""), "")</f>
        <v/>
      </c>
      <c r="D194" s="16" t="str">
        <f>IFERROR(IF(Loan_Not_Paid*Values_Entered,Beginning_Balance,""), "")</f>
        <v/>
      </c>
      <c r="E194" s="16" t="str">
        <f>IFERROR(IF(Loan_Not_Paid*Values_Entered,Monthly_Payment,""), "")</f>
        <v/>
      </c>
      <c r="F194" s="16" t="str">
        <f>IFERROR(IF(Loan_Not_Paid*Values_Entered,Principal,""), "")</f>
        <v/>
      </c>
      <c r="G194" s="16" t="str">
        <f>IFERROR(IF(Loan_Not_Paid*Values_Entered,Interest,""), "")</f>
        <v/>
      </c>
      <c r="H194" s="16" t="str">
        <f>IFERROR(IF(Loan_Not_Paid*Values_Entered,Ending_Balance,""), "")</f>
        <v/>
      </c>
    </row>
    <row r="195" spans="2:8" x14ac:dyDescent="0.35">
      <c r="B195" s="14" t="str">
        <f>IFERROR(IF(Loan_Not_Paid*Values_Entered,Payment_Number,""), "")</f>
        <v/>
      </c>
      <c r="C195" s="15" t="str">
        <f>IFERROR(IF(Loan_Not_Paid*Values_Entered,Payment_Date,""), "")</f>
        <v/>
      </c>
      <c r="D195" s="16" t="str">
        <f>IFERROR(IF(Loan_Not_Paid*Values_Entered,Beginning_Balance,""), "")</f>
        <v/>
      </c>
      <c r="E195" s="16" t="str">
        <f>IFERROR(IF(Loan_Not_Paid*Values_Entered,Monthly_Payment,""), "")</f>
        <v/>
      </c>
      <c r="F195" s="16" t="str">
        <f>IFERROR(IF(Loan_Not_Paid*Values_Entered,Principal,""), "")</f>
        <v/>
      </c>
      <c r="G195" s="16" t="str">
        <f>IFERROR(IF(Loan_Not_Paid*Values_Entered,Interest,""), "")</f>
        <v/>
      </c>
      <c r="H195" s="16" t="str">
        <f>IFERROR(IF(Loan_Not_Paid*Values_Entered,Ending_Balance,""), "")</f>
        <v/>
      </c>
    </row>
    <row r="196" spans="2:8" x14ac:dyDescent="0.35">
      <c r="B196" s="14" t="str">
        <f>IFERROR(IF(Loan_Not_Paid*Values_Entered,Payment_Number,""), "")</f>
        <v/>
      </c>
      <c r="C196" s="15" t="str">
        <f>IFERROR(IF(Loan_Not_Paid*Values_Entered,Payment_Date,""), "")</f>
        <v/>
      </c>
      <c r="D196" s="16" t="str">
        <f>IFERROR(IF(Loan_Not_Paid*Values_Entered,Beginning_Balance,""), "")</f>
        <v/>
      </c>
      <c r="E196" s="16" t="str">
        <f>IFERROR(IF(Loan_Not_Paid*Values_Entered,Monthly_Payment,""), "")</f>
        <v/>
      </c>
      <c r="F196" s="16" t="str">
        <f>IFERROR(IF(Loan_Not_Paid*Values_Entered,Principal,""), "")</f>
        <v/>
      </c>
      <c r="G196" s="16" t="str">
        <f>IFERROR(IF(Loan_Not_Paid*Values_Entered,Interest,""), "")</f>
        <v/>
      </c>
      <c r="H196" s="16" t="str">
        <f>IFERROR(IF(Loan_Not_Paid*Values_Entered,Ending_Balance,""), "")</f>
        <v/>
      </c>
    </row>
    <row r="197" spans="2:8" x14ac:dyDescent="0.35">
      <c r="B197" s="14" t="str">
        <f>IFERROR(IF(Loan_Not_Paid*Values_Entered,Payment_Number,""), "")</f>
        <v/>
      </c>
      <c r="C197" s="15" t="str">
        <f>IFERROR(IF(Loan_Not_Paid*Values_Entered,Payment_Date,""), "")</f>
        <v/>
      </c>
      <c r="D197" s="16" t="str">
        <f>IFERROR(IF(Loan_Not_Paid*Values_Entered,Beginning_Balance,""), "")</f>
        <v/>
      </c>
      <c r="E197" s="16" t="str">
        <f>IFERROR(IF(Loan_Not_Paid*Values_Entered,Monthly_Payment,""), "")</f>
        <v/>
      </c>
      <c r="F197" s="16" t="str">
        <f>IFERROR(IF(Loan_Not_Paid*Values_Entered,Principal,""), "")</f>
        <v/>
      </c>
      <c r="G197" s="16" t="str">
        <f>IFERROR(IF(Loan_Not_Paid*Values_Entered,Interest,""), "")</f>
        <v/>
      </c>
      <c r="H197" s="16" t="str">
        <f>IFERROR(IF(Loan_Not_Paid*Values_Entered,Ending_Balance,""), "")</f>
        <v/>
      </c>
    </row>
    <row r="198" spans="2:8" x14ac:dyDescent="0.35">
      <c r="B198" s="14" t="str">
        <f>IFERROR(IF(Loan_Not_Paid*Values_Entered,Payment_Number,""), "")</f>
        <v/>
      </c>
      <c r="C198" s="15" t="str">
        <f>IFERROR(IF(Loan_Not_Paid*Values_Entered,Payment_Date,""), "")</f>
        <v/>
      </c>
      <c r="D198" s="16" t="str">
        <f>IFERROR(IF(Loan_Not_Paid*Values_Entered,Beginning_Balance,""), "")</f>
        <v/>
      </c>
      <c r="E198" s="16" t="str">
        <f>IFERROR(IF(Loan_Not_Paid*Values_Entered,Monthly_Payment,""), "")</f>
        <v/>
      </c>
      <c r="F198" s="16" t="str">
        <f>IFERROR(IF(Loan_Not_Paid*Values_Entered,Principal,""), "")</f>
        <v/>
      </c>
      <c r="G198" s="16" t="str">
        <f>IFERROR(IF(Loan_Not_Paid*Values_Entered,Interest,""), "")</f>
        <v/>
      </c>
      <c r="H198" s="16" t="str">
        <f>IFERROR(IF(Loan_Not_Paid*Values_Entered,Ending_Balance,""), "")</f>
        <v/>
      </c>
    </row>
    <row r="199" spans="2:8" x14ac:dyDescent="0.35">
      <c r="B199" s="14" t="str">
        <f>IFERROR(IF(Loan_Not_Paid*Values_Entered,Payment_Number,""), "")</f>
        <v/>
      </c>
      <c r="C199" s="15" t="str">
        <f>IFERROR(IF(Loan_Not_Paid*Values_Entered,Payment_Date,""), "")</f>
        <v/>
      </c>
      <c r="D199" s="16" t="str">
        <f>IFERROR(IF(Loan_Not_Paid*Values_Entered,Beginning_Balance,""), "")</f>
        <v/>
      </c>
      <c r="E199" s="16" t="str">
        <f>IFERROR(IF(Loan_Not_Paid*Values_Entered,Monthly_Payment,""), "")</f>
        <v/>
      </c>
      <c r="F199" s="16" t="str">
        <f>IFERROR(IF(Loan_Not_Paid*Values_Entered,Principal,""), "")</f>
        <v/>
      </c>
      <c r="G199" s="16" t="str">
        <f>IFERROR(IF(Loan_Not_Paid*Values_Entered,Interest,""), "")</f>
        <v/>
      </c>
      <c r="H199" s="16" t="str">
        <f>IFERROR(IF(Loan_Not_Paid*Values_Entered,Ending_Balance,""), "")</f>
        <v/>
      </c>
    </row>
    <row r="200" spans="2:8" x14ac:dyDescent="0.35">
      <c r="B200" s="14" t="str">
        <f>IFERROR(IF(Loan_Not_Paid*Values_Entered,Payment_Number,""), "")</f>
        <v/>
      </c>
      <c r="C200" s="15" t="str">
        <f>IFERROR(IF(Loan_Not_Paid*Values_Entered,Payment_Date,""), "")</f>
        <v/>
      </c>
      <c r="D200" s="16" t="str">
        <f>IFERROR(IF(Loan_Not_Paid*Values_Entered,Beginning_Balance,""), "")</f>
        <v/>
      </c>
      <c r="E200" s="16" t="str">
        <f>IFERROR(IF(Loan_Not_Paid*Values_Entered,Monthly_Payment,""), "")</f>
        <v/>
      </c>
      <c r="F200" s="16" t="str">
        <f>IFERROR(IF(Loan_Not_Paid*Values_Entered,Principal,""), "")</f>
        <v/>
      </c>
      <c r="G200" s="16" t="str">
        <f>IFERROR(IF(Loan_Not_Paid*Values_Entered,Interest,""), "")</f>
        <v/>
      </c>
      <c r="H200" s="16" t="str">
        <f>IFERROR(IF(Loan_Not_Paid*Values_Entered,Ending_Balance,""), "")</f>
        <v/>
      </c>
    </row>
    <row r="201" spans="2:8" x14ac:dyDescent="0.35">
      <c r="B201" s="14" t="str">
        <f>IFERROR(IF(Loan_Not_Paid*Values_Entered,Payment_Number,""), "")</f>
        <v/>
      </c>
      <c r="C201" s="15" t="str">
        <f>IFERROR(IF(Loan_Not_Paid*Values_Entered,Payment_Date,""), "")</f>
        <v/>
      </c>
      <c r="D201" s="16" t="str">
        <f>IFERROR(IF(Loan_Not_Paid*Values_Entered,Beginning_Balance,""), "")</f>
        <v/>
      </c>
      <c r="E201" s="16" t="str">
        <f>IFERROR(IF(Loan_Not_Paid*Values_Entered,Monthly_Payment,""), "")</f>
        <v/>
      </c>
      <c r="F201" s="16" t="str">
        <f>IFERROR(IF(Loan_Not_Paid*Values_Entered,Principal,""), "")</f>
        <v/>
      </c>
      <c r="G201" s="16" t="str">
        <f>IFERROR(IF(Loan_Not_Paid*Values_Entered,Interest,""), "")</f>
        <v/>
      </c>
      <c r="H201" s="16" t="str">
        <f>IFERROR(IF(Loan_Not_Paid*Values_Entered,Ending_Balance,""), "")</f>
        <v/>
      </c>
    </row>
    <row r="202" spans="2:8" x14ac:dyDescent="0.35">
      <c r="B202" s="14" t="str">
        <f>IFERROR(IF(Loan_Not_Paid*Values_Entered,Payment_Number,""), "")</f>
        <v/>
      </c>
      <c r="C202" s="15" t="str">
        <f>IFERROR(IF(Loan_Not_Paid*Values_Entered,Payment_Date,""), "")</f>
        <v/>
      </c>
      <c r="D202" s="16" t="str">
        <f>IFERROR(IF(Loan_Not_Paid*Values_Entered,Beginning_Balance,""), "")</f>
        <v/>
      </c>
      <c r="E202" s="16" t="str">
        <f>IFERROR(IF(Loan_Not_Paid*Values_Entered,Monthly_Payment,""), "")</f>
        <v/>
      </c>
      <c r="F202" s="16" t="str">
        <f>IFERROR(IF(Loan_Not_Paid*Values_Entered,Principal,""), "")</f>
        <v/>
      </c>
      <c r="G202" s="16" t="str">
        <f>IFERROR(IF(Loan_Not_Paid*Values_Entered,Interest,""), "")</f>
        <v/>
      </c>
      <c r="H202" s="16" t="str">
        <f>IFERROR(IF(Loan_Not_Paid*Values_Entered,Ending_Balance,""), "")</f>
        <v/>
      </c>
    </row>
    <row r="203" spans="2:8" x14ac:dyDescent="0.35">
      <c r="B203" s="14" t="str">
        <f>IFERROR(IF(Loan_Not_Paid*Values_Entered,Payment_Number,""), "")</f>
        <v/>
      </c>
      <c r="C203" s="15" t="str">
        <f>IFERROR(IF(Loan_Not_Paid*Values_Entered,Payment_Date,""), "")</f>
        <v/>
      </c>
      <c r="D203" s="16" t="str">
        <f>IFERROR(IF(Loan_Not_Paid*Values_Entered,Beginning_Balance,""), "")</f>
        <v/>
      </c>
      <c r="E203" s="16" t="str">
        <f>IFERROR(IF(Loan_Not_Paid*Values_Entered,Monthly_Payment,""), "")</f>
        <v/>
      </c>
      <c r="F203" s="16" t="str">
        <f>IFERROR(IF(Loan_Not_Paid*Values_Entered,Principal,""), "")</f>
        <v/>
      </c>
      <c r="G203" s="16" t="str">
        <f>IFERROR(IF(Loan_Not_Paid*Values_Entered,Interest,""), "")</f>
        <v/>
      </c>
      <c r="H203" s="16" t="str">
        <f>IFERROR(IF(Loan_Not_Paid*Values_Entered,Ending_Balance,""), "")</f>
        <v/>
      </c>
    </row>
    <row r="204" spans="2:8" x14ac:dyDescent="0.35">
      <c r="B204" s="14" t="str">
        <f>IFERROR(IF(Loan_Not_Paid*Values_Entered,Payment_Number,""), "")</f>
        <v/>
      </c>
      <c r="C204" s="15" t="str">
        <f>IFERROR(IF(Loan_Not_Paid*Values_Entered,Payment_Date,""), "")</f>
        <v/>
      </c>
      <c r="D204" s="16" t="str">
        <f>IFERROR(IF(Loan_Not_Paid*Values_Entered,Beginning_Balance,""), "")</f>
        <v/>
      </c>
      <c r="E204" s="16" t="str">
        <f>IFERROR(IF(Loan_Not_Paid*Values_Entered,Monthly_Payment,""), "")</f>
        <v/>
      </c>
      <c r="F204" s="16" t="str">
        <f>IFERROR(IF(Loan_Not_Paid*Values_Entered,Principal,""), "")</f>
        <v/>
      </c>
      <c r="G204" s="16" t="str">
        <f>IFERROR(IF(Loan_Not_Paid*Values_Entered,Interest,""), "")</f>
        <v/>
      </c>
      <c r="H204" s="16" t="str">
        <f>IFERROR(IF(Loan_Not_Paid*Values_Entered,Ending_Balance,""), "")</f>
        <v/>
      </c>
    </row>
    <row r="205" spans="2:8" x14ac:dyDescent="0.35">
      <c r="B205" s="14" t="str">
        <f>IFERROR(IF(Loan_Not_Paid*Values_Entered,Payment_Number,""), "")</f>
        <v/>
      </c>
      <c r="C205" s="15" t="str">
        <f>IFERROR(IF(Loan_Not_Paid*Values_Entered,Payment_Date,""), "")</f>
        <v/>
      </c>
      <c r="D205" s="16" t="str">
        <f>IFERROR(IF(Loan_Not_Paid*Values_Entered,Beginning_Balance,""), "")</f>
        <v/>
      </c>
      <c r="E205" s="16" t="str">
        <f>IFERROR(IF(Loan_Not_Paid*Values_Entered,Monthly_Payment,""), "")</f>
        <v/>
      </c>
      <c r="F205" s="16" t="str">
        <f>IFERROR(IF(Loan_Not_Paid*Values_Entered,Principal,""), "")</f>
        <v/>
      </c>
      <c r="G205" s="16" t="str">
        <f>IFERROR(IF(Loan_Not_Paid*Values_Entered,Interest,""), "")</f>
        <v/>
      </c>
      <c r="H205" s="16" t="str">
        <f>IFERROR(IF(Loan_Not_Paid*Values_Entered,Ending_Balance,""), "")</f>
        <v/>
      </c>
    </row>
    <row r="206" spans="2:8" x14ac:dyDescent="0.35">
      <c r="B206" s="14" t="str">
        <f>IFERROR(IF(Loan_Not_Paid*Values_Entered,Payment_Number,""), "")</f>
        <v/>
      </c>
      <c r="C206" s="15" t="str">
        <f>IFERROR(IF(Loan_Not_Paid*Values_Entered,Payment_Date,""), "")</f>
        <v/>
      </c>
      <c r="D206" s="16" t="str">
        <f>IFERROR(IF(Loan_Not_Paid*Values_Entered,Beginning_Balance,""), "")</f>
        <v/>
      </c>
      <c r="E206" s="16" t="str">
        <f>IFERROR(IF(Loan_Not_Paid*Values_Entered,Monthly_Payment,""), "")</f>
        <v/>
      </c>
      <c r="F206" s="16" t="str">
        <f>IFERROR(IF(Loan_Not_Paid*Values_Entered,Principal,""), "")</f>
        <v/>
      </c>
      <c r="G206" s="16" t="str">
        <f>IFERROR(IF(Loan_Not_Paid*Values_Entered,Interest,""), "")</f>
        <v/>
      </c>
      <c r="H206" s="16" t="str">
        <f>IFERROR(IF(Loan_Not_Paid*Values_Entered,Ending_Balance,""), "")</f>
        <v/>
      </c>
    </row>
    <row r="207" spans="2:8" x14ac:dyDescent="0.35">
      <c r="B207" s="14" t="str">
        <f>IFERROR(IF(Loan_Not_Paid*Values_Entered,Payment_Number,""), "")</f>
        <v/>
      </c>
      <c r="C207" s="15" t="str">
        <f>IFERROR(IF(Loan_Not_Paid*Values_Entered,Payment_Date,""), "")</f>
        <v/>
      </c>
      <c r="D207" s="16" t="str">
        <f>IFERROR(IF(Loan_Not_Paid*Values_Entered,Beginning_Balance,""), "")</f>
        <v/>
      </c>
      <c r="E207" s="16" t="str">
        <f>IFERROR(IF(Loan_Not_Paid*Values_Entered,Monthly_Payment,""), "")</f>
        <v/>
      </c>
      <c r="F207" s="16" t="str">
        <f>IFERROR(IF(Loan_Not_Paid*Values_Entered,Principal,""), "")</f>
        <v/>
      </c>
      <c r="G207" s="16" t="str">
        <f>IFERROR(IF(Loan_Not_Paid*Values_Entered,Interest,""), "")</f>
        <v/>
      </c>
      <c r="H207" s="16" t="str">
        <f>IFERROR(IF(Loan_Not_Paid*Values_Entered,Ending_Balance,""), "")</f>
        <v/>
      </c>
    </row>
    <row r="208" spans="2:8" x14ac:dyDescent="0.35">
      <c r="B208" s="14" t="str">
        <f>IFERROR(IF(Loan_Not_Paid*Values_Entered,Payment_Number,""), "")</f>
        <v/>
      </c>
      <c r="C208" s="15" t="str">
        <f>IFERROR(IF(Loan_Not_Paid*Values_Entered,Payment_Date,""), "")</f>
        <v/>
      </c>
      <c r="D208" s="16" t="str">
        <f>IFERROR(IF(Loan_Not_Paid*Values_Entered,Beginning_Balance,""), "")</f>
        <v/>
      </c>
      <c r="E208" s="16" t="str">
        <f>IFERROR(IF(Loan_Not_Paid*Values_Entered,Monthly_Payment,""), "")</f>
        <v/>
      </c>
      <c r="F208" s="16" t="str">
        <f>IFERROR(IF(Loan_Not_Paid*Values_Entered,Principal,""), "")</f>
        <v/>
      </c>
      <c r="G208" s="16" t="str">
        <f>IFERROR(IF(Loan_Not_Paid*Values_Entered,Interest,""), "")</f>
        <v/>
      </c>
      <c r="H208" s="16" t="str">
        <f>IFERROR(IF(Loan_Not_Paid*Values_Entered,Ending_Balance,""), "")</f>
        <v/>
      </c>
    </row>
    <row r="209" spans="2:8" x14ac:dyDescent="0.35">
      <c r="B209" s="14" t="str">
        <f>IFERROR(IF(Loan_Not_Paid*Values_Entered,Payment_Number,""), "")</f>
        <v/>
      </c>
      <c r="C209" s="15" t="str">
        <f>IFERROR(IF(Loan_Not_Paid*Values_Entered,Payment_Date,""), "")</f>
        <v/>
      </c>
      <c r="D209" s="16" t="str">
        <f>IFERROR(IF(Loan_Not_Paid*Values_Entered,Beginning_Balance,""), "")</f>
        <v/>
      </c>
      <c r="E209" s="16" t="str">
        <f>IFERROR(IF(Loan_Not_Paid*Values_Entered,Monthly_Payment,""), "")</f>
        <v/>
      </c>
      <c r="F209" s="16" t="str">
        <f>IFERROR(IF(Loan_Not_Paid*Values_Entered,Principal,""), "")</f>
        <v/>
      </c>
      <c r="G209" s="16" t="str">
        <f>IFERROR(IF(Loan_Not_Paid*Values_Entered,Interest,""), "")</f>
        <v/>
      </c>
      <c r="H209" s="16" t="str">
        <f>IFERROR(IF(Loan_Not_Paid*Values_Entered,Ending_Balance,""), "")</f>
        <v/>
      </c>
    </row>
    <row r="210" spans="2:8" x14ac:dyDescent="0.35">
      <c r="B210" s="14" t="str">
        <f>IFERROR(IF(Loan_Not_Paid*Values_Entered,Payment_Number,""), "")</f>
        <v/>
      </c>
      <c r="C210" s="15" t="str">
        <f>IFERROR(IF(Loan_Not_Paid*Values_Entered,Payment_Date,""), "")</f>
        <v/>
      </c>
      <c r="D210" s="16" t="str">
        <f>IFERROR(IF(Loan_Not_Paid*Values_Entered,Beginning_Balance,""), "")</f>
        <v/>
      </c>
      <c r="E210" s="16" t="str">
        <f>IFERROR(IF(Loan_Not_Paid*Values_Entered,Monthly_Payment,""), "")</f>
        <v/>
      </c>
      <c r="F210" s="16" t="str">
        <f>IFERROR(IF(Loan_Not_Paid*Values_Entered,Principal,""), "")</f>
        <v/>
      </c>
      <c r="G210" s="16" t="str">
        <f>IFERROR(IF(Loan_Not_Paid*Values_Entered,Interest,""), "")</f>
        <v/>
      </c>
      <c r="H210" s="16" t="str">
        <f>IFERROR(IF(Loan_Not_Paid*Values_Entered,Ending_Balance,""), "")</f>
        <v/>
      </c>
    </row>
    <row r="211" spans="2:8" x14ac:dyDescent="0.35">
      <c r="B211" s="14" t="str">
        <f>IFERROR(IF(Loan_Not_Paid*Values_Entered,Payment_Number,""), "")</f>
        <v/>
      </c>
      <c r="C211" s="15" t="str">
        <f>IFERROR(IF(Loan_Not_Paid*Values_Entered,Payment_Date,""), "")</f>
        <v/>
      </c>
      <c r="D211" s="16" t="str">
        <f>IFERROR(IF(Loan_Not_Paid*Values_Entered,Beginning_Balance,""), "")</f>
        <v/>
      </c>
      <c r="E211" s="16" t="str">
        <f>IFERROR(IF(Loan_Not_Paid*Values_Entered,Monthly_Payment,""), "")</f>
        <v/>
      </c>
      <c r="F211" s="16" t="str">
        <f>IFERROR(IF(Loan_Not_Paid*Values_Entered,Principal,""), "")</f>
        <v/>
      </c>
      <c r="G211" s="16" t="str">
        <f>IFERROR(IF(Loan_Not_Paid*Values_Entered,Interest,""), "")</f>
        <v/>
      </c>
      <c r="H211" s="16" t="str">
        <f>IFERROR(IF(Loan_Not_Paid*Values_Entered,Ending_Balance,""), "")</f>
        <v/>
      </c>
    </row>
    <row r="212" spans="2:8" x14ac:dyDescent="0.35">
      <c r="B212" s="14" t="str">
        <f>IFERROR(IF(Loan_Not_Paid*Values_Entered,Payment_Number,""), "")</f>
        <v/>
      </c>
      <c r="C212" s="15" t="str">
        <f>IFERROR(IF(Loan_Not_Paid*Values_Entered,Payment_Date,""), "")</f>
        <v/>
      </c>
      <c r="D212" s="16" t="str">
        <f>IFERROR(IF(Loan_Not_Paid*Values_Entered,Beginning_Balance,""), "")</f>
        <v/>
      </c>
      <c r="E212" s="16" t="str">
        <f>IFERROR(IF(Loan_Not_Paid*Values_Entered,Monthly_Payment,""), "")</f>
        <v/>
      </c>
      <c r="F212" s="16" t="str">
        <f>IFERROR(IF(Loan_Not_Paid*Values_Entered,Principal,""), "")</f>
        <v/>
      </c>
      <c r="G212" s="16" t="str">
        <f>IFERROR(IF(Loan_Not_Paid*Values_Entered,Interest,""), "")</f>
        <v/>
      </c>
      <c r="H212" s="16" t="str">
        <f>IFERROR(IF(Loan_Not_Paid*Values_Entered,Ending_Balance,""), "")</f>
        <v/>
      </c>
    </row>
    <row r="213" spans="2:8" x14ac:dyDescent="0.35">
      <c r="B213" s="14" t="str">
        <f>IFERROR(IF(Loan_Not_Paid*Values_Entered,Payment_Number,""), "")</f>
        <v/>
      </c>
      <c r="C213" s="15" t="str">
        <f>IFERROR(IF(Loan_Not_Paid*Values_Entered,Payment_Date,""), "")</f>
        <v/>
      </c>
      <c r="D213" s="16" t="str">
        <f>IFERROR(IF(Loan_Not_Paid*Values_Entered,Beginning_Balance,""), "")</f>
        <v/>
      </c>
      <c r="E213" s="16" t="str">
        <f>IFERROR(IF(Loan_Not_Paid*Values_Entered,Monthly_Payment,""), "")</f>
        <v/>
      </c>
      <c r="F213" s="16" t="str">
        <f>IFERROR(IF(Loan_Not_Paid*Values_Entered,Principal,""), "")</f>
        <v/>
      </c>
      <c r="G213" s="16" t="str">
        <f>IFERROR(IF(Loan_Not_Paid*Values_Entered,Interest,""), "")</f>
        <v/>
      </c>
      <c r="H213" s="16" t="str">
        <f>IFERROR(IF(Loan_Not_Paid*Values_Entered,Ending_Balance,""), "")</f>
        <v/>
      </c>
    </row>
    <row r="214" spans="2:8" x14ac:dyDescent="0.35">
      <c r="B214" s="14" t="str">
        <f>IFERROR(IF(Loan_Not_Paid*Values_Entered,Payment_Number,""), "")</f>
        <v/>
      </c>
      <c r="C214" s="15" t="str">
        <f>IFERROR(IF(Loan_Not_Paid*Values_Entered,Payment_Date,""), "")</f>
        <v/>
      </c>
      <c r="D214" s="16" t="str">
        <f>IFERROR(IF(Loan_Not_Paid*Values_Entered,Beginning_Balance,""), "")</f>
        <v/>
      </c>
      <c r="E214" s="16" t="str">
        <f>IFERROR(IF(Loan_Not_Paid*Values_Entered,Monthly_Payment,""), "")</f>
        <v/>
      </c>
      <c r="F214" s="16" t="str">
        <f>IFERROR(IF(Loan_Not_Paid*Values_Entered,Principal,""), "")</f>
        <v/>
      </c>
      <c r="G214" s="16" t="str">
        <f>IFERROR(IF(Loan_Not_Paid*Values_Entered,Interest,""), "")</f>
        <v/>
      </c>
      <c r="H214" s="16" t="str">
        <f>IFERROR(IF(Loan_Not_Paid*Values_Entered,Ending_Balance,""), "")</f>
        <v/>
      </c>
    </row>
    <row r="215" spans="2:8" x14ac:dyDescent="0.35">
      <c r="B215" s="14" t="str">
        <f>IFERROR(IF(Loan_Not_Paid*Values_Entered,Payment_Number,""), "")</f>
        <v/>
      </c>
      <c r="C215" s="15" t="str">
        <f>IFERROR(IF(Loan_Not_Paid*Values_Entered,Payment_Date,""), "")</f>
        <v/>
      </c>
      <c r="D215" s="16" t="str">
        <f>IFERROR(IF(Loan_Not_Paid*Values_Entered,Beginning_Balance,""), "")</f>
        <v/>
      </c>
      <c r="E215" s="16" t="str">
        <f>IFERROR(IF(Loan_Not_Paid*Values_Entered,Monthly_Payment,""), "")</f>
        <v/>
      </c>
      <c r="F215" s="16" t="str">
        <f>IFERROR(IF(Loan_Not_Paid*Values_Entered,Principal,""), "")</f>
        <v/>
      </c>
      <c r="G215" s="16" t="str">
        <f>IFERROR(IF(Loan_Not_Paid*Values_Entered,Interest,""), "")</f>
        <v/>
      </c>
      <c r="H215" s="16" t="str">
        <f>IFERROR(IF(Loan_Not_Paid*Values_Entered,Ending_Balance,""), "")</f>
        <v/>
      </c>
    </row>
    <row r="216" spans="2:8" x14ac:dyDescent="0.35">
      <c r="B216" s="14" t="str">
        <f>IFERROR(IF(Loan_Not_Paid*Values_Entered,Payment_Number,""), "")</f>
        <v/>
      </c>
      <c r="C216" s="15" t="str">
        <f>IFERROR(IF(Loan_Not_Paid*Values_Entered,Payment_Date,""), "")</f>
        <v/>
      </c>
      <c r="D216" s="16" t="str">
        <f>IFERROR(IF(Loan_Not_Paid*Values_Entered,Beginning_Balance,""), "")</f>
        <v/>
      </c>
      <c r="E216" s="16" t="str">
        <f>IFERROR(IF(Loan_Not_Paid*Values_Entered,Monthly_Payment,""), "")</f>
        <v/>
      </c>
      <c r="F216" s="16" t="str">
        <f>IFERROR(IF(Loan_Not_Paid*Values_Entered,Principal,""), "")</f>
        <v/>
      </c>
      <c r="G216" s="16" t="str">
        <f>IFERROR(IF(Loan_Not_Paid*Values_Entered,Interest,""), "")</f>
        <v/>
      </c>
      <c r="H216" s="16" t="str">
        <f>IFERROR(IF(Loan_Not_Paid*Values_Entered,Ending_Balance,""), "")</f>
        <v/>
      </c>
    </row>
    <row r="217" spans="2:8" x14ac:dyDescent="0.35">
      <c r="B217" s="14" t="str">
        <f>IFERROR(IF(Loan_Not_Paid*Values_Entered,Payment_Number,""), "")</f>
        <v/>
      </c>
      <c r="C217" s="15" t="str">
        <f>IFERROR(IF(Loan_Not_Paid*Values_Entered,Payment_Date,""), "")</f>
        <v/>
      </c>
      <c r="D217" s="16" t="str">
        <f>IFERROR(IF(Loan_Not_Paid*Values_Entered,Beginning_Balance,""), "")</f>
        <v/>
      </c>
      <c r="E217" s="16" t="str">
        <f>IFERROR(IF(Loan_Not_Paid*Values_Entered,Monthly_Payment,""), "")</f>
        <v/>
      </c>
      <c r="F217" s="16" t="str">
        <f>IFERROR(IF(Loan_Not_Paid*Values_Entered,Principal,""), "")</f>
        <v/>
      </c>
      <c r="G217" s="16" t="str">
        <f>IFERROR(IF(Loan_Not_Paid*Values_Entered,Interest,""), "")</f>
        <v/>
      </c>
      <c r="H217" s="16" t="str">
        <f>IFERROR(IF(Loan_Not_Paid*Values_Entered,Ending_Balance,""), "")</f>
        <v/>
      </c>
    </row>
    <row r="218" spans="2:8" x14ac:dyDescent="0.35">
      <c r="B218" s="14" t="str">
        <f>IFERROR(IF(Loan_Not_Paid*Values_Entered,Payment_Number,""), "")</f>
        <v/>
      </c>
      <c r="C218" s="15" t="str">
        <f>IFERROR(IF(Loan_Not_Paid*Values_Entered,Payment_Date,""), "")</f>
        <v/>
      </c>
      <c r="D218" s="16" t="str">
        <f>IFERROR(IF(Loan_Not_Paid*Values_Entered,Beginning_Balance,""), "")</f>
        <v/>
      </c>
      <c r="E218" s="16" t="str">
        <f>IFERROR(IF(Loan_Not_Paid*Values_Entered,Monthly_Payment,""), "")</f>
        <v/>
      </c>
      <c r="F218" s="16" t="str">
        <f>IFERROR(IF(Loan_Not_Paid*Values_Entered,Principal,""), "")</f>
        <v/>
      </c>
      <c r="G218" s="16" t="str">
        <f>IFERROR(IF(Loan_Not_Paid*Values_Entered,Interest,""), "")</f>
        <v/>
      </c>
      <c r="H218" s="16" t="str">
        <f>IFERROR(IF(Loan_Not_Paid*Values_Entered,Ending_Balance,""), "")</f>
        <v/>
      </c>
    </row>
    <row r="219" spans="2:8" x14ac:dyDescent="0.35">
      <c r="B219" s="14" t="str">
        <f>IFERROR(IF(Loan_Not_Paid*Values_Entered,Payment_Number,""), "")</f>
        <v/>
      </c>
      <c r="C219" s="15" t="str">
        <f>IFERROR(IF(Loan_Not_Paid*Values_Entered,Payment_Date,""), "")</f>
        <v/>
      </c>
      <c r="D219" s="16" t="str">
        <f>IFERROR(IF(Loan_Not_Paid*Values_Entered,Beginning_Balance,""), "")</f>
        <v/>
      </c>
      <c r="E219" s="16" t="str">
        <f>IFERROR(IF(Loan_Not_Paid*Values_Entered,Monthly_Payment,""), "")</f>
        <v/>
      </c>
      <c r="F219" s="16" t="str">
        <f>IFERROR(IF(Loan_Not_Paid*Values_Entered,Principal,""), "")</f>
        <v/>
      </c>
      <c r="G219" s="16" t="str">
        <f>IFERROR(IF(Loan_Not_Paid*Values_Entered,Interest,""), "")</f>
        <v/>
      </c>
      <c r="H219" s="16" t="str">
        <f>IFERROR(IF(Loan_Not_Paid*Values_Entered,Ending_Balance,""), "")</f>
        <v/>
      </c>
    </row>
    <row r="220" spans="2:8" x14ac:dyDescent="0.35">
      <c r="B220" s="14" t="str">
        <f>IFERROR(IF(Loan_Not_Paid*Values_Entered,Payment_Number,""), "")</f>
        <v/>
      </c>
      <c r="C220" s="15" t="str">
        <f>IFERROR(IF(Loan_Not_Paid*Values_Entered,Payment_Date,""), "")</f>
        <v/>
      </c>
      <c r="D220" s="16" t="str">
        <f>IFERROR(IF(Loan_Not_Paid*Values_Entered,Beginning_Balance,""), "")</f>
        <v/>
      </c>
      <c r="E220" s="16" t="str">
        <f>IFERROR(IF(Loan_Not_Paid*Values_Entered,Monthly_Payment,""), "")</f>
        <v/>
      </c>
      <c r="F220" s="16" t="str">
        <f>IFERROR(IF(Loan_Not_Paid*Values_Entered,Principal,""), "")</f>
        <v/>
      </c>
      <c r="G220" s="16" t="str">
        <f>IFERROR(IF(Loan_Not_Paid*Values_Entered,Interest,""), "")</f>
        <v/>
      </c>
      <c r="H220" s="16" t="str">
        <f>IFERROR(IF(Loan_Not_Paid*Values_Entered,Ending_Balance,""), "")</f>
        <v/>
      </c>
    </row>
    <row r="221" spans="2:8" x14ac:dyDescent="0.35">
      <c r="B221" s="14" t="str">
        <f>IFERROR(IF(Loan_Not_Paid*Values_Entered,Payment_Number,""), "")</f>
        <v/>
      </c>
      <c r="C221" s="15" t="str">
        <f>IFERROR(IF(Loan_Not_Paid*Values_Entered,Payment_Date,""), "")</f>
        <v/>
      </c>
      <c r="D221" s="16" t="str">
        <f>IFERROR(IF(Loan_Not_Paid*Values_Entered,Beginning_Balance,""), "")</f>
        <v/>
      </c>
      <c r="E221" s="16" t="str">
        <f>IFERROR(IF(Loan_Not_Paid*Values_Entered,Monthly_Payment,""), "")</f>
        <v/>
      </c>
      <c r="F221" s="16" t="str">
        <f>IFERROR(IF(Loan_Not_Paid*Values_Entered,Principal,""), "")</f>
        <v/>
      </c>
      <c r="G221" s="16" t="str">
        <f>IFERROR(IF(Loan_Not_Paid*Values_Entered,Interest,""), "")</f>
        <v/>
      </c>
      <c r="H221" s="16" t="str">
        <f>IFERROR(IF(Loan_Not_Paid*Values_Entered,Ending_Balance,""), "")</f>
        <v/>
      </c>
    </row>
    <row r="222" spans="2:8" x14ac:dyDescent="0.35">
      <c r="B222" s="14" t="str">
        <f>IFERROR(IF(Loan_Not_Paid*Values_Entered,Payment_Number,""), "")</f>
        <v/>
      </c>
      <c r="C222" s="15" t="str">
        <f>IFERROR(IF(Loan_Not_Paid*Values_Entered,Payment_Date,""), "")</f>
        <v/>
      </c>
      <c r="D222" s="16" t="str">
        <f>IFERROR(IF(Loan_Not_Paid*Values_Entered,Beginning_Balance,""), "")</f>
        <v/>
      </c>
      <c r="E222" s="16" t="str">
        <f>IFERROR(IF(Loan_Not_Paid*Values_Entered,Monthly_Payment,""), "")</f>
        <v/>
      </c>
      <c r="F222" s="16" t="str">
        <f>IFERROR(IF(Loan_Not_Paid*Values_Entered,Principal,""), "")</f>
        <v/>
      </c>
      <c r="G222" s="16" t="str">
        <f>IFERROR(IF(Loan_Not_Paid*Values_Entered,Interest,""), "")</f>
        <v/>
      </c>
      <c r="H222" s="16" t="str">
        <f>IFERROR(IF(Loan_Not_Paid*Values_Entered,Ending_Balance,""), "")</f>
        <v/>
      </c>
    </row>
    <row r="223" spans="2:8" x14ac:dyDescent="0.35">
      <c r="B223" s="14" t="str">
        <f>IFERROR(IF(Loan_Not_Paid*Values_Entered,Payment_Number,""), "")</f>
        <v/>
      </c>
      <c r="C223" s="15" t="str">
        <f>IFERROR(IF(Loan_Not_Paid*Values_Entered,Payment_Date,""), "")</f>
        <v/>
      </c>
      <c r="D223" s="16" t="str">
        <f>IFERROR(IF(Loan_Not_Paid*Values_Entered,Beginning_Balance,""), "")</f>
        <v/>
      </c>
      <c r="E223" s="16" t="str">
        <f>IFERROR(IF(Loan_Not_Paid*Values_Entered,Monthly_Payment,""), "")</f>
        <v/>
      </c>
      <c r="F223" s="16" t="str">
        <f>IFERROR(IF(Loan_Not_Paid*Values_Entered,Principal,""), "")</f>
        <v/>
      </c>
      <c r="G223" s="16" t="str">
        <f>IFERROR(IF(Loan_Not_Paid*Values_Entered,Interest,""), "")</f>
        <v/>
      </c>
      <c r="H223" s="16" t="str">
        <f>IFERROR(IF(Loan_Not_Paid*Values_Entered,Ending_Balance,""), "")</f>
        <v/>
      </c>
    </row>
    <row r="224" spans="2:8" x14ac:dyDescent="0.35">
      <c r="B224" s="14" t="str">
        <f>IFERROR(IF(Loan_Not_Paid*Values_Entered,Payment_Number,""), "")</f>
        <v/>
      </c>
      <c r="C224" s="15" t="str">
        <f>IFERROR(IF(Loan_Not_Paid*Values_Entered,Payment_Date,""), "")</f>
        <v/>
      </c>
      <c r="D224" s="16" t="str">
        <f>IFERROR(IF(Loan_Not_Paid*Values_Entered,Beginning_Balance,""), "")</f>
        <v/>
      </c>
      <c r="E224" s="16" t="str">
        <f>IFERROR(IF(Loan_Not_Paid*Values_Entered,Monthly_Payment,""), "")</f>
        <v/>
      </c>
      <c r="F224" s="16" t="str">
        <f>IFERROR(IF(Loan_Not_Paid*Values_Entered,Principal,""), "")</f>
        <v/>
      </c>
      <c r="G224" s="16" t="str">
        <f>IFERROR(IF(Loan_Not_Paid*Values_Entered,Interest,""), "")</f>
        <v/>
      </c>
      <c r="H224" s="16" t="str">
        <f>IFERROR(IF(Loan_Not_Paid*Values_Entered,Ending_Balance,""), "")</f>
        <v/>
      </c>
    </row>
    <row r="225" spans="2:8" x14ac:dyDescent="0.35">
      <c r="B225" s="14" t="str">
        <f>IFERROR(IF(Loan_Not_Paid*Values_Entered,Payment_Number,""), "")</f>
        <v/>
      </c>
      <c r="C225" s="15" t="str">
        <f>IFERROR(IF(Loan_Not_Paid*Values_Entered,Payment_Date,""), "")</f>
        <v/>
      </c>
      <c r="D225" s="16" t="str">
        <f>IFERROR(IF(Loan_Not_Paid*Values_Entered,Beginning_Balance,""), "")</f>
        <v/>
      </c>
      <c r="E225" s="16" t="str">
        <f>IFERROR(IF(Loan_Not_Paid*Values_Entered,Monthly_Payment,""), "")</f>
        <v/>
      </c>
      <c r="F225" s="16" t="str">
        <f>IFERROR(IF(Loan_Not_Paid*Values_Entered,Principal,""), "")</f>
        <v/>
      </c>
      <c r="G225" s="16" t="str">
        <f>IFERROR(IF(Loan_Not_Paid*Values_Entered,Interest,""), "")</f>
        <v/>
      </c>
      <c r="H225" s="16" t="str">
        <f>IFERROR(IF(Loan_Not_Paid*Values_Entered,Ending_Balance,""), "")</f>
        <v/>
      </c>
    </row>
    <row r="226" spans="2:8" x14ac:dyDescent="0.35">
      <c r="B226" s="14" t="str">
        <f>IFERROR(IF(Loan_Not_Paid*Values_Entered,Payment_Number,""), "")</f>
        <v/>
      </c>
      <c r="C226" s="15" t="str">
        <f>IFERROR(IF(Loan_Not_Paid*Values_Entered,Payment_Date,""), "")</f>
        <v/>
      </c>
      <c r="D226" s="16" t="str">
        <f>IFERROR(IF(Loan_Not_Paid*Values_Entered,Beginning_Balance,""), "")</f>
        <v/>
      </c>
      <c r="E226" s="16" t="str">
        <f>IFERROR(IF(Loan_Not_Paid*Values_Entered,Monthly_Payment,""), "")</f>
        <v/>
      </c>
      <c r="F226" s="16" t="str">
        <f>IFERROR(IF(Loan_Not_Paid*Values_Entered,Principal,""), "")</f>
        <v/>
      </c>
      <c r="G226" s="16" t="str">
        <f>IFERROR(IF(Loan_Not_Paid*Values_Entered,Interest,""), "")</f>
        <v/>
      </c>
      <c r="H226" s="16" t="str">
        <f>IFERROR(IF(Loan_Not_Paid*Values_Entered,Ending_Balance,""), "")</f>
        <v/>
      </c>
    </row>
    <row r="227" spans="2:8" x14ac:dyDescent="0.35">
      <c r="B227" s="14" t="str">
        <f>IFERROR(IF(Loan_Not_Paid*Values_Entered,Payment_Number,""), "")</f>
        <v/>
      </c>
      <c r="C227" s="15" t="str">
        <f>IFERROR(IF(Loan_Not_Paid*Values_Entered,Payment_Date,""), "")</f>
        <v/>
      </c>
      <c r="D227" s="16" t="str">
        <f>IFERROR(IF(Loan_Not_Paid*Values_Entered,Beginning_Balance,""), "")</f>
        <v/>
      </c>
      <c r="E227" s="16" t="str">
        <f>IFERROR(IF(Loan_Not_Paid*Values_Entered,Monthly_Payment,""), "")</f>
        <v/>
      </c>
      <c r="F227" s="16" t="str">
        <f>IFERROR(IF(Loan_Not_Paid*Values_Entered,Principal,""), "")</f>
        <v/>
      </c>
      <c r="G227" s="16" t="str">
        <f>IFERROR(IF(Loan_Not_Paid*Values_Entered,Interest,""), "")</f>
        <v/>
      </c>
      <c r="H227" s="16" t="str">
        <f>IFERROR(IF(Loan_Not_Paid*Values_Entered,Ending_Balance,""), "")</f>
        <v/>
      </c>
    </row>
    <row r="228" spans="2:8" x14ac:dyDescent="0.35">
      <c r="B228" s="14" t="str">
        <f>IFERROR(IF(Loan_Not_Paid*Values_Entered,Payment_Number,""), "")</f>
        <v/>
      </c>
      <c r="C228" s="15" t="str">
        <f>IFERROR(IF(Loan_Not_Paid*Values_Entered,Payment_Date,""), "")</f>
        <v/>
      </c>
      <c r="D228" s="16" t="str">
        <f>IFERROR(IF(Loan_Not_Paid*Values_Entered,Beginning_Balance,""), "")</f>
        <v/>
      </c>
      <c r="E228" s="16" t="str">
        <f>IFERROR(IF(Loan_Not_Paid*Values_Entered,Monthly_Payment,""), "")</f>
        <v/>
      </c>
      <c r="F228" s="16" t="str">
        <f>IFERROR(IF(Loan_Not_Paid*Values_Entered,Principal,""), "")</f>
        <v/>
      </c>
      <c r="G228" s="16" t="str">
        <f>IFERROR(IF(Loan_Not_Paid*Values_Entered,Interest,""), "")</f>
        <v/>
      </c>
      <c r="H228" s="16" t="str">
        <f>IFERROR(IF(Loan_Not_Paid*Values_Entered,Ending_Balance,""), "")</f>
        <v/>
      </c>
    </row>
    <row r="229" spans="2:8" x14ac:dyDescent="0.35">
      <c r="B229" s="14" t="str">
        <f>IFERROR(IF(Loan_Not_Paid*Values_Entered,Payment_Number,""), "")</f>
        <v/>
      </c>
      <c r="C229" s="15" t="str">
        <f>IFERROR(IF(Loan_Not_Paid*Values_Entered,Payment_Date,""), "")</f>
        <v/>
      </c>
      <c r="D229" s="16" t="str">
        <f>IFERROR(IF(Loan_Not_Paid*Values_Entered,Beginning_Balance,""), "")</f>
        <v/>
      </c>
      <c r="E229" s="16" t="str">
        <f>IFERROR(IF(Loan_Not_Paid*Values_Entered,Monthly_Payment,""), "")</f>
        <v/>
      </c>
      <c r="F229" s="16" t="str">
        <f>IFERROR(IF(Loan_Not_Paid*Values_Entered,Principal,""), "")</f>
        <v/>
      </c>
      <c r="G229" s="16" t="str">
        <f>IFERROR(IF(Loan_Not_Paid*Values_Entered,Interest,""), "")</f>
        <v/>
      </c>
      <c r="H229" s="16" t="str">
        <f>IFERROR(IF(Loan_Not_Paid*Values_Entered,Ending_Balance,""), "")</f>
        <v/>
      </c>
    </row>
    <row r="230" spans="2:8" x14ac:dyDescent="0.35">
      <c r="B230" s="14" t="str">
        <f>IFERROR(IF(Loan_Not_Paid*Values_Entered,Payment_Number,""), "")</f>
        <v/>
      </c>
      <c r="C230" s="15" t="str">
        <f>IFERROR(IF(Loan_Not_Paid*Values_Entered,Payment_Date,""), "")</f>
        <v/>
      </c>
      <c r="D230" s="16" t="str">
        <f>IFERROR(IF(Loan_Not_Paid*Values_Entered,Beginning_Balance,""), "")</f>
        <v/>
      </c>
      <c r="E230" s="16" t="str">
        <f>IFERROR(IF(Loan_Not_Paid*Values_Entered,Monthly_Payment,""), "")</f>
        <v/>
      </c>
      <c r="F230" s="16" t="str">
        <f>IFERROR(IF(Loan_Not_Paid*Values_Entered,Principal,""), "")</f>
        <v/>
      </c>
      <c r="G230" s="16" t="str">
        <f>IFERROR(IF(Loan_Not_Paid*Values_Entered,Interest,""), "")</f>
        <v/>
      </c>
      <c r="H230" s="16" t="str">
        <f>IFERROR(IF(Loan_Not_Paid*Values_Entered,Ending_Balance,""), "")</f>
        <v/>
      </c>
    </row>
    <row r="231" spans="2:8" x14ac:dyDescent="0.35">
      <c r="B231" s="14" t="str">
        <f>IFERROR(IF(Loan_Not_Paid*Values_Entered,Payment_Number,""), "")</f>
        <v/>
      </c>
      <c r="C231" s="15" t="str">
        <f>IFERROR(IF(Loan_Not_Paid*Values_Entered,Payment_Date,""), "")</f>
        <v/>
      </c>
      <c r="D231" s="16" t="str">
        <f>IFERROR(IF(Loan_Not_Paid*Values_Entered,Beginning_Balance,""), "")</f>
        <v/>
      </c>
      <c r="E231" s="16" t="str">
        <f>IFERROR(IF(Loan_Not_Paid*Values_Entered,Monthly_Payment,""), "")</f>
        <v/>
      </c>
      <c r="F231" s="16" t="str">
        <f>IFERROR(IF(Loan_Not_Paid*Values_Entered,Principal,""), "")</f>
        <v/>
      </c>
      <c r="G231" s="16" t="str">
        <f>IFERROR(IF(Loan_Not_Paid*Values_Entered,Interest,""), "")</f>
        <v/>
      </c>
      <c r="H231" s="16" t="str">
        <f>IFERROR(IF(Loan_Not_Paid*Values_Entered,Ending_Balance,""), "")</f>
        <v/>
      </c>
    </row>
    <row r="232" spans="2:8" x14ac:dyDescent="0.35">
      <c r="B232" s="14" t="str">
        <f>IFERROR(IF(Loan_Not_Paid*Values_Entered,Payment_Number,""), "")</f>
        <v/>
      </c>
      <c r="C232" s="15" t="str">
        <f>IFERROR(IF(Loan_Not_Paid*Values_Entered,Payment_Date,""), "")</f>
        <v/>
      </c>
      <c r="D232" s="16" t="str">
        <f>IFERROR(IF(Loan_Not_Paid*Values_Entered,Beginning_Balance,""), "")</f>
        <v/>
      </c>
      <c r="E232" s="16" t="str">
        <f>IFERROR(IF(Loan_Not_Paid*Values_Entered,Monthly_Payment,""), "")</f>
        <v/>
      </c>
      <c r="F232" s="16" t="str">
        <f>IFERROR(IF(Loan_Not_Paid*Values_Entered,Principal,""), "")</f>
        <v/>
      </c>
      <c r="G232" s="16" t="str">
        <f>IFERROR(IF(Loan_Not_Paid*Values_Entered,Interest,""), "")</f>
        <v/>
      </c>
      <c r="H232" s="16" t="str">
        <f>IFERROR(IF(Loan_Not_Paid*Values_Entered,Ending_Balance,""), "")</f>
        <v/>
      </c>
    </row>
    <row r="233" spans="2:8" x14ac:dyDescent="0.35">
      <c r="B233" s="14" t="str">
        <f>IFERROR(IF(Loan_Not_Paid*Values_Entered,Payment_Number,""), "")</f>
        <v/>
      </c>
      <c r="C233" s="15" t="str">
        <f>IFERROR(IF(Loan_Not_Paid*Values_Entered,Payment_Date,""), "")</f>
        <v/>
      </c>
      <c r="D233" s="16" t="str">
        <f>IFERROR(IF(Loan_Not_Paid*Values_Entered,Beginning_Balance,""), "")</f>
        <v/>
      </c>
      <c r="E233" s="16" t="str">
        <f>IFERROR(IF(Loan_Not_Paid*Values_Entered,Monthly_Payment,""), "")</f>
        <v/>
      </c>
      <c r="F233" s="16" t="str">
        <f>IFERROR(IF(Loan_Not_Paid*Values_Entered,Principal,""), "")</f>
        <v/>
      </c>
      <c r="G233" s="16" t="str">
        <f>IFERROR(IF(Loan_Not_Paid*Values_Entered,Interest,""), "")</f>
        <v/>
      </c>
      <c r="H233" s="16" t="str">
        <f>IFERROR(IF(Loan_Not_Paid*Values_Entered,Ending_Balance,""), "")</f>
        <v/>
      </c>
    </row>
    <row r="234" spans="2:8" x14ac:dyDescent="0.35">
      <c r="B234" s="14" t="str">
        <f>IFERROR(IF(Loan_Not_Paid*Values_Entered,Payment_Number,""), "")</f>
        <v/>
      </c>
      <c r="C234" s="15" t="str">
        <f>IFERROR(IF(Loan_Not_Paid*Values_Entered,Payment_Date,""), "")</f>
        <v/>
      </c>
      <c r="D234" s="16" t="str">
        <f>IFERROR(IF(Loan_Not_Paid*Values_Entered,Beginning_Balance,""), "")</f>
        <v/>
      </c>
      <c r="E234" s="16" t="str">
        <f>IFERROR(IF(Loan_Not_Paid*Values_Entered,Monthly_Payment,""), "")</f>
        <v/>
      </c>
      <c r="F234" s="16" t="str">
        <f>IFERROR(IF(Loan_Not_Paid*Values_Entered,Principal,""), "")</f>
        <v/>
      </c>
      <c r="G234" s="16" t="str">
        <f>IFERROR(IF(Loan_Not_Paid*Values_Entered,Interest,""), "")</f>
        <v/>
      </c>
      <c r="H234" s="16" t="str">
        <f>IFERROR(IF(Loan_Not_Paid*Values_Entered,Ending_Balance,""), "")</f>
        <v/>
      </c>
    </row>
    <row r="235" spans="2:8" x14ac:dyDescent="0.35">
      <c r="B235" s="14" t="str">
        <f>IFERROR(IF(Loan_Not_Paid*Values_Entered,Payment_Number,""), "")</f>
        <v/>
      </c>
      <c r="C235" s="15" t="str">
        <f>IFERROR(IF(Loan_Not_Paid*Values_Entered,Payment_Date,""), "")</f>
        <v/>
      </c>
      <c r="D235" s="16" t="str">
        <f>IFERROR(IF(Loan_Not_Paid*Values_Entered,Beginning_Balance,""), "")</f>
        <v/>
      </c>
      <c r="E235" s="16" t="str">
        <f>IFERROR(IF(Loan_Not_Paid*Values_Entered,Monthly_Payment,""), "")</f>
        <v/>
      </c>
      <c r="F235" s="16" t="str">
        <f>IFERROR(IF(Loan_Not_Paid*Values_Entered,Principal,""), "")</f>
        <v/>
      </c>
      <c r="G235" s="16" t="str">
        <f>IFERROR(IF(Loan_Not_Paid*Values_Entered,Interest,""), "")</f>
        <v/>
      </c>
      <c r="H235" s="16" t="str">
        <f>IFERROR(IF(Loan_Not_Paid*Values_Entered,Ending_Balance,""), "")</f>
        <v/>
      </c>
    </row>
    <row r="236" spans="2:8" x14ac:dyDescent="0.35">
      <c r="B236" s="14" t="str">
        <f>IFERROR(IF(Loan_Not_Paid*Values_Entered,Payment_Number,""), "")</f>
        <v/>
      </c>
      <c r="C236" s="15" t="str">
        <f>IFERROR(IF(Loan_Not_Paid*Values_Entered,Payment_Date,""), "")</f>
        <v/>
      </c>
      <c r="D236" s="16" t="str">
        <f>IFERROR(IF(Loan_Not_Paid*Values_Entered,Beginning_Balance,""), "")</f>
        <v/>
      </c>
      <c r="E236" s="16" t="str">
        <f>IFERROR(IF(Loan_Not_Paid*Values_Entered,Monthly_Payment,""), "")</f>
        <v/>
      </c>
      <c r="F236" s="16" t="str">
        <f>IFERROR(IF(Loan_Not_Paid*Values_Entered,Principal,""), "")</f>
        <v/>
      </c>
      <c r="G236" s="16" t="str">
        <f>IFERROR(IF(Loan_Not_Paid*Values_Entered,Interest,""), "")</f>
        <v/>
      </c>
      <c r="H236" s="16" t="str">
        <f>IFERROR(IF(Loan_Not_Paid*Values_Entered,Ending_Balance,""), "")</f>
        <v/>
      </c>
    </row>
    <row r="237" spans="2:8" x14ac:dyDescent="0.35">
      <c r="B237" s="14" t="str">
        <f>IFERROR(IF(Loan_Not_Paid*Values_Entered,Payment_Number,""), "")</f>
        <v/>
      </c>
      <c r="C237" s="15" t="str">
        <f>IFERROR(IF(Loan_Not_Paid*Values_Entered,Payment_Date,""), "")</f>
        <v/>
      </c>
      <c r="D237" s="16" t="str">
        <f>IFERROR(IF(Loan_Not_Paid*Values_Entered,Beginning_Balance,""), "")</f>
        <v/>
      </c>
      <c r="E237" s="16" t="str">
        <f>IFERROR(IF(Loan_Not_Paid*Values_Entered,Monthly_Payment,""), "")</f>
        <v/>
      </c>
      <c r="F237" s="16" t="str">
        <f>IFERROR(IF(Loan_Not_Paid*Values_Entered,Principal,""), "")</f>
        <v/>
      </c>
      <c r="G237" s="16" t="str">
        <f>IFERROR(IF(Loan_Not_Paid*Values_Entered,Interest,""), "")</f>
        <v/>
      </c>
      <c r="H237" s="16" t="str">
        <f>IFERROR(IF(Loan_Not_Paid*Values_Entered,Ending_Balance,""), "")</f>
        <v/>
      </c>
    </row>
    <row r="238" spans="2:8" x14ac:dyDescent="0.35">
      <c r="B238" s="14" t="str">
        <f>IFERROR(IF(Loan_Not_Paid*Values_Entered,Payment_Number,""), "")</f>
        <v/>
      </c>
      <c r="C238" s="15" t="str">
        <f>IFERROR(IF(Loan_Not_Paid*Values_Entered,Payment_Date,""), "")</f>
        <v/>
      </c>
      <c r="D238" s="16" t="str">
        <f>IFERROR(IF(Loan_Not_Paid*Values_Entered,Beginning_Balance,""), "")</f>
        <v/>
      </c>
      <c r="E238" s="16" t="str">
        <f>IFERROR(IF(Loan_Not_Paid*Values_Entered,Monthly_Payment,""), "")</f>
        <v/>
      </c>
      <c r="F238" s="16" t="str">
        <f>IFERROR(IF(Loan_Not_Paid*Values_Entered,Principal,""), "")</f>
        <v/>
      </c>
      <c r="G238" s="16" t="str">
        <f>IFERROR(IF(Loan_Not_Paid*Values_Entered,Interest,""), "")</f>
        <v/>
      </c>
      <c r="H238" s="16" t="str">
        <f>IFERROR(IF(Loan_Not_Paid*Values_Entered,Ending_Balance,""), "")</f>
        <v/>
      </c>
    </row>
    <row r="239" spans="2:8" x14ac:dyDescent="0.35">
      <c r="B239" s="14" t="str">
        <f>IFERROR(IF(Loan_Not_Paid*Values_Entered,Payment_Number,""), "")</f>
        <v/>
      </c>
      <c r="C239" s="15" t="str">
        <f>IFERROR(IF(Loan_Not_Paid*Values_Entered,Payment_Date,""), "")</f>
        <v/>
      </c>
      <c r="D239" s="16" t="str">
        <f>IFERROR(IF(Loan_Not_Paid*Values_Entered,Beginning_Balance,""), "")</f>
        <v/>
      </c>
      <c r="E239" s="16" t="str">
        <f>IFERROR(IF(Loan_Not_Paid*Values_Entered,Monthly_Payment,""), "")</f>
        <v/>
      </c>
      <c r="F239" s="16" t="str">
        <f>IFERROR(IF(Loan_Not_Paid*Values_Entered,Principal,""), "")</f>
        <v/>
      </c>
      <c r="G239" s="16" t="str">
        <f>IFERROR(IF(Loan_Not_Paid*Values_Entered,Interest,""), "")</f>
        <v/>
      </c>
      <c r="H239" s="16" t="str">
        <f>IFERROR(IF(Loan_Not_Paid*Values_Entered,Ending_Balance,""), "")</f>
        <v/>
      </c>
    </row>
    <row r="240" spans="2:8" x14ac:dyDescent="0.35">
      <c r="B240" s="14" t="str">
        <f>IFERROR(IF(Loan_Not_Paid*Values_Entered,Payment_Number,""), "")</f>
        <v/>
      </c>
      <c r="C240" s="15" t="str">
        <f>IFERROR(IF(Loan_Not_Paid*Values_Entered,Payment_Date,""), "")</f>
        <v/>
      </c>
      <c r="D240" s="16" t="str">
        <f>IFERROR(IF(Loan_Not_Paid*Values_Entered,Beginning_Balance,""), "")</f>
        <v/>
      </c>
      <c r="E240" s="16" t="str">
        <f>IFERROR(IF(Loan_Not_Paid*Values_Entered,Monthly_Payment,""), "")</f>
        <v/>
      </c>
      <c r="F240" s="16" t="str">
        <f>IFERROR(IF(Loan_Not_Paid*Values_Entered,Principal,""), "")</f>
        <v/>
      </c>
      <c r="G240" s="16" t="str">
        <f>IFERROR(IF(Loan_Not_Paid*Values_Entered,Interest,""), "")</f>
        <v/>
      </c>
      <c r="H240" s="16" t="str">
        <f>IFERROR(IF(Loan_Not_Paid*Values_Entered,Ending_Balance,""), "")</f>
        <v/>
      </c>
    </row>
    <row r="241" spans="2:8" x14ac:dyDescent="0.35">
      <c r="B241" s="14" t="str">
        <f>IFERROR(IF(Loan_Not_Paid*Values_Entered,Payment_Number,""), "")</f>
        <v/>
      </c>
      <c r="C241" s="15" t="str">
        <f>IFERROR(IF(Loan_Not_Paid*Values_Entered,Payment_Date,""), "")</f>
        <v/>
      </c>
      <c r="D241" s="16" t="str">
        <f>IFERROR(IF(Loan_Not_Paid*Values_Entered,Beginning_Balance,""), "")</f>
        <v/>
      </c>
      <c r="E241" s="16" t="str">
        <f>IFERROR(IF(Loan_Not_Paid*Values_Entered,Monthly_Payment,""), "")</f>
        <v/>
      </c>
      <c r="F241" s="16" t="str">
        <f>IFERROR(IF(Loan_Not_Paid*Values_Entered,Principal,""), "")</f>
        <v/>
      </c>
      <c r="G241" s="16" t="str">
        <f>IFERROR(IF(Loan_Not_Paid*Values_Entered,Interest,""), "")</f>
        <v/>
      </c>
      <c r="H241" s="16" t="str">
        <f>IFERROR(IF(Loan_Not_Paid*Values_Entered,Ending_Balance,""), "")</f>
        <v/>
      </c>
    </row>
    <row r="242" spans="2:8" x14ac:dyDescent="0.35">
      <c r="B242" s="14" t="str">
        <f>IFERROR(IF(Loan_Not_Paid*Values_Entered,Payment_Number,""), "")</f>
        <v/>
      </c>
      <c r="C242" s="15" t="str">
        <f>IFERROR(IF(Loan_Not_Paid*Values_Entered,Payment_Date,""), "")</f>
        <v/>
      </c>
      <c r="D242" s="16" t="str">
        <f>IFERROR(IF(Loan_Not_Paid*Values_Entered,Beginning_Balance,""), "")</f>
        <v/>
      </c>
      <c r="E242" s="16" t="str">
        <f>IFERROR(IF(Loan_Not_Paid*Values_Entered,Monthly_Payment,""), "")</f>
        <v/>
      </c>
      <c r="F242" s="16" t="str">
        <f>IFERROR(IF(Loan_Not_Paid*Values_Entered,Principal,""), "")</f>
        <v/>
      </c>
      <c r="G242" s="16" t="str">
        <f>IFERROR(IF(Loan_Not_Paid*Values_Entered,Interest,""), "")</f>
        <v/>
      </c>
      <c r="H242" s="16" t="str">
        <f>IFERROR(IF(Loan_Not_Paid*Values_Entered,Ending_Balance,""), "")</f>
        <v/>
      </c>
    </row>
    <row r="243" spans="2:8" x14ac:dyDescent="0.35">
      <c r="B243" s="14" t="str">
        <f>IFERROR(IF(Loan_Not_Paid*Values_Entered,Payment_Number,""), "")</f>
        <v/>
      </c>
      <c r="C243" s="15" t="str">
        <f>IFERROR(IF(Loan_Not_Paid*Values_Entered,Payment_Date,""), "")</f>
        <v/>
      </c>
      <c r="D243" s="16" t="str">
        <f>IFERROR(IF(Loan_Not_Paid*Values_Entered,Beginning_Balance,""), "")</f>
        <v/>
      </c>
      <c r="E243" s="16" t="str">
        <f>IFERROR(IF(Loan_Not_Paid*Values_Entered,Monthly_Payment,""), "")</f>
        <v/>
      </c>
      <c r="F243" s="16" t="str">
        <f>IFERROR(IF(Loan_Not_Paid*Values_Entered,Principal,""), "")</f>
        <v/>
      </c>
      <c r="G243" s="16" t="str">
        <f>IFERROR(IF(Loan_Not_Paid*Values_Entered,Interest,""), "")</f>
        <v/>
      </c>
      <c r="H243" s="16" t="str">
        <f>IFERROR(IF(Loan_Not_Paid*Values_Entered,Ending_Balance,""), "")</f>
        <v/>
      </c>
    </row>
    <row r="244" spans="2:8" x14ac:dyDescent="0.35">
      <c r="B244" s="14" t="str">
        <f>IFERROR(IF(Loan_Not_Paid*Values_Entered,Payment_Number,""), "")</f>
        <v/>
      </c>
      <c r="C244" s="15" t="str">
        <f>IFERROR(IF(Loan_Not_Paid*Values_Entered,Payment_Date,""), "")</f>
        <v/>
      </c>
      <c r="D244" s="16" t="str">
        <f>IFERROR(IF(Loan_Not_Paid*Values_Entered,Beginning_Balance,""), "")</f>
        <v/>
      </c>
      <c r="E244" s="16" t="str">
        <f>IFERROR(IF(Loan_Not_Paid*Values_Entered,Monthly_Payment,""), "")</f>
        <v/>
      </c>
      <c r="F244" s="16" t="str">
        <f>IFERROR(IF(Loan_Not_Paid*Values_Entered,Principal,""), "")</f>
        <v/>
      </c>
      <c r="G244" s="16" t="str">
        <f>IFERROR(IF(Loan_Not_Paid*Values_Entered,Interest,""), "")</f>
        <v/>
      </c>
      <c r="H244" s="16" t="str">
        <f>IFERROR(IF(Loan_Not_Paid*Values_Entered,Ending_Balance,""), "")</f>
        <v/>
      </c>
    </row>
    <row r="245" spans="2:8" x14ac:dyDescent="0.35">
      <c r="B245" s="14" t="str">
        <f>IFERROR(IF(Loan_Not_Paid*Values_Entered,Payment_Number,""), "")</f>
        <v/>
      </c>
      <c r="C245" s="15" t="str">
        <f>IFERROR(IF(Loan_Not_Paid*Values_Entered,Payment_Date,""), "")</f>
        <v/>
      </c>
      <c r="D245" s="16" t="str">
        <f>IFERROR(IF(Loan_Not_Paid*Values_Entered,Beginning_Balance,""), "")</f>
        <v/>
      </c>
      <c r="E245" s="16" t="str">
        <f>IFERROR(IF(Loan_Not_Paid*Values_Entered,Monthly_Payment,""), "")</f>
        <v/>
      </c>
      <c r="F245" s="16" t="str">
        <f>IFERROR(IF(Loan_Not_Paid*Values_Entered,Principal,""), "")</f>
        <v/>
      </c>
      <c r="G245" s="16" t="str">
        <f>IFERROR(IF(Loan_Not_Paid*Values_Entered,Interest,""), "")</f>
        <v/>
      </c>
      <c r="H245" s="16" t="str">
        <f>IFERROR(IF(Loan_Not_Paid*Values_Entered,Ending_Balance,""), "")</f>
        <v/>
      </c>
    </row>
    <row r="246" spans="2:8" x14ac:dyDescent="0.35">
      <c r="B246" s="14" t="str">
        <f>IFERROR(IF(Loan_Not_Paid*Values_Entered,Payment_Number,""), "")</f>
        <v/>
      </c>
      <c r="C246" s="15" t="str">
        <f>IFERROR(IF(Loan_Not_Paid*Values_Entered,Payment_Date,""), "")</f>
        <v/>
      </c>
      <c r="D246" s="16" t="str">
        <f>IFERROR(IF(Loan_Not_Paid*Values_Entered,Beginning_Balance,""), "")</f>
        <v/>
      </c>
      <c r="E246" s="16" t="str">
        <f>IFERROR(IF(Loan_Not_Paid*Values_Entered,Monthly_Payment,""), "")</f>
        <v/>
      </c>
      <c r="F246" s="16" t="str">
        <f>IFERROR(IF(Loan_Not_Paid*Values_Entered,Principal,""), "")</f>
        <v/>
      </c>
      <c r="G246" s="16" t="str">
        <f>IFERROR(IF(Loan_Not_Paid*Values_Entered,Interest,""), "")</f>
        <v/>
      </c>
      <c r="H246" s="16" t="str">
        <f>IFERROR(IF(Loan_Not_Paid*Values_Entered,Ending_Balance,""), "")</f>
        <v/>
      </c>
    </row>
    <row r="247" spans="2:8" x14ac:dyDescent="0.35">
      <c r="B247" s="14" t="str">
        <f>IFERROR(IF(Loan_Not_Paid*Values_Entered,Payment_Number,""), "")</f>
        <v/>
      </c>
      <c r="C247" s="15" t="str">
        <f>IFERROR(IF(Loan_Not_Paid*Values_Entered,Payment_Date,""), "")</f>
        <v/>
      </c>
      <c r="D247" s="16" t="str">
        <f>IFERROR(IF(Loan_Not_Paid*Values_Entered,Beginning_Balance,""), "")</f>
        <v/>
      </c>
      <c r="E247" s="16" t="str">
        <f>IFERROR(IF(Loan_Not_Paid*Values_Entered,Monthly_Payment,""), "")</f>
        <v/>
      </c>
      <c r="F247" s="16" t="str">
        <f>IFERROR(IF(Loan_Not_Paid*Values_Entered,Principal,""), "")</f>
        <v/>
      </c>
      <c r="G247" s="16" t="str">
        <f>IFERROR(IF(Loan_Not_Paid*Values_Entered,Interest,""), "")</f>
        <v/>
      </c>
      <c r="H247" s="16" t="str">
        <f>IFERROR(IF(Loan_Not_Paid*Values_Entered,Ending_Balance,""), "")</f>
        <v/>
      </c>
    </row>
    <row r="248" spans="2:8" x14ac:dyDescent="0.35">
      <c r="B248" s="14" t="str">
        <f>IFERROR(IF(Loan_Not_Paid*Values_Entered,Payment_Number,""), "")</f>
        <v/>
      </c>
      <c r="C248" s="15" t="str">
        <f>IFERROR(IF(Loan_Not_Paid*Values_Entered,Payment_Date,""), "")</f>
        <v/>
      </c>
      <c r="D248" s="16" t="str">
        <f>IFERROR(IF(Loan_Not_Paid*Values_Entered,Beginning_Balance,""), "")</f>
        <v/>
      </c>
      <c r="E248" s="16" t="str">
        <f>IFERROR(IF(Loan_Not_Paid*Values_Entered,Monthly_Payment,""), "")</f>
        <v/>
      </c>
      <c r="F248" s="16" t="str">
        <f>IFERROR(IF(Loan_Not_Paid*Values_Entered,Principal,""), "")</f>
        <v/>
      </c>
      <c r="G248" s="16" t="str">
        <f>IFERROR(IF(Loan_Not_Paid*Values_Entered,Interest,""), "")</f>
        <v/>
      </c>
      <c r="H248" s="16" t="str">
        <f>IFERROR(IF(Loan_Not_Paid*Values_Entered,Ending_Balance,""), "")</f>
        <v/>
      </c>
    </row>
    <row r="249" spans="2:8" x14ac:dyDescent="0.35">
      <c r="B249" s="14" t="str">
        <f>IFERROR(IF(Loan_Not_Paid*Values_Entered,Payment_Number,""), "")</f>
        <v/>
      </c>
      <c r="C249" s="15" t="str">
        <f>IFERROR(IF(Loan_Not_Paid*Values_Entered,Payment_Date,""), "")</f>
        <v/>
      </c>
      <c r="D249" s="16" t="str">
        <f>IFERROR(IF(Loan_Not_Paid*Values_Entered,Beginning_Balance,""), "")</f>
        <v/>
      </c>
      <c r="E249" s="16" t="str">
        <f>IFERROR(IF(Loan_Not_Paid*Values_Entered,Monthly_Payment,""), "")</f>
        <v/>
      </c>
      <c r="F249" s="16" t="str">
        <f>IFERROR(IF(Loan_Not_Paid*Values_Entered,Principal,""), "")</f>
        <v/>
      </c>
      <c r="G249" s="16" t="str">
        <f>IFERROR(IF(Loan_Not_Paid*Values_Entered,Interest,""), "")</f>
        <v/>
      </c>
      <c r="H249" s="16" t="str">
        <f>IFERROR(IF(Loan_Not_Paid*Values_Entered,Ending_Balance,""), "")</f>
        <v/>
      </c>
    </row>
    <row r="250" spans="2:8" x14ac:dyDescent="0.35">
      <c r="B250" s="14" t="str">
        <f>IFERROR(IF(Loan_Not_Paid*Values_Entered,Payment_Number,""), "")</f>
        <v/>
      </c>
      <c r="C250" s="15" t="str">
        <f>IFERROR(IF(Loan_Not_Paid*Values_Entered,Payment_Date,""), "")</f>
        <v/>
      </c>
      <c r="D250" s="16" t="str">
        <f>IFERROR(IF(Loan_Not_Paid*Values_Entered,Beginning_Balance,""), "")</f>
        <v/>
      </c>
      <c r="E250" s="16" t="str">
        <f>IFERROR(IF(Loan_Not_Paid*Values_Entered,Monthly_Payment,""), "")</f>
        <v/>
      </c>
      <c r="F250" s="16" t="str">
        <f>IFERROR(IF(Loan_Not_Paid*Values_Entered,Principal,""), "")</f>
        <v/>
      </c>
      <c r="G250" s="16" t="str">
        <f>IFERROR(IF(Loan_Not_Paid*Values_Entered,Interest,""), "")</f>
        <v/>
      </c>
      <c r="H250" s="16" t="str">
        <f>IFERROR(IF(Loan_Not_Paid*Values_Entered,Ending_Balance,""), "")</f>
        <v/>
      </c>
    </row>
    <row r="251" spans="2:8" x14ac:dyDescent="0.35">
      <c r="B251" s="14" t="str">
        <f>IFERROR(IF(Loan_Not_Paid*Values_Entered,Payment_Number,""), "")</f>
        <v/>
      </c>
      <c r="C251" s="15" t="str">
        <f>IFERROR(IF(Loan_Not_Paid*Values_Entered,Payment_Date,""), "")</f>
        <v/>
      </c>
      <c r="D251" s="16" t="str">
        <f>IFERROR(IF(Loan_Not_Paid*Values_Entered,Beginning_Balance,""), "")</f>
        <v/>
      </c>
      <c r="E251" s="16" t="str">
        <f>IFERROR(IF(Loan_Not_Paid*Values_Entered,Monthly_Payment,""), "")</f>
        <v/>
      </c>
      <c r="F251" s="16" t="str">
        <f>IFERROR(IF(Loan_Not_Paid*Values_Entered,Principal,""), "")</f>
        <v/>
      </c>
      <c r="G251" s="16" t="str">
        <f>IFERROR(IF(Loan_Not_Paid*Values_Entered,Interest,""), "")</f>
        <v/>
      </c>
      <c r="H251" s="16" t="str">
        <f>IFERROR(IF(Loan_Not_Paid*Values_Entered,Ending_Balance,""), "")</f>
        <v/>
      </c>
    </row>
    <row r="252" spans="2:8" x14ac:dyDescent="0.35">
      <c r="B252" s="14" t="str">
        <f>IFERROR(IF(Loan_Not_Paid*Values_Entered,Payment_Number,""), "")</f>
        <v/>
      </c>
      <c r="C252" s="15" t="str">
        <f>IFERROR(IF(Loan_Not_Paid*Values_Entered,Payment_Date,""), "")</f>
        <v/>
      </c>
      <c r="D252" s="16" t="str">
        <f>IFERROR(IF(Loan_Not_Paid*Values_Entered,Beginning_Balance,""), "")</f>
        <v/>
      </c>
      <c r="E252" s="16" t="str">
        <f>IFERROR(IF(Loan_Not_Paid*Values_Entered,Monthly_Payment,""), "")</f>
        <v/>
      </c>
      <c r="F252" s="16" t="str">
        <f>IFERROR(IF(Loan_Not_Paid*Values_Entered,Principal,""), "")</f>
        <v/>
      </c>
      <c r="G252" s="16" t="str">
        <f>IFERROR(IF(Loan_Not_Paid*Values_Entered,Interest,""), "")</f>
        <v/>
      </c>
      <c r="H252" s="16" t="str">
        <f>IFERROR(IF(Loan_Not_Paid*Values_Entered,Ending_Balance,""), "")</f>
        <v/>
      </c>
    </row>
    <row r="253" spans="2:8" x14ac:dyDescent="0.35">
      <c r="B253" s="14" t="str">
        <f>IFERROR(IF(Loan_Not_Paid*Values_Entered,Payment_Number,""), "")</f>
        <v/>
      </c>
      <c r="C253" s="15" t="str">
        <f>IFERROR(IF(Loan_Not_Paid*Values_Entered,Payment_Date,""), "")</f>
        <v/>
      </c>
      <c r="D253" s="16" t="str">
        <f>IFERROR(IF(Loan_Not_Paid*Values_Entered,Beginning_Balance,""), "")</f>
        <v/>
      </c>
      <c r="E253" s="16" t="str">
        <f>IFERROR(IF(Loan_Not_Paid*Values_Entered,Monthly_Payment,""), "")</f>
        <v/>
      </c>
      <c r="F253" s="16" t="str">
        <f>IFERROR(IF(Loan_Not_Paid*Values_Entered,Principal,""), "")</f>
        <v/>
      </c>
      <c r="G253" s="16" t="str">
        <f>IFERROR(IF(Loan_Not_Paid*Values_Entered,Interest,""), "")</f>
        <v/>
      </c>
      <c r="H253" s="16" t="str">
        <f>IFERROR(IF(Loan_Not_Paid*Values_Entered,Ending_Balance,""), "")</f>
        <v/>
      </c>
    </row>
    <row r="254" spans="2:8" x14ac:dyDescent="0.35">
      <c r="B254" s="14" t="str">
        <f>IFERROR(IF(Loan_Not_Paid*Values_Entered,Payment_Number,""), "")</f>
        <v/>
      </c>
      <c r="C254" s="15" t="str">
        <f>IFERROR(IF(Loan_Not_Paid*Values_Entered,Payment_Date,""), "")</f>
        <v/>
      </c>
      <c r="D254" s="16" t="str">
        <f>IFERROR(IF(Loan_Not_Paid*Values_Entered,Beginning_Balance,""), "")</f>
        <v/>
      </c>
      <c r="E254" s="16" t="str">
        <f>IFERROR(IF(Loan_Not_Paid*Values_Entered,Monthly_Payment,""), "")</f>
        <v/>
      </c>
      <c r="F254" s="16" t="str">
        <f>IFERROR(IF(Loan_Not_Paid*Values_Entered,Principal,""), "")</f>
        <v/>
      </c>
      <c r="G254" s="16" t="str">
        <f>IFERROR(IF(Loan_Not_Paid*Values_Entered,Interest,""), "")</f>
        <v/>
      </c>
      <c r="H254" s="16" t="str">
        <f>IFERROR(IF(Loan_Not_Paid*Values_Entered,Ending_Balance,""), "")</f>
        <v/>
      </c>
    </row>
    <row r="255" spans="2:8" x14ac:dyDescent="0.35">
      <c r="B255" s="14" t="str">
        <f>IFERROR(IF(Loan_Not_Paid*Values_Entered,Payment_Number,""), "")</f>
        <v/>
      </c>
      <c r="C255" s="15" t="str">
        <f>IFERROR(IF(Loan_Not_Paid*Values_Entered,Payment_Date,""), "")</f>
        <v/>
      </c>
      <c r="D255" s="16" t="str">
        <f>IFERROR(IF(Loan_Not_Paid*Values_Entered,Beginning_Balance,""), "")</f>
        <v/>
      </c>
      <c r="E255" s="16" t="str">
        <f>IFERROR(IF(Loan_Not_Paid*Values_Entered,Monthly_Payment,""), "")</f>
        <v/>
      </c>
      <c r="F255" s="16" t="str">
        <f>IFERROR(IF(Loan_Not_Paid*Values_Entered,Principal,""), "")</f>
        <v/>
      </c>
      <c r="G255" s="16" t="str">
        <f>IFERROR(IF(Loan_Not_Paid*Values_Entered,Interest,""), "")</f>
        <v/>
      </c>
      <c r="H255" s="16" t="str">
        <f>IFERROR(IF(Loan_Not_Paid*Values_Entered,Ending_Balance,""), "")</f>
        <v/>
      </c>
    </row>
    <row r="256" spans="2:8" x14ac:dyDescent="0.35">
      <c r="B256" s="14" t="str">
        <f>IFERROR(IF(Loan_Not_Paid*Values_Entered,Payment_Number,""), "")</f>
        <v/>
      </c>
      <c r="C256" s="15" t="str">
        <f>IFERROR(IF(Loan_Not_Paid*Values_Entered,Payment_Date,""), "")</f>
        <v/>
      </c>
      <c r="D256" s="16" t="str">
        <f>IFERROR(IF(Loan_Not_Paid*Values_Entered,Beginning_Balance,""), "")</f>
        <v/>
      </c>
      <c r="E256" s="16" t="str">
        <f>IFERROR(IF(Loan_Not_Paid*Values_Entered,Monthly_Payment,""), "")</f>
        <v/>
      </c>
      <c r="F256" s="16" t="str">
        <f>IFERROR(IF(Loan_Not_Paid*Values_Entered,Principal,""), "")</f>
        <v/>
      </c>
      <c r="G256" s="16" t="str">
        <f>IFERROR(IF(Loan_Not_Paid*Values_Entered,Interest,""), "")</f>
        <v/>
      </c>
      <c r="H256" s="16" t="str">
        <f>IFERROR(IF(Loan_Not_Paid*Values_Entered,Ending_Balance,""), "")</f>
        <v/>
      </c>
    </row>
    <row r="257" spans="2:8" x14ac:dyDescent="0.35">
      <c r="B257" s="14" t="str">
        <f>IFERROR(IF(Loan_Not_Paid*Values_Entered,Payment_Number,""), "")</f>
        <v/>
      </c>
      <c r="C257" s="15" t="str">
        <f>IFERROR(IF(Loan_Not_Paid*Values_Entered,Payment_Date,""), "")</f>
        <v/>
      </c>
      <c r="D257" s="16" t="str">
        <f>IFERROR(IF(Loan_Not_Paid*Values_Entered,Beginning_Balance,""), "")</f>
        <v/>
      </c>
      <c r="E257" s="16" t="str">
        <f>IFERROR(IF(Loan_Not_Paid*Values_Entered,Monthly_Payment,""), "")</f>
        <v/>
      </c>
      <c r="F257" s="16" t="str">
        <f>IFERROR(IF(Loan_Not_Paid*Values_Entered,Principal,""), "")</f>
        <v/>
      </c>
      <c r="G257" s="16" t="str">
        <f>IFERROR(IF(Loan_Not_Paid*Values_Entered,Interest,""), "")</f>
        <v/>
      </c>
      <c r="H257" s="16" t="str">
        <f>IFERROR(IF(Loan_Not_Paid*Values_Entered,Ending_Balance,""), "")</f>
        <v/>
      </c>
    </row>
    <row r="258" spans="2:8" x14ac:dyDescent="0.35">
      <c r="B258" s="14" t="str">
        <f>IFERROR(IF(Loan_Not_Paid*Values_Entered,Payment_Number,""), "")</f>
        <v/>
      </c>
      <c r="C258" s="15" t="str">
        <f>IFERROR(IF(Loan_Not_Paid*Values_Entered,Payment_Date,""), "")</f>
        <v/>
      </c>
      <c r="D258" s="16" t="str">
        <f>IFERROR(IF(Loan_Not_Paid*Values_Entered,Beginning_Balance,""), "")</f>
        <v/>
      </c>
      <c r="E258" s="16" t="str">
        <f>IFERROR(IF(Loan_Not_Paid*Values_Entered,Monthly_Payment,""), "")</f>
        <v/>
      </c>
      <c r="F258" s="16" t="str">
        <f>IFERROR(IF(Loan_Not_Paid*Values_Entered,Principal,""), "")</f>
        <v/>
      </c>
      <c r="G258" s="16" t="str">
        <f>IFERROR(IF(Loan_Not_Paid*Values_Entered,Interest,""), "")</f>
        <v/>
      </c>
      <c r="H258" s="16" t="str">
        <f>IFERROR(IF(Loan_Not_Paid*Values_Entered,Ending_Balance,""), "")</f>
        <v/>
      </c>
    </row>
    <row r="259" spans="2:8" x14ac:dyDescent="0.35">
      <c r="B259" s="14" t="str">
        <f>IFERROR(IF(Loan_Not_Paid*Values_Entered,Payment_Number,""), "")</f>
        <v/>
      </c>
      <c r="C259" s="15" t="str">
        <f>IFERROR(IF(Loan_Not_Paid*Values_Entered,Payment_Date,""), "")</f>
        <v/>
      </c>
      <c r="D259" s="16" t="str">
        <f>IFERROR(IF(Loan_Not_Paid*Values_Entered,Beginning_Balance,""), "")</f>
        <v/>
      </c>
      <c r="E259" s="16" t="str">
        <f>IFERROR(IF(Loan_Not_Paid*Values_Entered,Monthly_Payment,""), "")</f>
        <v/>
      </c>
      <c r="F259" s="16" t="str">
        <f>IFERROR(IF(Loan_Not_Paid*Values_Entered,Principal,""), "")</f>
        <v/>
      </c>
      <c r="G259" s="16" t="str">
        <f>IFERROR(IF(Loan_Not_Paid*Values_Entered,Interest,""), "")</f>
        <v/>
      </c>
      <c r="H259" s="16" t="str">
        <f>IFERROR(IF(Loan_Not_Paid*Values_Entered,Ending_Balance,""), "")</f>
        <v/>
      </c>
    </row>
    <row r="260" spans="2:8" x14ac:dyDescent="0.35">
      <c r="B260" s="14" t="str">
        <f>IFERROR(IF(Loan_Not_Paid*Values_Entered,Payment_Number,""), "")</f>
        <v/>
      </c>
      <c r="C260" s="15" t="str">
        <f>IFERROR(IF(Loan_Not_Paid*Values_Entered,Payment_Date,""), "")</f>
        <v/>
      </c>
      <c r="D260" s="16" t="str">
        <f>IFERROR(IF(Loan_Not_Paid*Values_Entered,Beginning_Balance,""), "")</f>
        <v/>
      </c>
      <c r="E260" s="16" t="str">
        <f>IFERROR(IF(Loan_Not_Paid*Values_Entered,Monthly_Payment,""), "")</f>
        <v/>
      </c>
      <c r="F260" s="16" t="str">
        <f>IFERROR(IF(Loan_Not_Paid*Values_Entered,Principal,""), "")</f>
        <v/>
      </c>
      <c r="G260" s="16" t="str">
        <f>IFERROR(IF(Loan_Not_Paid*Values_Entered,Interest,""), "")</f>
        <v/>
      </c>
      <c r="H260" s="16" t="str">
        <f>IFERROR(IF(Loan_Not_Paid*Values_Entered,Ending_Balance,""), "")</f>
        <v/>
      </c>
    </row>
    <row r="261" spans="2:8" x14ac:dyDescent="0.35">
      <c r="B261" s="14" t="str">
        <f>IFERROR(IF(Loan_Not_Paid*Values_Entered,Payment_Number,""), "")</f>
        <v/>
      </c>
      <c r="C261" s="15" t="str">
        <f>IFERROR(IF(Loan_Not_Paid*Values_Entered,Payment_Date,""), "")</f>
        <v/>
      </c>
      <c r="D261" s="16" t="str">
        <f>IFERROR(IF(Loan_Not_Paid*Values_Entered,Beginning_Balance,""), "")</f>
        <v/>
      </c>
      <c r="E261" s="16" t="str">
        <f>IFERROR(IF(Loan_Not_Paid*Values_Entered,Monthly_Payment,""), "")</f>
        <v/>
      </c>
      <c r="F261" s="16" t="str">
        <f>IFERROR(IF(Loan_Not_Paid*Values_Entered,Principal,""), "")</f>
        <v/>
      </c>
      <c r="G261" s="16" t="str">
        <f>IFERROR(IF(Loan_Not_Paid*Values_Entered,Interest,""), "")</f>
        <v/>
      </c>
      <c r="H261" s="16" t="str">
        <f>IFERROR(IF(Loan_Not_Paid*Values_Entered,Ending_Balance,""), "")</f>
        <v/>
      </c>
    </row>
    <row r="262" spans="2:8" x14ac:dyDescent="0.35">
      <c r="B262" s="14" t="str">
        <f>IFERROR(IF(Loan_Not_Paid*Values_Entered,Payment_Number,""), "")</f>
        <v/>
      </c>
      <c r="C262" s="15" t="str">
        <f>IFERROR(IF(Loan_Not_Paid*Values_Entered,Payment_Date,""), "")</f>
        <v/>
      </c>
      <c r="D262" s="16" t="str">
        <f>IFERROR(IF(Loan_Not_Paid*Values_Entered,Beginning_Balance,""), "")</f>
        <v/>
      </c>
      <c r="E262" s="16" t="str">
        <f>IFERROR(IF(Loan_Not_Paid*Values_Entered,Monthly_Payment,""), "")</f>
        <v/>
      </c>
      <c r="F262" s="16" t="str">
        <f>IFERROR(IF(Loan_Not_Paid*Values_Entered,Principal,""), "")</f>
        <v/>
      </c>
      <c r="G262" s="16" t="str">
        <f>IFERROR(IF(Loan_Not_Paid*Values_Entered,Interest,""), "")</f>
        <v/>
      </c>
      <c r="H262" s="16" t="str">
        <f>IFERROR(IF(Loan_Not_Paid*Values_Entered,Ending_Balance,""), "")</f>
        <v/>
      </c>
    </row>
    <row r="263" spans="2:8" x14ac:dyDescent="0.35">
      <c r="B263" s="14" t="str">
        <f>IFERROR(IF(Loan_Not_Paid*Values_Entered,Payment_Number,""), "")</f>
        <v/>
      </c>
      <c r="C263" s="15" t="str">
        <f>IFERROR(IF(Loan_Not_Paid*Values_Entered,Payment_Date,""), "")</f>
        <v/>
      </c>
      <c r="D263" s="16" t="str">
        <f>IFERROR(IF(Loan_Not_Paid*Values_Entered,Beginning_Balance,""), "")</f>
        <v/>
      </c>
      <c r="E263" s="16" t="str">
        <f>IFERROR(IF(Loan_Not_Paid*Values_Entered,Monthly_Payment,""), "")</f>
        <v/>
      </c>
      <c r="F263" s="16" t="str">
        <f>IFERROR(IF(Loan_Not_Paid*Values_Entered,Principal,""), "")</f>
        <v/>
      </c>
      <c r="G263" s="16" t="str">
        <f>IFERROR(IF(Loan_Not_Paid*Values_Entered,Interest,""), "")</f>
        <v/>
      </c>
      <c r="H263" s="16" t="str">
        <f>IFERROR(IF(Loan_Not_Paid*Values_Entered,Ending_Balance,""), "")</f>
        <v/>
      </c>
    </row>
    <row r="264" spans="2:8" x14ac:dyDescent="0.35">
      <c r="B264" s="14" t="str">
        <f>IFERROR(IF(Loan_Not_Paid*Values_Entered,Payment_Number,""), "")</f>
        <v/>
      </c>
      <c r="C264" s="15" t="str">
        <f>IFERROR(IF(Loan_Not_Paid*Values_Entered,Payment_Date,""), "")</f>
        <v/>
      </c>
      <c r="D264" s="16" t="str">
        <f>IFERROR(IF(Loan_Not_Paid*Values_Entered,Beginning_Balance,""), "")</f>
        <v/>
      </c>
      <c r="E264" s="16" t="str">
        <f>IFERROR(IF(Loan_Not_Paid*Values_Entered,Monthly_Payment,""), "")</f>
        <v/>
      </c>
      <c r="F264" s="16" t="str">
        <f>IFERROR(IF(Loan_Not_Paid*Values_Entered,Principal,""), "")</f>
        <v/>
      </c>
      <c r="G264" s="16" t="str">
        <f>IFERROR(IF(Loan_Not_Paid*Values_Entered,Interest,""), "")</f>
        <v/>
      </c>
      <c r="H264" s="16" t="str">
        <f>IFERROR(IF(Loan_Not_Paid*Values_Entered,Ending_Balance,""), "")</f>
        <v/>
      </c>
    </row>
    <row r="265" spans="2:8" x14ac:dyDescent="0.35">
      <c r="B265" s="14" t="str">
        <f>IFERROR(IF(Loan_Not_Paid*Values_Entered,Payment_Number,""), "")</f>
        <v/>
      </c>
      <c r="C265" s="15" t="str">
        <f>IFERROR(IF(Loan_Not_Paid*Values_Entered,Payment_Date,""), "")</f>
        <v/>
      </c>
      <c r="D265" s="16" t="str">
        <f>IFERROR(IF(Loan_Not_Paid*Values_Entered,Beginning_Balance,""), "")</f>
        <v/>
      </c>
      <c r="E265" s="16" t="str">
        <f>IFERROR(IF(Loan_Not_Paid*Values_Entered,Monthly_Payment,""), "")</f>
        <v/>
      </c>
      <c r="F265" s="16" t="str">
        <f>IFERROR(IF(Loan_Not_Paid*Values_Entered,Principal,""), "")</f>
        <v/>
      </c>
      <c r="G265" s="16" t="str">
        <f>IFERROR(IF(Loan_Not_Paid*Values_Entered,Interest,""), "")</f>
        <v/>
      </c>
      <c r="H265" s="16" t="str">
        <f>IFERROR(IF(Loan_Not_Paid*Values_Entered,Ending_Balance,""), "")</f>
        <v/>
      </c>
    </row>
    <row r="266" spans="2:8" x14ac:dyDescent="0.35">
      <c r="B266" s="14" t="str">
        <f>IFERROR(IF(Loan_Not_Paid*Values_Entered,Payment_Number,""), "")</f>
        <v/>
      </c>
      <c r="C266" s="15" t="str">
        <f>IFERROR(IF(Loan_Not_Paid*Values_Entered,Payment_Date,""), "")</f>
        <v/>
      </c>
      <c r="D266" s="16" t="str">
        <f>IFERROR(IF(Loan_Not_Paid*Values_Entered,Beginning_Balance,""), "")</f>
        <v/>
      </c>
      <c r="E266" s="16" t="str">
        <f>IFERROR(IF(Loan_Not_Paid*Values_Entered,Monthly_Payment,""), "")</f>
        <v/>
      </c>
      <c r="F266" s="16" t="str">
        <f>IFERROR(IF(Loan_Not_Paid*Values_Entered,Principal,""), "")</f>
        <v/>
      </c>
      <c r="G266" s="16" t="str">
        <f>IFERROR(IF(Loan_Not_Paid*Values_Entered,Interest,""), "")</f>
        <v/>
      </c>
      <c r="H266" s="16" t="str">
        <f>IFERROR(IF(Loan_Not_Paid*Values_Entered,Ending_Balance,""), "")</f>
        <v/>
      </c>
    </row>
    <row r="267" spans="2:8" x14ac:dyDescent="0.35">
      <c r="B267" s="14" t="str">
        <f>IFERROR(IF(Loan_Not_Paid*Values_Entered,Payment_Number,""), "")</f>
        <v/>
      </c>
      <c r="C267" s="15" t="str">
        <f>IFERROR(IF(Loan_Not_Paid*Values_Entered,Payment_Date,""), "")</f>
        <v/>
      </c>
      <c r="D267" s="16" t="str">
        <f>IFERROR(IF(Loan_Not_Paid*Values_Entered,Beginning_Balance,""), "")</f>
        <v/>
      </c>
      <c r="E267" s="16" t="str">
        <f>IFERROR(IF(Loan_Not_Paid*Values_Entered,Monthly_Payment,""), "")</f>
        <v/>
      </c>
      <c r="F267" s="16" t="str">
        <f>IFERROR(IF(Loan_Not_Paid*Values_Entered,Principal,""), "")</f>
        <v/>
      </c>
      <c r="G267" s="16" t="str">
        <f>IFERROR(IF(Loan_Not_Paid*Values_Entered,Interest,""), "")</f>
        <v/>
      </c>
      <c r="H267" s="16" t="str">
        <f>IFERROR(IF(Loan_Not_Paid*Values_Entered,Ending_Balance,""), "")</f>
        <v/>
      </c>
    </row>
    <row r="268" spans="2:8" x14ac:dyDescent="0.35">
      <c r="B268" s="14" t="str">
        <f>IFERROR(IF(Loan_Not_Paid*Values_Entered,Payment_Number,""), "")</f>
        <v/>
      </c>
      <c r="C268" s="15" t="str">
        <f>IFERROR(IF(Loan_Not_Paid*Values_Entered,Payment_Date,""), "")</f>
        <v/>
      </c>
      <c r="D268" s="16" t="str">
        <f>IFERROR(IF(Loan_Not_Paid*Values_Entered,Beginning_Balance,""), "")</f>
        <v/>
      </c>
      <c r="E268" s="16" t="str">
        <f>IFERROR(IF(Loan_Not_Paid*Values_Entered,Monthly_Payment,""), "")</f>
        <v/>
      </c>
      <c r="F268" s="16" t="str">
        <f>IFERROR(IF(Loan_Not_Paid*Values_Entered,Principal,""), "")</f>
        <v/>
      </c>
      <c r="G268" s="16" t="str">
        <f>IFERROR(IF(Loan_Not_Paid*Values_Entered,Interest,""), "")</f>
        <v/>
      </c>
      <c r="H268" s="16" t="str">
        <f>IFERROR(IF(Loan_Not_Paid*Values_Entered,Ending_Balance,""), "")</f>
        <v/>
      </c>
    </row>
    <row r="269" spans="2:8" x14ac:dyDescent="0.35">
      <c r="B269" s="14" t="str">
        <f>IFERROR(IF(Loan_Not_Paid*Values_Entered,Payment_Number,""), "")</f>
        <v/>
      </c>
      <c r="C269" s="15" t="str">
        <f>IFERROR(IF(Loan_Not_Paid*Values_Entered,Payment_Date,""), "")</f>
        <v/>
      </c>
      <c r="D269" s="16" t="str">
        <f>IFERROR(IF(Loan_Not_Paid*Values_Entered,Beginning_Balance,""), "")</f>
        <v/>
      </c>
      <c r="E269" s="16" t="str">
        <f>IFERROR(IF(Loan_Not_Paid*Values_Entered,Monthly_Payment,""), "")</f>
        <v/>
      </c>
      <c r="F269" s="16" t="str">
        <f>IFERROR(IF(Loan_Not_Paid*Values_Entered,Principal,""), "")</f>
        <v/>
      </c>
      <c r="G269" s="16" t="str">
        <f>IFERROR(IF(Loan_Not_Paid*Values_Entered,Interest,""), "")</f>
        <v/>
      </c>
      <c r="H269" s="16" t="str">
        <f>IFERROR(IF(Loan_Not_Paid*Values_Entered,Ending_Balance,""), "")</f>
        <v/>
      </c>
    </row>
    <row r="270" spans="2:8" x14ac:dyDescent="0.35">
      <c r="B270" s="14" t="str">
        <f>IFERROR(IF(Loan_Not_Paid*Values_Entered,Payment_Number,""), "")</f>
        <v/>
      </c>
      <c r="C270" s="15" t="str">
        <f>IFERROR(IF(Loan_Not_Paid*Values_Entered,Payment_Date,""), "")</f>
        <v/>
      </c>
      <c r="D270" s="16" t="str">
        <f>IFERROR(IF(Loan_Not_Paid*Values_Entered,Beginning_Balance,""), "")</f>
        <v/>
      </c>
      <c r="E270" s="16" t="str">
        <f>IFERROR(IF(Loan_Not_Paid*Values_Entered,Monthly_Payment,""), "")</f>
        <v/>
      </c>
      <c r="F270" s="16" t="str">
        <f>IFERROR(IF(Loan_Not_Paid*Values_Entered,Principal,""), "")</f>
        <v/>
      </c>
      <c r="G270" s="16" t="str">
        <f>IFERROR(IF(Loan_Not_Paid*Values_Entered,Interest,""), "")</f>
        <v/>
      </c>
      <c r="H270" s="16" t="str">
        <f>IFERROR(IF(Loan_Not_Paid*Values_Entered,Ending_Balance,""), "")</f>
        <v/>
      </c>
    </row>
    <row r="271" spans="2:8" x14ac:dyDescent="0.35">
      <c r="B271" s="14" t="str">
        <f>IFERROR(IF(Loan_Not_Paid*Values_Entered,Payment_Number,""), "")</f>
        <v/>
      </c>
      <c r="C271" s="15" t="str">
        <f>IFERROR(IF(Loan_Not_Paid*Values_Entered,Payment_Date,""), "")</f>
        <v/>
      </c>
      <c r="D271" s="16" t="str">
        <f>IFERROR(IF(Loan_Not_Paid*Values_Entered,Beginning_Balance,""), "")</f>
        <v/>
      </c>
      <c r="E271" s="16" t="str">
        <f>IFERROR(IF(Loan_Not_Paid*Values_Entered,Monthly_Payment,""), "")</f>
        <v/>
      </c>
      <c r="F271" s="16" t="str">
        <f>IFERROR(IF(Loan_Not_Paid*Values_Entered,Principal,""), "")</f>
        <v/>
      </c>
      <c r="G271" s="16" t="str">
        <f>IFERROR(IF(Loan_Not_Paid*Values_Entered,Interest,""), "")</f>
        <v/>
      </c>
      <c r="H271" s="16" t="str">
        <f>IFERROR(IF(Loan_Not_Paid*Values_Entered,Ending_Balance,""), "")</f>
        <v/>
      </c>
    </row>
    <row r="272" spans="2:8" x14ac:dyDescent="0.35">
      <c r="B272" s="14" t="str">
        <f>IFERROR(IF(Loan_Not_Paid*Values_Entered,Payment_Number,""), "")</f>
        <v/>
      </c>
      <c r="C272" s="15" t="str">
        <f>IFERROR(IF(Loan_Not_Paid*Values_Entered,Payment_Date,""), "")</f>
        <v/>
      </c>
      <c r="D272" s="16" t="str">
        <f>IFERROR(IF(Loan_Not_Paid*Values_Entered,Beginning_Balance,""), "")</f>
        <v/>
      </c>
      <c r="E272" s="16" t="str">
        <f>IFERROR(IF(Loan_Not_Paid*Values_Entered,Monthly_Payment,""), "")</f>
        <v/>
      </c>
      <c r="F272" s="16" t="str">
        <f>IFERROR(IF(Loan_Not_Paid*Values_Entered,Principal,""), "")</f>
        <v/>
      </c>
      <c r="G272" s="16" t="str">
        <f>IFERROR(IF(Loan_Not_Paid*Values_Entered,Interest,""), "")</f>
        <v/>
      </c>
      <c r="H272" s="16" t="str">
        <f>IFERROR(IF(Loan_Not_Paid*Values_Entered,Ending_Balance,""), "")</f>
        <v/>
      </c>
    </row>
    <row r="273" spans="2:8" x14ac:dyDescent="0.35">
      <c r="B273" s="14" t="str">
        <f>IFERROR(IF(Loan_Not_Paid*Values_Entered,Payment_Number,""), "")</f>
        <v/>
      </c>
      <c r="C273" s="15" t="str">
        <f>IFERROR(IF(Loan_Not_Paid*Values_Entered,Payment_Date,""), "")</f>
        <v/>
      </c>
      <c r="D273" s="16" t="str">
        <f>IFERROR(IF(Loan_Not_Paid*Values_Entered,Beginning_Balance,""), "")</f>
        <v/>
      </c>
      <c r="E273" s="16" t="str">
        <f>IFERROR(IF(Loan_Not_Paid*Values_Entered,Monthly_Payment,""), "")</f>
        <v/>
      </c>
      <c r="F273" s="16" t="str">
        <f>IFERROR(IF(Loan_Not_Paid*Values_Entered,Principal,""), "")</f>
        <v/>
      </c>
      <c r="G273" s="16" t="str">
        <f>IFERROR(IF(Loan_Not_Paid*Values_Entered,Interest,""), "")</f>
        <v/>
      </c>
      <c r="H273" s="16" t="str">
        <f>IFERROR(IF(Loan_Not_Paid*Values_Entered,Ending_Balance,""), "")</f>
        <v/>
      </c>
    </row>
    <row r="274" spans="2:8" x14ac:dyDescent="0.35">
      <c r="B274" s="14" t="str">
        <f>IFERROR(IF(Loan_Not_Paid*Values_Entered,Payment_Number,""), "")</f>
        <v/>
      </c>
      <c r="C274" s="15" t="str">
        <f>IFERROR(IF(Loan_Not_Paid*Values_Entered,Payment_Date,""), "")</f>
        <v/>
      </c>
      <c r="D274" s="16" t="str">
        <f>IFERROR(IF(Loan_Not_Paid*Values_Entered,Beginning_Balance,""), "")</f>
        <v/>
      </c>
      <c r="E274" s="16" t="str">
        <f>IFERROR(IF(Loan_Not_Paid*Values_Entered,Monthly_Payment,""), "")</f>
        <v/>
      </c>
      <c r="F274" s="16" t="str">
        <f>IFERROR(IF(Loan_Not_Paid*Values_Entered,Principal,""), "")</f>
        <v/>
      </c>
      <c r="G274" s="16" t="str">
        <f>IFERROR(IF(Loan_Not_Paid*Values_Entered,Interest,""), "")</f>
        <v/>
      </c>
      <c r="H274" s="16" t="str">
        <f>IFERROR(IF(Loan_Not_Paid*Values_Entered,Ending_Balance,""), "")</f>
        <v/>
      </c>
    </row>
    <row r="275" spans="2:8" x14ac:dyDescent="0.35">
      <c r="B275" s="14" t="str">
        <f>IFERROR(IF(Loan_Not_Paid*Values_Entered,Payment_Number,""), "")</f>
        <v/>
      </c>
      <c r="C275" s="15" t="str">
        <f>IFERROR(IF(Loan_Not_Paid*Values_Entered,Payment_Date,""), "")</f>
        <v/>
      </c>
      <c r="D275" s="16" t="str">
        <f>IFERROR(IF(Loan_Not_Paid*Values_Entered,Beginning_Balance,""), "")</f>
        <v/>
      </c>
      <c r="E275" s="16" t="str">
        <f>IFERROR(IF(Loan_Not_Paid*Values_Entered,Monthly_Payment,""), "")</f>
        <v/>
      </c>
      <c r="F275" s="16" t="str">
        <f>IFERROR(IF(Loan_Not_Paid*Values_Entered,Principal,""), "")</f>
        <v/>
      </c>
      <c r="G275" s="16" t="str">
        <f>IFERROR(IF(Loan_Not_Paid*Values_Entered,Interest,""), "")</f>
        <v/>
      </c>
      <c r="H275" s="16" t="str">
        <f>IFERROR(IF(Loan_Not_Paid*Values_Entered,Ending_Balance,""), "")</f>
        <v/>
      </c>
    </row>
    <row r="276" spans="2:8" x14ac:dyDescent="0.35">
      <c r="B276" s="14" t="str">
        <f>IFERROR(IF(Loan_Not_Paid*Values_Entered,Payment_Number,""), "")</f>
        <v/>
      </c>
      <c r="C276" s="15" t="str">
        <f>IFERROR(IF(Loan_Not_Paid*Values_Entered,Payment_Date,""), "")</f>
        <v/>
      </c>
      <c r="D276" s="16" t="str">
        <f>IFERROR(IF(Loan_Not_Paid*Values_Entered,Beginning_Balance,""), "")</f>
        <v/>
      </c>
      <c r="E276" s="16" t="str">
        <f>IFERROR(IF(Loan_Not_Paid*Values_Entered,Monthly_Payment,""), "")</f>
        <v/>
      </c>
      <c r="F276" s="16" t="str">
        <f>IFERROR(IF(Loan_Not_Paid*Values_Entered,Principal,""), "")</f>
        <v/>
      </c>
      <c r="G276" s="16" t="str">
        <f>IFERROR(IF(Loan_Not_Paid*Values_Entered,Interest,""), "")</f>
        <v/>
      </c>
      <c r="H276" s="16" t="str">
        <f>IFERROR(IF(Loan_Not_Paid*Values_Entered,Ending_Balance,""), "")</f>
        <v/>
      </c>
    </row>
    <row r="277" spans="2:8" x14ac:dyDescent="0.35">
      <c r="B277" s="14" t="str">
        <f>IFERROR(IF(Loan_Not_Paid*Values_Entered,Payment_Number,""), "")</f>
        <v/>
      </c>
      <c r="C277" s="15" t="str">
        <f>IFERROR(IF(Loan_Not_Paid*Values_Entered,Payment_Date,""), "")</f>
        <v/>
      </c>
      <c r="D277" s="16" t="str">
        <f>IFERROR(IF(Loan_Not_Paid*Values_Entered,Beginning_Balance,""), "")</f>
        <v/>
      </c>
      <c r="E277" s="16" t="str">
        <f>IFERROR(IF(Loan_Not_Paid*Values_Entered,Monthly_Payment,""), "")</f>
        <v/>
      </c>
      <c r="F277" s="16" t="str">
        <f>IFERROR(IF(Loan_Not_Paid*Values_Entered,Principal,""), "")</f>
        <v/>
      </c>
      <c r="G277" s="16" t="str">
        <f>IFERROR(IF(Loan_Not_Paid*Values_Entered,Interest,""), "")</f>
        <v/>
      </c>
      <c r="H277" s="16" t="str">
        <f>IFERROR(IF(Loan_Not_Paid*Values_Entered,Ending_Balance,""), "")</f>
        <v/>
      </c>
    </row>
    <row r="278" spans="2:8" x14ac:dyDescent="0.35">
      <c r="B278" s="14" t="str">
        <f>IFERROR(IF(Loan_Not_Paid*Values_Entered,Payment_Number,""), "")</f>
        <v/>
      </c>
      <c r="C278" s="15" t="str">
        <f>IFERROR(IF(Loan_Not_Paid*Values_Entered,Payment_Date,""), "")</f>
        <v/>
      </c>
      <c r="D278" s="16" t="str">
        <f>IFERROR(IF(Loan_Not_Paid*Values_Entered,Beginning_Balance,""), "")</f>
        <v/>
      </c>
      <c r="E278" s="16" t="str">
        <f>IFERROR(IF(Loan_Not_Paid*Values_Entered,Monthly_Payment,""), "")</f>
        <v/>
      </c>
      <c r="F278" s="16" t="str">
        <f>IFERROR(IF(Loan_Not_Paid*Values_Entered,Principal,""), "")</f>
        <v/>
      </c>
      <c r="G278" s="16" t="str">
        <f>IFERROR(IF(Loan_Not_Paid*Values_Entered,Interest,""), "")</f>
        <v/>
      </c>
      <c r="H278" s="16" t="str">
        <f>IFERROR(IF(Loan_Not_Paid*Values_Entered,Ending_Balance,""), "")</f>
        <v/>
      </c>
    </row>
    <row r="279" spans="2:8" x14ac:dyDescent="0.35">
      <c r="B279" s="14" t="str">
        <f>IFERROR(IF(Loan_Not_Paid*Values_Entered,Payment_Number,""), "")</f>
        <v/>
      </c>
      <c r="C279" s="15" t="str">
        <f>IFERROR(IF(Loan_Not_Paid*Values_Entered,Payment_Date,""), "")</f>
        <v/>
      </c>
      <c r="D279" s="16" t="str">
        <f>IFERROR(IF(Loan_Not_Paid*Values_Entered,Beginning_Balance,""), "")</f>
        <v/>
      </c>
      <c r="E279" s="16" t="str">
        <f>IFERROR(IF(Loan_Not_Paid*Values_Entered,Monthly_Payment,""), "")</f>
        <v/>
      </c>
      <c r="F279" s="16" t="str">
        <f>IFERROR(IF(Loan_Not_Paid*Values_Entered,Principal,""), "")</f>
        <v/>
      </c>
      <c r="G279" s="16" t="str">
        <f>IFERROR(IF(Loan_Not_Paid*Values_Entered,Interest,""), "")</f>
        <v/>
      </c>
      <c r="H279" s="16" t="str">
        <f>IFERROR(IF(Loan_Not_Paid*Values_Entered,Ending_Balance,""), "")</f>
        <v/>
      </c>
    </row>
    <row r="280" spans="2:8" x14ac:dyDescent="0.35">
      <c r="B280" s="14" t="str">
        <f>IFERROR(IF(Loan_Not_Paid*Values_Entered,Payment_Number,""), "")</f>
        <v/>
      </c>
      <c r="C280" s="15" t="str">
        <f>IFERROR(IF(Loan_Not_Paid*Values_Entered,Payment_Date,""), "")</f>
        <v/>
      </c>
      <c r="D280" s="16" t="str">
        <f>IFERROR(IF(Loan_Not_Paid*Values_Entered,Beginning_Balance,""), "")</f>
        <v/>
      </c>
      <c r="E280" s="16" t="str">
        <f>IFERROR(IF(Loan_Not_Paid*Values_Entered,Monthly_Payment,""), "")</f>
        <v/>
      </c>
      <c r="F280" s="16" t="str">
        <f>IFERROR(IF(Loan_Not_Paid*Values_Entered,Principal,""), "")</f>
        <v/>
      </c>
      <c r="G280" s="16" t="str">
        <f>IFERROR(IF(Loan_Not_Paid*Values_Entered,Interest,""), "")</f>
        <v/>
      </c>
      <c r="H280" s="16" t="str">
        <f>IFERROR(IF(Loan_Not_Paid*Values_Entered,Ending_Balance,""), "")</f>
        <v/>
      </c>
    </row>
    <row r="281" spans="2:8" x14ac:dyDescent="0.35">
      <c r="B281" s="14" t="str">
        <f>IFERROR(IF(Loan_Not_Paid*Values_Entered,Payment_Number,""), "")</f>
        <v/>
      </c>
      <c r="C281" s="15" t="str">
        <f>IFERROR(IF(Loan_Not_Paid*Values_Entered,Payment_Date,""), "")</f>
        <v/>
      </c>
      <c r="D281" s="16" t="str">
        <f>IFERROR(IF(Loan_Not_Paid*Values_Entered,Beginning_Balance,""), "")</f>
        <v/>
      </c>
      <c r="E281" s="16" t="str">
        <f>IFERROR(IF(Loan_Not_Paid*Values_Entered,Monthly_Payment,""), "")</f>
        <v/>
      </c>
      <c r="F281" s="16" t="str">
        <f>IFERROR(IF(Loan_Not_Paid*Values_Entered,Principal,""), "")</f>
        <v/>
      </c>
      <c r="G281" s="16" t="str">
        <f>IFERROR(IF(Loan_Not_Paid*Values_Entered,Interest,""), "")</f>
        <v/>
      </c>
      <c r="H281" s="16" t="str">
        <f>IFERROR(IF(Loan_Not_Paid*Values_Entered,Ending_Balance,""), "")</f>
        <v/>
      </c>
    </row>
    <row r="282" spans="2:8" x14ac:dyDescent="0.35">
      <c r="B282" s="14" t="str">
        <f>IFERROR(IF(Loan_Not_Paid*Values_Entered,Payment_Number,""), "")</f>
        <v/>
      </c>
      <c r="C282" s="15" t="str">
        <f>IFERROR(IF(Loan_Not_Paid*Values_Entered,Payment_Date,""), "")</f>
        <v/>
      </c>
      <c r="D282" s="16" t="str">
        <f>IFERROR(IF(Loan_Not_Paid*Values_Entered,Beginning_Balance,""), "")</f>
        <v/>
      </c>
      <c r="E282" s="16" t="str">
        <f>IFERROR(IF(Loan_Not_Paid*Values_Entered,Monthly_Payment,""), "")</f>
        <v/>
      </c>
      <c r="F282" s="16" t="str">
        <f>IFERROR(IF(Loan_Not_Paid*Values_Entered,Principal,""), "")</f>
        <v/>
      </c>
      <c r="G282" s="16" t="str">
        <f>IFERROR(IF(Loan_Not_Paid*Values_Entered,Interest,""), "")</f>
        <v/>
      </c>
      <c r="H282" s="16" t="str">
        <f>IFERROR(IF(Loan_Not_Paid*Values_Entered,Ending_Balance,""), "")</f>
        <v/>
      </c>
    </row>
    <row r="283" spans="2:8" x14ac:dyDescent="0.35">
      <c r="B283" s="14" t="str">
        <f>IFERROR(IF(Loan_Not_Paid*Values_Entered,Payment_Number,""), "")</f>
        <v/>
      </c>
      <c r="C283" s="15" t="str">
        <f>IFERROR(IF(Loan_Not_Paid*Values_Entered,Payment_Date,""), "")</f>
        <v/>
      </c>
      <c r="D283" s="16" t="str">
        <f>IFERROR(IF(Loan_Not_Paid*Values_Entered,Beginning_Balance,""), "")</f>
        <v/>
      </c>
      <c r="E283" s="16" t="str">
        <f>IFERROR(IF(Loan_Not_Paid*Values_Entered,Monthly_Payment,""), "")</f>
        <v/>
      </c>
      <c r="F283" s="16" t="str">
        <f>IFERROR(IF(Loan_Not_Paid*Values_Entered,Principal,""), "")</f>
        <v/>
      </c>
      <c r="G283" s="16" t="str">
        <f>IFERROR(IF(Loan_Not_Paid*Values_Entered,Interest,""), "")</f>
        <v/>
      </c>
      <c r="H283" s="16" t="str">
        <f>IFERROR(IF(Loan_Not_Paid*Values_Entered,Ending_Balance,""), "")</f>
        <v/>
      </c>
    </row>
    <row r="284" spans="2:8" x14ac:dyDescent="0.35">
      <c r="B284" s="14" t="str">
        <f>IFERROR(IF(Loan_Not_Paid*Values_Entered,Payment_Number,""), "")</f>
        <v/>
      </c>
      <c r="C284" s="15" t="str">
        <f>IFERROR(IF(Loan_Not_Paid*Values_Entered,Payment_Date,""), "")</f>
        <v/>
      </c>
      <c r="D284" s="16" t="str">
        <f>IFERROR(IF(Loan_Not_Paid*Values_Entered,Beginning_Balance,""), "")</f>
        <v/>
      </c>
      <c r="E284" s="16" t="str">
        <f>IFERROR(IF(Loan_Not_Paid*Values_Entered,Monthly_Payment,""), "")</f>
        <v/>
      </c>
      <c r="F284" s="16" t="str">
        <f>IFERROR(IF(Loan_Not_Paid*Values_Entered,Principal,""), "")</f>
        <v/>
      </c>
      <c r="G284" s="16" t="str">
        <f>IFERROR(IF(Loan_Not_Paid*Values_Entered,Interest,""), "")</f>
        <v/>
      </c>
      <c r="H284" s="16" t="str">
        <f>IFERROR(IF(Loan_Not_Paid*Values_Entered,Ending_Balance,""), "")</f>
        <v/>
      </c>
    </row>
    <row r="285" spans="2:8" x14ac:dyDescent="0.35">
      <c r="B285" s="14" t="str">
        <f>IFERROR(IF(Loan_Not_Paid*Values_Entered,Payment_Number,""), "")</f>
        <v/>
      </c>
      <c r="C285" s="15" t="str">
        <f>IFERROR(IF(Loan_Not_Paid*Values_Entered,Payment_Date,""), "")</f>
        <v/>
      </c>
      <c r="D285" s="16" t="str">
        <f>IFERROR(IF(Loan_Not_Paid*Values_Entered,Beginning_Balance,""), "")</f>
        <v/>
      </c>
      <c r="E285" s="16" t="str">
        <f>IFERROR(IF(Loan_Not_Paid*Values_Entered,Monthly_Payment,""), "")</f>
        <v/>
      </c>
      <c r="F285" s="16" t="str">
        <f>IFERROR(IF(Loan_Not_Paid*Values_Entered,Principal,""), "")</f>
        <v/>
      </c>
      <c r="G285" s="16" t="str">
        <f>IFERROR(IF(Loan_Not_Paid*Values_Entered,Interest,""), "")</f>
        <v/>
      </c>
      <c r="H285" s="16" t="str">
        <f>IFERROR(IF(Loan_Not_Paid*Values_Entered,Ending_Balance,""), "")</f>
        <v/>
      </c>
    </row>
    <row r="286" spans="2:8" x14ac:dyDescent="0.35">
      <c r="B286" s="14" t="str">
        <f>IFERROR(IF(Loan_Not_Paid*Values_Entered,Payment_Number,""), "")</f>
        <v/>
      </c>
      <c r="C286" s="15" t="str">
        <f>IFERROR(IF(Loan_Not_Paid*Values_Entered,Payment_Date,""), "")</f>
        <v/>
      </c>
      <c r="D286" s="16" t="str">
        <f>IFERROR(IF(Loan_Not_Paid*Values_Entered,Beginning_Balance,""), "")</f>
        <v/>
      </c>
      <c r="E286" s="16" t="str">
        <f>IFERROR(IF(Loan_Not_Paid*Values_Entered,Monthly_Payment,""), "")</f>
        <v/>
      </c>
      <c r="F286" s="16" t="str">
        <f>IFERROR(IF(Loan_Not_Paid*Values_Entered,Principal,""), "")</f>
        <v/>
      </c>
      <c r="G286" s="16" t="str">
        <f>IFERROR(IF(Loan_Not_Paid*Values_Entered,Interest,""), "")</f>
        <v/>
      </c>
      <c r="H286" s="16" t="str">
        <f>IFERROR(IF(Loan_Not_Paid*Values_Entered,Ending_Balance,""), "")</f>
        <v/>
      </c>
    </row>
    <row r="287" spans="2:8" x14ac:dyDescent="0.35">
      <c r="B287" s="14" t="str">
        <f>IFERROR(IF(Loan_Not_Paid*Values_Entered,Payment_Number,""), "")</f>
        <v/>
      </c>
      <c r="C287" s="15" t="str">
        <f>IFERROR(IF(Loan_Not_Paid*Values_Entered,Payment_Date,""), "")</f>
        <v/>
      </c>
      <c r="D287" s="16" t="str">
        <f>IFERROR(IF(Loan_Not_Paid*Values_Entered,Beginning_Balance,""), "")</f>
        <v/>
      </c>
      <c r="E287" s="16" t="str">
        <f>IFERROR(IF(Loan_Not_Paid*Values_Entered,Monthly_Payment,""), "")</f>
        <v/>
      </c>
      <c r="F287" s="16" t="str">
        <f>IFERROR(IF(Loan_Not_Paid*Values_Entered,Principal,""), "")</f>
        <v/>
      </c>
      <c r="G287" s="16" t="str">
        <f>IFERROR(IF(Loan_Not_Paid*Values_Entered,Interest,""), "")</f>
        <v/>
      </c>
      <c r="H287" s="16" t="str">
        <f>IFERROR(IF(Loan_Not_Paid*Values_Entered,Ending_Balance,""), "")</f>
        <v/>
      </c>
    </row>
    <row r="288" spans="2:8" x14ac:dyDescent="0.35">
      <c r="B288" s="14" t="str">
        <f>IFERROR(IF(Loan_Not_Paid*Values_Entered,Payment_Number,""), "")</f>
        <v/>
      </c>
      <c r="C288" s="15" t="str">
        <f>IFERROR(IF(Loan_Not_Paid*Values_Entered,Payment_Date,""), "")</f>
        <v/>
      </c>
      <c r="D288" s="16" t="str">
        <f>IFERROR(IF(Loan_Not_Paid*Values_Entered,Beginning_Balance,""), "")</f>
        <v/>
      </c>
      <c r="E288" s="16" t="str">
        <f>IFERROR(IF(Loan_Not_Paid*Values_Entered,Monthly_Payment,""), "")</f>
        <v/>
      </c>
      <c r="F288" s="16" t="str">
        <f>IFERROR(IF(Loan_Not_Paid*Values_Entered,Principal,""), "")</f>
        <v/>
      </c>
      <c r="G288" s="16" t="str">
        <f>IFERROR(IF(Loan_Not_Paid*Values_Entered,Interest,""), "")</f>
        <v/>
      </c>
      <c r="H288" s="16" t="str">
        <f>IFERROR(IF(Loan_Not_Paid*Values_Entered,Ending_Balance,""), "")</f>
        <v/>
      </c>
    </row>
    <row r="289" spans="2:8" x14ac:dyDescent="0.35">
      <c r="B289" s="14" t="str">
        <f>IFERROR(IF(Loan_Not_Paid*Values_Entered,Payment_Number,""), "")</f>
        <v/>
      </c>
      <c r="C289" s="15" t="str">
        <f>IFERROR(IF(Loan_Not_Paid*Values_Entered,Payment_Date,""), "")</f>
        <v/>
      </c>
      <c r="D289" s="16" t="str">
        <f>IFERROR(IF(Loan_Not_Paid*Values_Entered,Beginning_Balance,""), "")</f>
        <v/>
      </c>
      <c r="E289" s="16" t="str">
        <f>IFERROR(IF(Loan_Not_Paid*Values_Entered,Monthly_Payment,""), "")</f>
        <v/>
      </c>
      <c r="F289" s="16" t="str">
        <f>IFERROR(IF(Loan_Not_Paid*Values_Entered,Principal,""), "")</f>
        <v/>
      </c>
      <c r="G289" s="16" t="str">
        <f>IFERROR(IF(Loan_Not_Paid*Values_Entered,Interest,""), "")</f>
        <v/>
      </c>
      <c r="H289" s="16" t="str">
        <f>IFERROR(IF(Loan_Not_Paid*Values_Entered,Ending_Balance,""), "")</f>
        <v/>
      </c>
    </row>
    <row r="290" spans="2:8" x14ac:dyDescent="0.35">
      <c r="B290" s="14" t="str">
        <f>IFERROR(IF(Loan_Not_Paid*Values_Entered,Payment_Number,""), "")</f>
        <v/>
      </c>
      <c r="C290" s="15" t="str">
        <f>IFERROR(IF(Loan_Not_Paid*Values_Entered,Payment_Date,""), "")</f>
        <v/>
      </c>
      <c r="D290" s="16" t="str">
        <f>IFERROR(IF(Loan_Not_Paid*Values_Entered,Beginning_Balance,""), "")</f>
        <v/>
      </c>
      <c r="E290" s="16" t="str">
        <f>IFERROR(IF(Loan_Not_Paid*Values_Entered,Monthly_Payment,""), "")</f>
        <v/>
      </c>
      <c r="F290" s="16" t="str">
        <f>IFERROR(IF(Loan_Not_Paid*Values_Entered,Principal,""), "")</f>
        <v/>
      </c>
      <c r="G290" s="16" t="str">
        <f>IFERROR(IF(Loan_Not_Paid*Values_Entered,Interest,""), "")</f>
        <v/>
      </c>
      <c r="H290" s="16" t="str">
        <f>IFERROR(IF(Loan_Not_Paid*Values_Entered,Ending_Balance,""), "")</f>
        <v/>
      </c>
    </row>
    <row r="291" spans="2:8" x14ac:dyDescent="0.35">
      <c r="B291" s="14" t="str">
        <f>IFERROR(IF(Loan_Not_Paid*Values_Entered,Payment_Number,""), "")</f>
        <v/>
      </c>
      <c r="C291" s="15" t="str">
        <f>IFERROR(IF(Loan_Not_Paid*Values_Entered,Payment_Date,""), "")</f>
        <v/>
      </c>
      <c r="D291" s="16" t="str">
        <f>IFERROR(IF(Loan_Not_Paid*Values_Entered,Beginning_Balance,""), "")</f>
        <v/>
      </c>
      <c r="E291" s="16" t="str">
        <f>IFERROR(IF(Loan_Not_Paid*Values_Entered,Monthly_Payment,""), "")</f>
        <v/>
      </c>
      <c r="F291" s="16" t="str">
        <f>IFERROR(IF(Loan_Not_Paid*Values_Entered,Principal,""), "")</f>
        <v/>
      </c>
      <c r="G291" s="16" t="str">
        <f>IFERROR(IF(Loan_Not_Paid*Values_Entered,Interest,""), "")</f>
        <v/>
      </c>
      <c r="H291" s="16" t="str">
        <f>IFERROR(IF(Loan_Not_Paid*Values_Entered,Ending_Balance,""), "")</f>
        <v/>
      </c>
    </row>
    <row r="292" spans="2:8" x14ac:dyDescent="0.35">
      <c r="B292" s="14" t="str">
        <f>IFERROR(IF(Loan_Not_Paid*Values_Entered,Payment_Number,""), "")</f>
        <v/>
      </c>
      <c r="C292" s="15" t="str">
        <f>IFERROR(IF(Loan_Not_Paid*Values_Entered,Payment_Date,""), "")</f>
        <v/>
      </c>
      <c r="D292" s="16" t="str">
        <f>IFERROR(IF(Loan_Not_Paid*Values_Entered,Beginning_Balance,""), "")</f>
        <v/>
      </c>
      <c r="E292" s="16" t="str">
        <f>IFERROR(IF(Loan_Not_Paid*Values_Entered,Monthly_Payment,""), "")</f>
        <v/>
      </c>
      <c r="F292" s="16" t="str">
        <f>IFERROR(IF(Loan_Not_Paid*Values_Entered,Principal,""), "")</f>
        <v/>
      </c>
      <c r="G292" s="16" t="str">
        <f>IFERROR(IF(Loan_Not_Paid*Values_Entered,Interest,""), "")</f>
        <v/>
      </c>
      <c r="H292" s="16" t="str">
        <f>IFERROR(IF(Loan_Not_Paid*Values_Entered,Ending_Balance,""), "")</f>
        <v/>
      </c>
    </row>
    <row r="293" spans="2:8" x14ac:dyDescent="0.35">
      <c r="B293" s="14" t="str">
        <f>IFERROR(IF(Loan_Not_Paid*Values_Entered,Payment_Number,""), "")</f>
        <v/>
      </c>
      <c r="C293" s="15" t="str">
        <f>IFERROR(IF(Loan_Not_Paid*Values_Entered,Payment_Date,""), "")</f>
        <v/>
      </c>
      <c r="D293" s="16" t="str">
        <f>IFERROR(IF(Loan_Not_Paid*Values_Entered,Beginning_Balance,""), "")</f>
        <v/>
      </c>
      <c r="E293" s="16" t="str">
        <f>IFERROR(IF(Loan_Not_Paid*Values_Entered,Monthly_Payment,""), "")</f>
        <v/>
      </c>
      <c r="F293" s="16" t="str">
        <f>IFERROR(IF(Loan_Not_Paid*Values_Entered,Principal,""), "")</f>
        <v/>
      </c>
      <c r="G293" s="16" t="str">
        <f>IFERROR(IF(Loan_Not_Paid*Values_Entered,Interest,""), "")</f>
        <v/>
      </c>
      <c r="H293" s="16" t="str">
        <f>IFERROR(IF(Loan_Not_Paid*Values_Entered,Ending_Balance,""), "")</f>
        <v/>
      </c>
    </row>
    <row r="294" spans="2:8" x14ac:dyDescent="0.35">
      <c r="B294" s="14" t="str">
        <f>IFERROR(IF(Loan_Not_Paid*Values_Entered,Payment_Number,""), "")</f>
        <v/>
      </c>
      <c r="C294" s="15" t="str">
        <f>IFERROR(IF(Loan_Not_Paid*Values_Entered,Payment_Date,""), "")</f>
        <v/>
      </c>
      <c r="D294" s="16" t="str">
        <f>IFERROR(IF(Loan_Not_Paid*Values_Entered,Beginning_Balance,""), "")</f>
        <v/>
      </c>
      <c r="E294" s="16" t="str">
        <f>IFERROR(IF(Loan_Not_Paid*Values_Entered,Monthly_Payment,""), "")</f>
        <v/>
      </c>
      <c r="F294" s="16" t="str">
        <f>IFERROR(IF(Loan_Not_Paid*Values_Entered,Principal,""), "")</f>
        <v/>
      </c>
      <c r="G294" s="16" t="str">
        <f>IFERROR(IF(Loan_Not_Paid*Values_Entered,Interest,""), "")</f>
        <v/>
      </c>
      <c r="H294" s="16" t="str">
        <f>IFERROR(IF(Loan_Not_Paid*Values_Entered,Ending_Balance,""), "")</f>
        <v/>
      </c>
    </row>
    <row r="295" spans="2:8" x14ac:dyDescent="0.35">
      <c r="B295" s="14" t="str">
        <f>IFERROR(IF(Loan_Not_Paid*Values_Entered,Payment_Number,""), "")</f>
        <v/>
      </c>
      <c r="C295" s="15" t="str">
        <f>IFERROR(IF(Loan_Not_Paid*Values_Entered,Payment_Date,""), "")</f>
        <v/>
      </c>
      <c r="D295" s="16" t="str">
        <f>IFERROR(IF(Loan_Not_Paid*Values_Entered,Beginning_Balance,""), "")</f>
        <v/>
      </c>
      <c r="E295" s="16" t="str">
        <f>IFERROR(IF(Loan_Not_Paid*Values_Entered,Monthly_Payment,""), "")</f>
        <v/>
      </c>
      <c r="F295" s="16" t="str">
        <f>IFERROR(IF(Loan_Not_Paid*Values_Entered,Principal,""), "")</f>
        <v/>
      </c>
      <c r="G295" s="16" t="str">
        <f>IFERROR(IF(Loan_Not_Paid*Values_Entered,Interest,""), "")</f>
        <v/>
      </c>
      <c r="H295" s="16" t="str">
        <f>IFERROR(IF(Loan_Not_Paid*Values_Entered,Ending_Balance,""), "")</f>
        <v/>
      </c>
    </row>
    <row r="296" spans="2:8" x14ac:dyDescent="0.35">
      <c r="B296" s="14" t="str">
        <f>IFERROR(IF(Loan_Not_Paid*Values_Entered,Payment_Number,""), "")</f>
        <v/>
      </c>
      <c r="C296" s="15" t="str">
        <f>IFERROR(IF(Loan_Not_Paid*Values_Entered,Payment_Date,""), "")</f>
        <v/>
      </c>
      <c r="D296" s="16" t="str">
        <f>IFERROR(IF(Loan_Not_Paid*Values_Entered,Beginning_Balance,""), "")</f>
        <v/>
      </c>
      <c r="E296" s="16" t="str">
        <f>IFERROR(IF(Loan_Not_Paid*Values_Entered,Monthly_Payment,""), "")</f>
        <v/>
      </c>
      <c r="F296" s="16" t="str">
        <f>IFERROR(IF(Loan_Not_Paid*Values_Entered,Principal,""), "")</f>
        <v/>
      </c>
      <c r="G296" s="16" t="str">
        <f>IFERROR(IF(Loan_Not_Paid*Values_Entered,Interest,""), "")</f>
        <v/>
      </c>
      <c r="H296" s="16" t="str">
        <f>IFERROR(IF(Loan_Not_Paid*Values_Entered,Ending_Balance,""), "")</f>
        <v/>
      </c>
    </row>
    <row r="297" spans="2:8" x14ac:dyDescent="0.35">
      <c r="B297" s="14" t="str">
        <f>IFERROR(IF(Loan_Not_Paid*Values_Entered,Payment_Number,""), "")</f>
        <v/>
      </c>
      <c r="C297" s="15" t="str">
        <f>IFERROR(IF(Loan_Not_Paid*Values_Entered,Payment_Date,""), "")</f>
        <v/>
      </c>
      <c r="D297" s="16" t="str">
        <f>IFERROR(IF(Loan_Not_Paid*Values_Entered,Beginning_Balance,""), "")</f>
        <v/>
      </c>
      <c r="E297" s="16" t="str">
        <f>IFERROR(IF(Loan_Not_Paid*Values_Entered,Monthly_Payment,""), "")</f>
        <v/>
      </c>
      <c r="F297" s="16" t="str">
        <f>IFERROR(IF(Loan_Not_Paid*Values_Entered,Principal,""), "")</f>
        <v/>
      </c>
      <c r="G297" s="16" t="str">
        <f>IFERROR(IF(Loan_Not_Paid*Values_Entered,Interest,""), "")</f>
        <v/>
      </c>
      <c r="H297" s="16" t="str">
        <f>IFERROR(IF(Loan_Not_Paid*Values_Entered,Ending_Balance,""), "")</f>
        <v/>
      </c>
    </row>
    <row r="298" spans="2:8" x14ac:dyDescent="0.35">
      <c r="B298" s="14" t="str">
        <f>IFERROR(IF(Loan_Not_Paid*Values_Entered,Payment_Number,""), "")</f>
        <v/>
      </c>
      <c r="C298" s="15" t="str">
        <f>IFERROR(IF(Loan_Not_Paid*Values_Entered,Payment_Date,""), "")</f>
        <v/>
      </c>
      <c r="D298" s="16" t="str">
        <f>IFERROR(IF(Loan_Not_Paid*Values_Entered,Beginning_Balance,""), "")</f>
        <v/>
      </c>
      <c r="E298" s="16" t="str">
        <f>IFERROR(IF(Loan_Not_Paid*Values_Entered,Monthly_Payment,""), "")</f>
        <v/>
      </c>
      <c r="F298" s="16" t="str">
        <f>IFERROR(IF(Loan_Not_Paid*Values_Entered,Principal,""), "")</f>
        <v/>
      </c>
      <c r="G298" s="16" t="str">
        <f>IFERROR(IF(Loan_Not_Paid*Values_Entered,Interest,""), "")</f>
        <v/>
      </c>
      <c r="H298" s="16" t="str">
        <f>IFERROR(IF(Loan_Not_Paid*Values_Entered,Ending_Balance,""), "")</f>
        <v/>
      </c>
    </row>
    <row r="299" spans="2:8" x14ac:dyDescent="0.35">
      <c r="B299" s="14" t="str">
        <f>IFERROR(IF(Loan_Not_Paid*Values_Entered,Payment_Number,""), "")</f>
        <v/>
      </c>
      <c r="C299" s="15" t="str">
        <f>IFERROR(IF(Loan_Not_Paid*Values_Entered,Payment_Date,""), "")</f>
        <v/>
      </c>
      <c r="D299" s="16" t="str">
        <f>IFERROR(IF(Loan_Not_Paid*Values_Entered,Beginning_Balance,""), "")</f>
        <v/>
      </c>
      <c r="E299" s="16" t="str">
        <f>IFERROR(IF(Loan_Not_Paid*Values_Entered,Monthly_Payment,""), "")</f>
        <v/>
      </c>
      <c r="F299" s="16" t="str">
        <f>IFERROR(IF(Loan_Not_Paid*Values_Entered,Principal,""), "")</f>
        <v/>
      </c>
      <c r="G299" s="16" t="str">
        <f>IFERROR(IF(Loan_Not_Paid*Values_Entered,Interest,""), "")</f>
        <v/>
      </c>
      <c r="H299" s="16" t="str">
        <f>IFERROR(IF(Loan_Not_Paid*Values_Entered,Ending_Balance,""), "")</f>
        <v/>
      </c>
    </row>
    <row r="300" spans="2:8" x14ac:dyDescent="0.35">
      <c r="B300" s="14" t="str">
        <f>IFERROR(IF(Loan_Not_Paid*Values_Entered,Payment_Number,""), "")</f>
        <v/>
      </c>
      <c r="C300" s="15" t="str">
        <f>IFERROR(IF(Loan_Not_Paid*Values_Entered,Payment_Date,""), "")</f>
        <v/>
      </c>
      <c r="D300" s="16" t="str">
        <f>IFERROR(IF(Loan_Not_Paid*Values_Entered,Beginning_Balance,""), "")</f>
        <v/>
      </c>
      <c r="E300" s="16" t="str">
        <f>IFERROR(IF(Loan_Not_Paid*Values_Entered,Monthly_Payment,""), "")</f>
        <v/>
      </c>
      <c r="F300" s="16" t="str">
        <f>IFERROR(IF(Loan_Not_Paid*Values_Entered,Principal,""), "")</f>
        <v/>
      </c>
      <c r="G300" s="16" t="str">
        <f>IFERROR(IF(Loan_Not_Paid*Values_Entered,Interest,""), "")</f>
        <v/>
      </c>
      <c r="H300" s="16" t="str">
        <f>IFERROR(IF(Loan_Not_Paid*Values_Entered,Ending_Balance,""), "")</f>
        <v/>
      </c>
    </row>
    <row r="301" spans="2:8" x14ac:dyDescent="0.35">
      <c r="B301" s="14" t="str">
        <f>IFERROR(IF(Loan_Not_Paid*Values_Entered,Payment_Number,""), "")</f>
        <v/>
      </c>
      <c r="C301" s="15" t="str">
        <f>IFERROR(IF(Loan_Not_Paid*Values_Entered,Payment_Date,""), "")</f>
        <v/>
      </c>
      <c r="D301" s="16" t="str">
        <f>IFERROR(IF(Loan_Not_Paid*Values_Entered,Beginning_Balance,""), "")</f>
        <v/>
      </c>
      <c r="E301" s="16" t="str">
        <f>IFERROR(IF(Loan_Not_Paid*Values_Entered,Monthly_Payment,""), "")</f>
        <v/>
      </c>
      <c r="F301" s="16" t="str">
        <f>IFERROR(IF(Loan_Not_Paid*Values_Entered,Principal,""), "")</f>
        <v/>
      </c>
      <c r="G301" s="16" t="str">
        <f>IFERROR(IF(Loan_Not_Paid*Values_Entered,Interest,""), "")</f>
        <v/>
      </c>
      <c r="H301" s="16" t="str">
        <f>IFERROR(IF(Loan_Not_Paid*Values_Entered,Ending_Balance,""), "")</f>
        <v/>
      </c>
    </row>
    <row r="302" spans="2:8" x14ac:dyDescent="0.35">
      <c r="B302" s="14" t="str">
        <f>IFERROR(IF(Loan_Not_Paid*Values_Entered,Payment_Number,""), "")</f>
        <v/>
      </c>
      <c r="C302" s="15" t="str">
        <f>IFERROR(IF(Loan_Not_Paid*Values_Entered,Payment_Date,""), "")</f>
        <v/>
      </c>
      <c r="D302" s="16" t="str">
        <f>IFERROR(IF(Loan_Not_Paid*Values_Entered,Beginning_Balance,""), "")</f>
        <v/>
      </c>
      <c r="E302" s="16" t="str">
        <f>IFERROR(IF(Loan_Not_Paid*Values_Entered,Monthly_Payment,""), "")</f>
        <v/>
      </c>
      <c r="F302" s="16" t="str">
        <f>IFERROR(IF(Loan_Not_Paid*Values_Entered,Principal,""), "")</f>
        <v/>
      </c>
      <c r="G302" s="16" t="str">
        <f>IFERROR(IF(Loan_Not_Paid*Values_Entered,Interest,""), "")</f>
        <v/>
      </c>
      <c r="H302" s="16" t="str">
        <f>IFERROR(IF(Loan_Not_Paid*Values_Entered,Ending_Balance,""), "")</f>
        <v/>
      </c>
    </row>
    <row r="303" spans="2:8" x14ac:dyDescent="0.35">
      <c r="B303" s="14" t="str">
        <f>IFERROR(IF(Loan_Not_Paid*Values_Entered,Payment_Number,""), "")</f>
        <v/>
      </c>
      <c r="C303" s="15" t="str">
        <f>IFERROR(IF(Loan_Not_Paid*Values_Entered,Payment_Date,""), "")</f>
        <v/>
      </c>
      <c r="D303" s="16" t="str">
        <f>IFERROR(IF(Loan_Not_Paid*Values_Entered,Beginning_Balance,""), "")</f>
        <v/>
      </c>
      <c r="E303" s="16" t="str">
        <f>IFERROR(IF(Loan_Not_Paid*Values_Entered,Monthly_Payment,""), "")</f>
        <v/>
      </c>
      <c r="F303" s="16" t="str">
        <f>IFERROR(IF(Loan_Not_Paid*Values_Entered,Principal,""), "")</f>
        <v/>
      </c>
      <c r="G303" s="16" t="str">
        <f>IFERROR(IF(Loan_Not_Paid*Values_Entered,Interest,""), "")</f>
        <v/>
      </c>
      <c r="H303" s="16" t="str">
        <f>IFERROR(IF(Loan_Not_Paid*Values_Entered,Ending_Balance,""), "")</f>
        <v/>
      </c>
    </row>
    <row r="304" spans="2:8" x14ac:dyDescent="0.35">
      <c r="B304" s="14" t="str">
        <f>IFERROR(IF(Loan_Not_Paid*Values_Entered,Payment_Number,""), "")</f>
        <v/>
      </c>
      <c r="C304" s="15" t="str">
        <f>IFERROR(IF(Loan_Not_Paid*Values_Entered,Payment_Date,""), "")</f>
        <v/>
      </c>
      <c r="D304" s="16" t="str">
        <f>IFERROR(IF(Loan_Not_Paid*Values_Entered,Beginning_Balance,""), "")</f>
        <v/>
      </c>
      <c r="E304" s="16" t="str">
        <f>IFERROR(IF(Loan_Not_Paid*Values_Entered,Monthly_Payment,""), "")</f>
        <v/>
      </c>
      <c r="F304" s="16" t="str">
        <f>IFERROR(IF(Loan_Not_Paid*Values_Entered,Principal,""), "")</f>
        <v/>
      </c>
      <c r="G304" s="16" t="str">
        <f>IFERROR(IF(Loan_Not_Paid*Values_Entered,Interest,""), "")</f>
        <v/>
      </c>
      <c r="H304" s="16" t="str">
        <f>IFERROR(IF(Loan_Not_Paid*Values_Entered,Ending_Balance,""), "")</f>
        <v/>
      </c>
    </row>
    <row r="305" spans="2:8" x14ac:dyDescent="0.35">
      <c r="B305" s="14" t="str">
        <f>IFERROR(IF(Loan_Not_Paid*Values_Entered,Payment_Number,""), "")</f>
        <v/>
      </c>
      <c r="C305" s="15" t="str">
        <f>IFERROR(IF(Loan_Not_Paid*Values_Entered,Payment_Date,""), "")</f>
        <v/>
      </c>
      <c r="D305" s="16" t="str">
        <f>IFERROR(IF(Loan_Not_Paid*Values_Entered,Beginning_Balance,""), "")</f>
        <v/>
      </c>
      <c r="E305" s="16" t="str">
        <f>IFERROR(IF(Loan_Not_Paid*Values_Entered,Monthly_Payment,""), "")</f>
        <v/>
      </c>
      <c r="F305" s="16" t="str">
        <f>IFERROR(IF(Loan_Not_Paid*Values_Entered,Principal,""), "")</f>
        <v/>
      </c>
      <c r="G305" s="16" t="str">
        <f>IFERROR(IF(Loan_Not_Paid*Values_Entered,Interest,""), "")</f>
        <v/>
      </c>
      <c r="H305" s="16" t="str">
        <f>IFERROR(IF(Loan_Not_Paid*Values_Entered,Ending_Balance,""), "")</f>
        <v/>
      </c>
    </row>
    <row r="306" spans="2:8" x14ac:dyDescent="0.35">
      <c r="B306" s="14" t="str">
        <f>IFERROR(IF(Loan_Not_Paid*Values_Entered,Payment_Number,""), "")</f>
        <v/>
      </c>
      <c r="C306" s="15" t="str">
        <f>IFERROR(IF(Loan_Not_Paid*Values_Entered,Payment_Date,""), "")</f>
        <v/>
      </c>
      <c r="D306" s="16" t="str">
        <f>IFERROR(IF(Loan_Not_Paid*Values_Entered,Beginning_Balance,""), "")</f>
        <v/>
      </c>
      <c r="E306" s="16" t="str">
        <f>IFERROR(IF(Loan_Not_Paid*Values_Entered,Monthly_Payment,""), "")</f>
        <v/>
      </c>
      <c r="F306" s="16" t="str">
        <f>IFERROR(IF(Loan_Not_Paid*Values_Entered,Principal,""), "")</f>
        <v/>
      </c>
      <c r="G306" s="16" t="str">
        <f>IFERROR(IF(Loan_Not_Paid*Values_Entered,Interest,""), "")</f>
        <v/>
      </c>
      <c r="H306" s="16" t="str">
        <f>IFERROR(IF(Loan_Not_Paid*Values_Entered,Ending_Balance,""), "")</f>
        <v/>
      </c>
    </row>
    <row r="307" spans="2:8" x14ac:dyDescent="0.35">
      <c r="B307" s="14" t="str">
        <f>IFERROR(IF(Loan_Not_Paid*Values_Entered,Payment_Number,""), "")</f>
        <v/>
      </c>
      <c r="C307" s="15" t="str">
        <f>IFERROR(IF(Loan_Not_Paid*Values_Entered,Payment_Date,""), "")</f>
        <v/>
      </c>
      <c r="D307" s="16" t="str">
        <f>IFERROR(IF(Loan_Not_Paid*Values_Entered,Beginning_Balance,""), "")</f>
        <v/>
      </c>
      <c r="E307" s="16" t="str">
        <f>IFERROR(IF(Loan_Not_Paid*Values_Entered,Monthly_Payment,""), "")</f>
        <v/>
      </c>
      <c r="F307" s="16" t="str">
        <f>IFERROR(IF(Loan_Not_Paid*Values_Entered,Principal,""), "")</f>
        <v/>
      </c>
      <c r="G307" s="16" t="str">
        <f>IFERROR(IF(Loan_Not_Paid*Values_Entered,Interest,""), "")</f>
        <v/>
      </c>
      <c r="H307" s="16" t="str">
        <f>IFERROR(IF(Loan_Not_Paid*Values_Entered,Ending_Balance,""), "")</f>
        <v/>
      </c>
    </row>
    <row r="308" spans="2:8" x14ac:dyDescent="0.35">
      <c r="B308" s="14" t="str">
        <f>IFERROR(IF(Loan_Not_Paid*Values_Entered,Payment_Number,""), "")</f>
        <v/>
      </c>
      <c r="C308" s="15" t="str">
        <f>IFERROR(IF(Loan_Not_Paid*Values_Entered,Payment_Date,""), "")</f>
        <v/>
      </c>
      <c r="D308" s="16" t="str">
        <f>IFERROR(IF(Loan_Not_Paid*Values_Entered,Beginning_Balance,""), "")</f>
        <v/>
      </c>
      <c r="E308" s="16" t="str">
        <f>IFERROR(IF(Loan_Not_Paid*Values_Entered,Monthly_Payment,""), "")</f>
        <v/>
      </c>
      <c r="F308" s="16" t="str">
        <f>IFERROR(IF(Loan_Not_Paid*Values_Entered,Principal,""), "")</f>
        <v/>
      </c>
      <c r="G308" s="16" t="str">
        <f>IFERROR(IF(Loan_Not_Paid*Values_Entered,Interest,""), "")</f>
        <v/>
      </c>
      <c r="H308" s="16" t="str">
        <f>IFERROR(IF(Loan_Not_Paid*Values_Entered,Ending_Balance,""), "")</f>
        <v/>
      </c>
    </row>
    <row r="309" spans="2:8" x14ac:dyDescent="0.35">
      <c r="B309" s="14" t="str">
        <f>IFERROR(IF(Loan_Not_Paid*Values_Entered,Payment_Number,""), "")</f>
        <v/>
      </c>
      <c r="C309" s="15" t="str">
        <f>IFERROR(IF(Loan_Not_Paid*Values_Entered,Payment_Date,""), "")</f>
        <v/>
      </c>
      <c r="D309" s="16" t="str">
        <f>IFERROR(IF(Loan_Not_Paid*Values_Entered,Beginning_Balance,""), "")</f>
        <v/>
      </c>
      <c r="E309" s="16" t="str">
        <f>IFERROR(IF(Loan_Not_Paid*Values_Entered,Monthly_Payment,""), "")</f>
        <v/>
      </c>
      <c r="F309" s="16" t="str">
        <f>IFERROR(IF(Loan_Not_Paid*Values_Entered,Principal,""), "")</f>
        <v/>
      </c>
      <c r="G309" s="16" t="str">
        <f>IFERROR(IF(Loan_Not_Paid*Values_Entered,Interest,""), "")</f>
        <v/>
      </c>
      <c r="H309" s="16" t="str">
        <f>IFERROR(IF(Loan_Not_Paid*Values_Entered,Ending_Balance,""), "")</f>
        <v/>
      </c>
    </row>
    <row r="310" spans="2:8" x14ac:dyDescent="0.35">
      <c r="B310" s="14" t="str">
        <f>IFERROR(IF(Loan_Not_Paid*Values_Entered,Payment_Number,""), "")</f>
        <v/>
      </c>
      <c r="C310" s="15" t="str">
        <f>IFERROR(IF(Loan_Not_Paid*Values_Entered,Payment_Date,""), "")</f>
        <v/>
      </c>
      <c r="D310" s="16" t="str">
        <f>IFERROR(IF(Loan_Not_Paid*Values_Entered,Beginning_Balance,""), "")</f>
        <v/>
      </c>
      <c r="E310" s="16" t="str">
        <f>IFERROR(IF(Loan_Not_Paid*Values_Entered,Monthly_Payment,""), "")</f>
        <v/>
      </c>
      <c r="F310" s="16" t="str">
        <f>IFERROR(IF(Loan_Not_Paid*Values_Entered,Principal,""), "")</f>
        <v/>
      </c>
      <c r="G310" s="16" t="str">
        <f>IFERROR(IF(Loan_Not_Paid*Values_Entered,Interest,""), "")</f>
        <v/>
      </c>
      <c r="H310" s="16" t="str">
        <f>IFERROR(IF(Loan_Not_Paid*Values_Entered,Ending_Balance,""), "")</f>
        <v/>
      </c>
    </row>
    <row r="311" spans="2:8" x14ac:dyDescent="0.35">
      <c r="B311" s="14" t="str">
        <f>IFERROR(IF(Loan_Not_Paid*Values_Entered,Payment_Number,""), "")</f>
        <v/>
      </c>
      <c r="C311" s="15" t="str">
        <f>IFERROR(IF(Loan_Not_Paid*Values_Entered,Payment_Date,""), "")</f>
        <v/>
      </c>
      <c r="D311" s="16" t="str">
        <f>IFERROR(IF(Loan_Not_Paid*Values_Entered,Beginning_Balance,""), "")</f>
        <v/>
      </c>
      <c r="E311" s="16" t="str">
        <f>IFERROR(IF(Loan_Not_Paid*Values_Entered,Monthly_Payment,""), "")</f>
        <v/>
      </c>
      <c r="F311" s="16" t="str">
        <f>IFERROR(IF(Loan_Not_Paid*Values_Entered,Principal,""), "")</f>
        <v/>
      </c>
      <c r="G311" s="16" t="str">
        <f>IFERROR(IF(Loan_Not_Paid*Values_Entered,Interest,""), "")</f>
        <v/>
      </c>
      <c r="H311" s="16" t="str">
        <f>IFERROR(IF(Loan_Not_Paid*Values_Entered,Ending_Balance,""), "")</f>
        <v/>
      </c>
    </row>
    <row r="312" spans="2:8" x14ac:dyDescent="0.35">
      <c r="B312" s="14" t="str">
        <f>IFERROR(IF(Loan_Not_Paid*Values_Entered,Payment_Number,""), "")</f>
        <v/>
      </c>
      <c r="C312" s="15" t="str">
        <f>IFERROR(IF(Loan_Not_Paid*Values_Entered,Payment_Date,""), "")</f>
        <v/>
      </c>
      <c r="D312" s="16" t="str">
        <f>IFERROR(IF(Loan_Not_Paid*Values_Entered,Beginning_Balance,""), "")</f>
        <v/>
      </c>
      <c r="E312" s="16" t="str">
        <f>IFERROR(IF(Loan_Not_Paid*Values_Entered,Monthly_Payment,""), "")</f>
        <v/>
      </c>
      <c r="F312" s="16" t="str">
        <f>IFERROR(IF(Loan_Not_Paid*Values_Entered,Principal,""), "")</f>
        <v/>
      </c>
      <c r="G312" s="16" t="str">
        <f>IFERROR(IF(Loan_Not_Paid*Values_Entered,Interest,""), "")</f>
        <v/>
      </c>
      <c r="H312" s="16" t="str">
        <f>IFERROR(IF(Loan_Not_Paid*Values_Entered,Ending_Balance,""), "")</f>
        <v/>
      </c>
    </row>
    <row r="313" spans="2:8" x14ac:dyDescent="0.35">
      <c r="B313" s="14" t="str">
        <f>IFERROR(IF(Loan_Not_Paid*Values_Entered,Payment_Number,""), "")</f>
        <v/>
      </c>
      <c r="C313" s="15" t="str">
        <f>IFERROR(IF(Loan_Not_Paid*Values_Entered,Payment_Date,""), "")</f>
        <v/>
      </c>
      <c r="D313" s="16" t="str">
        <f>IFERROR(IF(Loan_Not_Paid*Values_Entered,Beginning_Balance,""), "")</f>
        <v/>
      </c>
      <c r="E313" s="16" t="str">
        <f>IFERROR(IF(Loan_Not_Paid*Values_Entered,Monthly_Payment,""), "")</f>
        <v/>
      </c>
      <c r="F313" s="16" t="str">
        <f>IFERROR(IF(Loan_Not_Paid*Values_Entered,Principal,""), "")</f>
        <v/>
      </c>
      <c r="G313" s="16" t="str">
        <f>IFERROR(IF(Loan_Not_Paid*Values_Entered,Interest,""), "")</f>
        <v/>
      </c>
      <c r="H313" s="16" t="str">
        <f>IFERROR(IF(Loan_Not_Paid*Values_Entered,Ending_Balance,""), "")</f>
        <v/>
      </c>
    </row>
    <row r="314" spans="2:8" x14ac:dyDescent="0.35">
      <c r="B314" s="14" t="str">
        <f>IFERROR(IF(Loan_Not_Paid*Values_Entered,Payment_Number,""), "")</f>
        <v/>
      </c>
      <c r="C314" s="15" t="str">
        <f>IFERROR(IF(Loan_Not_Paid*Values_Entered,Payment_Date,""), "")</f>
        <v/>
      </c>
      <c r="D314" s="16" t="str">
        <f>IFERROR(IF(Loan_Not_Paid*Values_Entered,Beginning_Balance,""), "")</f>
        <v/>
      </c>
      <c r="E314" s="16" t="str">
        <f>IFERROR(IF(Loan_Not_Paid*Values_Entered,Monthly_Payment,""), "")</f>
        <v/>
      </c>
      <c r="F314" s="16" t="str">
        <f>IFERROR(IF(Loan_Not_Paid*Values_Entered,Principal,""), "")</f>
        <v/>
      </c>
      <c r="G314" s="16" t="str">
        <f>IFERROR(IF(Loan_Not_Paid*Values_Entered,Interest,""), "")</f>
        <v/>
      </c>
      <c r="H314" s="16" t="str">
        <f>IFERROR(IF(Loan_Not_Paid*Values_Entered,Ending_Balance,""), "")</f>
        <v/>
      </c>
    </row>
    <row r="315" spans="2:8" x14ac:dyDescent="0.35">
      <c r="B315" s="14" t="str">
        <f>IFERROR(IF(Loan_Not_Paid*Values_Entered,Payment_Number,""), "")</f>
        <v/>
      </c>
      <c r="C315" s="15" t="str">
        <f>IFERROR(IF(Loan_Not_Paid*Values_Entered,Payment_Date,""), "")</f>
        <v/>
      </c>
      <c r="D315" s="16" t="str">
        <f>IFERROR(IF(Loan_Not_Paid*Values_Entered,Beginning_Balance,""), "")</f>
        <v/>
      </c>
      <c r="E315" s="16" t="str">
        <f>IFERROR(IF(Loan_Not_Paid*Values_Entered,Monthly_Payment,""), "")</f>
        <v/>
      </c>
      <c r="F315" s="16" t="str">
        <f>IFERROR(IF(Loan_Not_Paid*Values_Entered,Principal,""), "")</f>
        <v/>
      </c>
      <c r="G315" s="16" t="str">
        <f>IFERROR(IF(Loan_Not_Paid*Values_Entered,Interest,""), "")</f>
        <v/>
      </c>
      <c r="H315" s="16" t="str">
        <f>IFERROR(IF(Loan_Not_Paid*Values_Entered,Ending_Balance,""), "")</f>
        <v/>
      </c>
    </row>
    <row r="316" spans="2:8" x14ac:dyDescent="0.35">
      <c r="B316" s="14" t="str">
        <f>IFERROR(IF(Loan_Not_Paid*Values_Entered,Payment_Number,""), "")</f>
        <v/>
      </c>
      <c r="C316" s="15" t="str">
        <f>IFERROR(IF(Loan_Not_Paid*Values_Entered,Payment_Date,""), "")</f>
        <v/>
      </c>
      <c r="D316" s="16" t="str">
        <f>IFERROR(IF(Loan_Not_Paid*Values_Entered,Beginning_Balance,""), "")</f>
        <v/>
      </c>
      <c r="E316" s="16" t="str">
        <f>IFERROR(IF(Loan_Not_Paid*Values_Entered,Monthly_Payment,""), "")</f>
        <v/>
      </c>
      <c r="F316" s="16" t="str">
        <f>IFERROR(IF(Loan_Not_Paid*Values_Entered,Principal,""), "")</f>
        <v/>
      </c>
      <c r="G316" s="16" t="str">
        <f>IFERROR(IF(Loan_Not_Paid*Values_Entered,Interest,""), "")</f>
        <v/>
      </c>
      <c r="H316" s="16" t="str">
        <f>IFERROR(IF(Loan_Not_Paid*Values_Entered,Ending_Balance,""), "")</f>
        <v/>
      </c>
    </row>
    <row r="317" spans="2:8" x14ac:dyDescent="0.35">
      <c r="B317" s="14" t="str">
        <f>IFERROR(IF(Loan_Not_Paid*Values_Entered,Payment_Number,""), "")</f>
        <v/>
      </c>
      <c r="C317" s="15" t="str">
        <f>IFERROR(IF(Loan_Not_Paid*Values_Entered,Payment_Date,""), "")</f>
        <v/>
      </c>
      <c r="D317" s="16" t="str">
        <f>IFERROR(IF(Loan_Not_Paid*Values_Entered,Beginning_Balance,""), "")</f>
        <v/>
      </c>
      <c r="E317" s="16" t="str">
        <f>IFERROR(IF(Loan_Not_Paid*Values_Entered,Monthly_Payment,""), "")</f>
        <v/>
      </c>
      <c r="F317" s="16" t="str">
        <f>IFERROR(IF(Loan_Not_Paid*Values_Entered,Principal,""), "")</f>
        <v/>
      </c>
      <c r="G317" s="16" t="str">
        <f>IFERROR(IF(Loan_Not_Paid*Values_Entered,Interest,""), "")</f>
        <v/>
      </c>
      <c r="H317" s="16" t="str">
        <f>IFERROR(IF(Loan_Not_Paid*Values_Entered,Ending_Balance,""), "")</f>
        <v/>
      </c>
    </row>
    <row r="318" spans="2:8" x14ac:dyDescent="0.35">
      <c r="B318" s="14" t="str">
        <f>IFERROR(IF(Loan_Not_Paid*Values_Entered,Payment_Number,""), "")</f>
        <v/>
      </c>
      <c r="C318" s="15" t="str">
        <f>IFERROR(IF(Loan_Not_Paid*Values_Entered,Payment_Date,""), "")</f>
        <v/>
      </c>
      <c r="D318" s="16" t="str">
        <f>IFERROR(IF(Loan_Not_Paid*Values_Entered,Beginning_Balance,""), "")</f>
        <v/>
      </c>
      <c r="E318" s="16" t="str">
        <f>IFERROR(IF(Loan_Not_Paid*Values_Entered,Monthly_Payment,""), "")</f>
        <v/>
      </c>
      <c r="F318" s="16" t="str">
        <f>IFERROR(IF(Loan_Not_Paid*Values_Entered,Principal,""), "")</f>
        <v/>
      </c>
      <c r="G318" s="16" t="str">
        <f>IFERROR(IF(Loan_Not_Paid*Values_Entered,Interest,""), "")</f>
        <v/>
      </c>
      <c r="H318" s="16" t="str">
        <f>IFERROR(IF(Loan_Not_Paid*Values_Entered,Ending_Balance,""), "")</f>
        <v/>
      </c>
    </row>
    <row r="319" spans="2:8" x14ac:dyDescent="0.35">
      <c r="B319" s="14" t="str">
        <f>IFERROR(IF(Loan_Not_Paid*Values_Entered,Payment_Number,""), "")</f>
        <v/>
      </c>
      <c r="C319" s="15" t="str">
        <f>IFERROR(IF(Loan_Not_Paid*Values_Entered,Payment_Date,""), "")</f>
        <v/>
      </c>
      <c r="D319" s="16" t="str">
        <f>IFERROR(IF(Loan_Not_Paid*Values_Entered,Beginning_Balance,""), "")</f>
        <v/>
      </c>
      <c r="E319" s="16" t="str">
        <f>IFERROR(IF(Loan_Not_Paid*Values_Entered,Monthly_Payment,""), "")</f>
        <v/>
      </c>
      <c r="F319" s="16" t="str">
        <f>IFERROR(IF(Loan_Not_Paid*Values_Entered,Principal,""), "")</f>
        <v/>
      </c>
      <c r="G319" s="16" t="str">
        <f>IFERROR(IF(Loan_Not_Paid*Values_Entered,Interest,""), "")</f>
        <v/>
      </c>
      <c r="H319" s="16" t="str">
        <f>IFERROR(IF(Loan_Not_Paid*Values_Entered,Ending_Balance,""), "")</f>
        <v/>
      </c>
    </row>
    <row r="320" spans="2:8" x14ac:dyDescent="0.35">
      <c r="B320" s="14" t="str">
        <f>IFERROR(IF(Loan_Not_Paid*Values_Entered,Payment_Number,""), "")</f>
        <v/>
      </c>
      <c r="C320" s="15" t="str">
        <f>IFERROR(IF(Loan_Not_Paid*Values_Entered,Payment_Date,""), "")</f>
        <v/>
      </c>
      <c r="D320" s="16" t="str">
        <f>IFERROR(IF(Loan_Not_Paid*Values_Entered,Beginning_Balance,""), "")</f>
        <v/>
      </c>
      <c r="E320" s="16" t="str">
        <f>IFERROR(IF(Loan_Not_Paid*Values_Entered,Monthly_Payment,""), "")</f>
        <v/>
      </c>
      <c r="F320" s="16" t="str">
        <f>IFERROR(IF(Loan_Not_Paid*Values_Entered,Principal,""), "")</f>
        <v/>
      </c>
      <c r="G320" s="16" t="str">
        <f>IFERROR(IF(Loan_Not_Paid*Values_Entered,Interest,""), "")</f>
        <v/>
      </c>
      <c r="H320" s="16" t="str">
        <f>IFERROR(IF(Loan_Not_Paid*Values_Entered,Ending_Balance,""), "")</f>
        <v/>
      </c>
    </row>
    <row r="321" spans="2:8" x14ac:dyDescent="0.35">
      <c r="B321" s="14" t="str">
        <f>IFERROR(IF(Loan_Not_Paid*Values_Entered,Payment_Number,""), "")</f>
        <v/>
      </c>
      <c r="C321" s="15" t="str">
        <f>IFERROR(IF(Loan_Not_Paid*Values_Entered,Payment_Date,""), "")</f>
        <v/>
      </c>
      <c r="D321" s="16" t="str">
        <f>IFERROR(IF(Loan_Not_Paid*Values_Entered,Beginning_Balance,""), "")</f>
        <v/>
      </c>
      <c r="E321" s="16" t="str">
        <f>IFERROR(IF(Loan_Not_Paid*Values_Entered,Monthly_Payment,""), "")</f>
        <v/>
      </c>
      <c r="F321" s="16" t="str">
        <f>IFERROR(IF(Loan_Not_Paid*Values_Entered,Principal,""), "")</f>
        <v/>
      </c>
      <c r="G321" s="16" t="str">
        <f>IFERROR(IF(Loan_Not_Paid*Values_Entered,Interest,""), "")</f>
        <v/>
      </c>
      <c r="H321" s="16" t="str">
        <f>IFERROR(IF(Loan_Not_Paid*Values_Entered,Ending_Balance,""), "")</f>
        <v/>
      </c>
    </row>
    <row r="322" spans="2:8" x14ac:dyDescent="0.35">
      <c r="B322" s="14" t="str">
        <f>IFERROR(IF(Loan_Not_Paid*Values_Entered,Payment_Number,""), "")</f>
        <v/>
      </c>
      <c r="C322" s="15" t="str">
        <f>IFERROR(IF(Loan_Not_Paid*Values_Entered,Payment_Date,""), "")</f>
        <v/>
      </c>
      <c r="D322" s="16" t="str">
        <f>IFERROR(IF(Loan_Not_Paid*Values_Entered,Beginning_Balance,""), "")</f>
        <v/>
      </c>
      <c r="E322" s="16" t="str">
        <f>IFERROR(IF(Loan_Not_Paid*Values_Entered,Monthly_Payment,""), "")</f>
        <v/>
      </c>
      <c r="F322" s="16" t="str">
        <f>IFERROR(IF(Loan_Not_Paid*Values_Entered,Principal,""), "")</f>
        <v/>
      </c>
      <c r="G322" s="16" t="str">
        <f>IFERROR(IF(Loan_Not_Paid*Values_Entered,Interest,""), "")</f>
        <v/>
      </c>
      <c r="H322" s="16" t="str">
        <f>IFERROR(IF(Loan_Not_Paid*Values_Entered,Ending_Balance,""), "")</f>
        <v/>
      </c>
    </row>
    <row r="323" spans="2:8" x14ac:dyDescent="0.35">
      <c r="B323" s="14" t="str">
        <f>IFERROR(IF(Loan_Not_Paid*Values_Entered,Payment_Number,""), "")</f>
        <v/>
      </c>
      <c r="C323" s="15" t="str">
        <f>IFERROR(IF(Loan_Not_Paid*Values_Entered,Payment_Date,""), "")</f>
        <v/>
      </c>
      <c r="D323" s="16" t="str">
        <f>IFERROR(IF(Loan_Not_Paid*Values_Entered,Beginning_Balance,""), "")</f>
        <v/>
      </c>
      <c r="E323" s="16" t="str">
        <f>IFERROR(IF(Loan_Not_Paid*Values_Entered,Monthly_Payment,""), "")</f>
        <v/>
      </c>
      <c r="F323" s="16" t="str">
        <f>IFERROR(IF(Loan_Not_Paid*Values_Entered,Principal,""), "")</f>
        <v/>
      </c>
      <c r="G323" s="16" t="str">
        <f>IFERROR(IF(Loan_Not_Paid*Values_Entered,Interest,""), "")</f>
        <v/>
      </c>
      <c r="H323" s="16" t="str">
        <f>IFERROR(IF(Loan_Not_Paid*Values_Entered,Ending_Balance,""), "")</f>
        <v/>
      </c>
    </row>
    <row r="324" spans="2:8" x14ac:dyDescent="0.35">
      <c r="B324" s="14" t="str">
        <f>IFERROR(IF(Loan_Not_Paid*Values_Entered,Payment_Number,""), "")</f>
        <v/>
      </c>
      <c r="C324" s="15" t="str">
        <f>IFERROR(IF(Loan_Not_Paid*Values_Entered,Payment_Date,""), "")</f>
        <v/>
      </c>
      <c r="D324" s="16" t="str">
        <f>IFERROR(IF(Loan_Not_Paid*Values_Entered,Beginning_Balance,""), "")</f>
        <v/>
      </c>
      <c r="E324" s="16" t="str">
        <f>IFERROR(IF(Loan_Not_Paid*Values_Entered,Monthly_Payment,""), "")</f>
        <v/>
      </c>
      <c r="F324" s="16" t="str">
        <f>IFERROR(IF(Loan_Not_Paid*Values_Entered,Principal,""), "")</f>
        <v/>
      </c>
      <c r="G324" s="16" t="str">
        <f>IFERROR(IF(Loan_Not_Paid*Values_Entered,Interest,""), "")</f>
        <v/>
      </c>
      <c r="H324" s="16" t="str">
        <f>IFERROR(IF(Loan_Not_Paid*Values_Entered,Ending_Balance,""), "")</f>
        <v/>
      </c>
    </row>
    <row r="325" spans="2:8" x14ac:dyDescent="0.35">
      <c r="B325" s="14" t="str">
        <f>IFERROR(IF(Loan_Not_Paid*Values_Entered,Payment_Number,""), "")</f>
        <v/>
      </c>
      <c r="C325" s="15" t="str">
        <f>IFERROR(IF(Loan_Not_Paid*Values_Entered,Payment_Date,""), "")</f>
        <v/>
      </c>
      <c r="D325" s="16" t="str">
        <f>IFERROR(IF(Loan_Not_Paid*Values_Entered,Beginning_Balance,""), "")</f>
        <v/>
      </c>
      <c r="E325" s="16" t="str">
        <f>IFERROR(IF(Loan_Not_Paid*Values_Entered,Monthly_Payment,""), "")</f>
        <v/>
      </c>
      <c r="F325" s="16" t="str">
        <f>IFERROR(IF(Loan_Not_Paid*Values_Entered,Principal,""), "")</f>
        <v/>
      </c>
      <c r="G325" s="16" t="str">
        <f>IFERROR(IF(Loan_Not_Paid*Values_Entered,Interest,""), "")</f>
        <v/>
      </c>
      <c r="H325" s="16" t="str">
        <f>IFERROR(IF(Loan_Not_Paid*Values_Entered,Ending_Balance,""), "")</f>
        <v/>
      </c>
    </row>
    <row r="326" spans="2:8" x14ac:dyDescent="0.35">
      <c r="B326" s="14" t="str">
        <f>IFERROR(IF(Loan_Not_Paid*Values_Entered,Payment_Number,""), "")</f>
        <v/>
      </c>
      <c r="C326" s="15" t="str">
        <f>IFERROR(IF(Loan_Not_Paid*Values_Entered,Payment_Date,""), "")</f>
        <v/>
      </c>
      <c r="D326" s="16" t="str">
        <f>IFERROR(IF(Loan_Not_Paid*Values_Entered,Beginning_Balance,""), "")</f>
        <v/>
      </c>
      <c r="E326" s="16" t="str">
        <f>IFERROR(IF(Loan_Not_Paid*Values_Entered,Monthly_Payment,""), "")</f>
        <v/>
      </c>
      <c r="F326" s="16" t="str">
        <f>IFERROR(IF(Loan_Not_Paid*Values_Entered,Principal,""), "")</f>
        <v/>
      </c>
      <c r="G326" s="16" t="str">
        <f>IFERROR(IF(Loan_Not_Paid*Values_Entered,Interest,""), "")</f>
        <v/>
      </c>
      <c r="H326" s="16" t="str">
        <f>IFERROR(IF(Loan_Not_Paid*Values_Entered,Ending_Balance,""), "")</f>
        <v/>
      </c>
    </row>
    <row r="327" spans="2:8" x14ac:dyDescent="0.35">
      <c r="B327" s="14" t="str">
        <f>IFERROR(IF(Loan_Not_Paid*Values_Entered,Payment_Number,""), "")</f>
        <v/>
      </c>
      <c r="C327" s="15" t="str">
        <f>IFERROR(IF(Loan_Not_Paid*Values_Entered,Payment_Date,""), "")</f>
        <v/>
      </c>
      <c r="D327" s="16" t="str">
        <f>IFERROR(IF(Loan_Not_Paid*Values_Entered,Beginning_Balance,""), "")</f>
        <v/>
      </c>
      <c r="E327" s="16" t="str">
        <f>IFERROR(IF(Loan_Not_Paid*Values_Entered,Monthly_Payment,""), "")</f>
        <v/>
      </c>
      <c r="F327" s="16" t="str">
        <f>IFERROR(IF(Loan_Not_Paid*Values_Entered,Principal,""), "")</f>
        <v/>
      </c>
      <c r="G327" s="16" t="str">
        <f>IFERROR(IF(Loan_Not_Paid*Values_Entered,Interest,""), "")</f>
        <v/>
      </c>
      <c r="H327" s="16" t="str">
        <f>IFERROR(IF(Loan_Not_Paid*Values_Entered,Ending_Balance,""), "")</f>
        <v/>
      </c>
    </row>
    <row r="328" spans="2:8" x14ac:dyDescent="0.35">
      <c r="B328" s="14" t="str">
        <f>IFERROR(IF(Loan_Not_Paid*Values_Entered,Payment_Number,""), "")</f>
        <v/>
      </c>
      <c r="C328" s="15" t="str">
        <f>IFERROR(IF(Loan_Not_Paid*Values_Entered,Payment_Date,""), "")</f>
        <v/>
      </c>
      <c r="D328" s="16" t="str">
        <f>IFERROR(IF(Loan_Not_Paid*Values_Entered,Beginning_Balance,""), "")</f>
        <v/>
      </c>
      <c r="E328" s="16" t="str">
        <f>IFERROR(IF(Loan_Not_Paid*Values_Entered,Monthly_Payment,""), "")</f>
        <v/>
      </c>
      <c r="F328" s="16" t="str">
        <f>IFERROR(IF(Loan_Not_Paid*Values_Entered,Principal,""), "")</f>
        <v/>
      </c>
      <c r="G328" s="16" t="str">
        <f>IFERROR(IF(Loan_Not_Paid*Values_Entered,Interest,""), "")</f>
        <v/>
      </c>
      <c r="H328" s="16" t="str">
        <f>IFERROR(IF(Loan_Not_Paid*Values_Entered,Ending_Balance,""), "")</f>
        <v/>
      </c>
    </row>
    <row r="329" spans="2:8" x14ac:dyDescent="0.35">
      <c r="B329" s="14" t="str">
        <f>IFERROR(IF(Loan_Not_Paid*Values_Entered,Payment_Number,""), "")</f>
        <v/>
      </c>
      <c r="C329" s="15" t="str">
        <f>IFERROR(IF(Loan_Not_Paid*Values_Entered,Payment_Date,""), "")</f>
        <v/>
      </c>
      <c r="D329" s="16" t="str">
        <f>IFERROR(IF(Loan_Not_Paid*Values_Entered,Beginning_Balance,""), "")</f>
        <v/>
      </c>
      <c r="E329" s="16" t="str">
        <f>IFERROR(IF(Loan_Not_Paid*Values_Entered,Monthly_Payment,""), "")</f>
        <v/>
      </c>
      <c r="F329" s="16" t="str">
        <f>IFERROR(IF(Loan_Not_Paid*Values_Entered,Principal,""), "")</f>
        <v/>
      </c>
      <c r="G329" s="16" t="str">
        <f>IFERROR(IF(Loan_Not_Paid*Values_Entered,Interest,""), "")</f>
        <v/>
      </c>
      <c r="H329" s="16" t="str">
        <f>IFERROR(IF(Loan_Not_Paid*Values_Entered,Ending_Balance,""), "")</f>
        <v/>
      </c>
    </row>
    <row r="330" spans="2:8" x14ac:dyDescent="0.35">
      <c r="B330" s="14" t="str">
        <f>IFERROR(IF(Loan_Not_Paid*Values_Entered,Payment_Number,""), "")</f>
        <v/>
      </c>
      <c r="C330" s="15" t="str">
        <f>IFERROR(IF(Loan_Not_Paid*Values_Entered,Payment_Date,""), "")</f>
        <v/>
      </c>
      <c r="D330" s="16" t="str">
        <f>IFERROR(IF(Loan_Not_Paid*Values_Entered,Beginning_Balance,""), "")</f>
        <v/>
      </c>
      <c r="E330" s="16" t="str">
        <f>IFERROR(IF(Loan_Not_Paid*Values_Entered,Monthly_Payment,""), "")</f>
        <v/>
      </c>
      <c r="F330" s="16" t="str">
        <f>IFERROR(IF(Loan_Not_Paid*Values_Entered,Principal,""), "")</f>
        <v/>
      </c>
      <c r="G330" s="16" t="str">
        <f>IFERROR(IF(Loan_Not_Paid*Values_Entered,Interest,""), "")</f>
        <v/>
      </c>
      <c r="H330" s="16" t="str">
        <f>IFERROR(IF(Loan_Not_Paid*Values_Entered,Ending_Balance,""), "")</f>
        <v/>
      </c>
    </row>
    <row r="331" spans="2:8" x14ac:dyDescent="0.35">
      <c r="B331" s="14" t="str">
        <f>IFERROR(IF(Loan_Not_Paid*Values_Entered,Payment_Number,""), "")</f>
        <v/>
      </c>
      <c r="C331" s="15" t="str">
        <f>IFERROR(IF(Loan_Not_Paid*Values_Entered,Payment_Date,""), "")</f>
        <v/>
      </c>
      <c r="D331" s="16" t="str">
        <f>IFERROR(IF(Loan_Not_Paid*Values_Entered,Beginning_Balance,""), "")</f>
        <v/>
      </c>
      <c r="E331" s="16" t="str">
        <f>IFERROR(IF(Loan_Not_Paid*Values_Entered,Monthly_Payment,""), "")</f>
        <v/>
      </c>
      <c r="F331" s="16" t="str">
        <f>IFERROR(IF(Loan_Not_Paid*Values_Entered,Principal,""), "")</f>
        <v/>
      </c>
      <c r="G331" s="16" t="str">
        <f>IFERROR(IF(Loan_Not_Paid*Values_Entered,Interest,""), "")</f>
        <v/>
      </c>
      <c r="H331" s="16" t="str">
        <f>IFERROR(IF(Loan_Not_Paid*Values_Entered,Ending_Balance,""), "")</f>
        <v/>
      </c>
    </row>
    <row r="332" spans="2:8" x14ac:dyDescent="0.35">
      <c r="B332" s="14" t="str">
        <f>IFERROR(IF(Loan_Not_Paid*Values_Entered,Payment_Number,""), "")</f>
        <v/>
      </c>
      <c r="C332" s="15" t="str">
        <f>IFERROR(IF(Loan_Not_Paid*Values_Entered,Payment_Date,""), "")</f>
        <v/>
      </c>
      <c r="D332" s="16" t="str">
        <f>IFERROR(IF(Loan_Not_Paid*Values_Entered,Beginning_Balance,""), "")</f>
        <v/>
      </c>
      <c r="E332" s="16" t="str">
        <f>IFERROR(IF(Loan_Not_Paid*Values_Entered,Monthly_Payment,""), "")</f>
        <v/>
      </c>
      <c r="F332" s="16" t="str">
        <f>IFERROR(IF(Loan_Not_Paid*Values_Entered,Principal,""), "")</f>
        <v/>
      </c>
      <c r="G332" s="16" t="str">
        <f>IFERROR(IF(Loan_Not_Paid*Values_Entered,Interest,""), "")</f>
        <v/>
      </c>
      <c r="H332" s="16" t="str">
        <f>IFERROR(IF(Loan_Not_Paid*Values_Entered,Ending_Balance,""), "")</f>
        <v/>
      </c>
    </row>
    <row r="333" spans="2:8" x14ac:dyDescent="0.35">
      <c r="B333" s="14" t="str">
        <f>IFERROR(IF(Loan_Not_Paid*Values_Entered,Payment_Number,""), "")</f>
        <v/>
      </c>
      <c r="C333" s="15" t="str">
        <f>IFERROR(IF(Loan_Not_Paid*Values_Entered,Payment_Date,""), "")</f>
        <v/>
      </c>
      <c r="D333" s="16" t="str">
        <f>IFERROR(IF(Loan_Not_Paid*Values_Entered,Beginning_Balance,""), "")</f>
        <v/>
      </c>
      <c r="E333" s="16" t="str">
        <f>IFERROR(IF(Loan_Not_Paid*Values_Entered,Monthly_Payment,""), "")</f>
        <v/>
      </c>
      <c r="F333" s="16" t="str">
        <f>IFERROR(IF(Loan_Not_Paid*Values_Entered,Principal,""), "")</f>
        <v/>
      </c>
      <c r="G333" s="16" t="str">
        <f>IFERROR(IF(Loan_Not_Paid*Values_Entered,Interest,""), "")</f>
        <v/>
      </c>
      <c r="H333" s="16" t="str">
        <f>IFERROR(IF(Loan_Not_Paid*Values_Entered,Ending_Balance,""), "")</f>
        <v/>
      </c>
    </row>
    <row r="334" spans="2:8" x14ac:dyDescent="0.35">
      <c r="B334" s="14" t="str">
        <f>IFERROR(IF(Loan_Not_Paid*Values_Entered,Payment_Number,""), "")</f>
        <v/>
      </c>
      <c r="C334" s="15" t="str">
        <f>IFERROR(IF(Loan_Not_Paid*Values_Entered,Payment_Date,""), "")</f>
        <v/>
      </c>
      <c r="D334" s="16" t="str">
        <f>IFERROR(IF(Loan_Not_Paid*Values_Entered,Beginning_Balance,""), "")</f>
        <v/>
      </c>
      <c r="E334" s="16" t="str">
        <f>IFERROR(IF(Loan_Not_Paid*Values_Entered,Monthly_Payment,""), "")</f>
        <v/>
      </c>
      <c r="F334" s="16" t="str">
        <f>IFERROR(IF(Loan_Not_Paid*Values_Entered,Principal,""), "")</f>
        <v/>
      </c>
      <c r="G334" s="16" t="str">
        <f>IFERROR(IF(Loan_Not_Paid*Values_Entered,Interest,""), "")</f>
        <v/>
      </c>
      <c r="H334" s="16" t="str">
        <f>IFERROR(IF(Loan_Not_Paid*Values_Entered,Ending_Balance,""), "")</f>
        <v/>
      </c>
    </row>
    <row r="335" spans="2:8" x14ac:dyDescent="0.35">
      <c r="B335" s="14" t="str">
        <f>IFERROR(IF(Loan_Not_Paid*Values_Entered,Payment_Number,""), "")</f>
        <v/>
      </c>
      <c r="C335" s="15" t="str">
        <f>IFERROR(IF(Loan_Not_Paid*Values_Entered,Payment_Date,""), "")</f>
        <v/>
      </c>
      <c r="D335" s="16" t="str">
        <f>IFERROR(IF(Loan_Not_Paid*Values_Entered,Beginning_Balance,""), "")</f>
        <v/>
      </c>
      <c r="E335" s="16" t="str">
        <f>IFERROR(IF(Loan_Not_Paid*Values_Entered,Monthly_Payment,""), "")</f>
        <v/>
      </c>
      <c r="F335" s="16" t="str">
        <f>IFERROR(IF(Loan_Not_Paid*Values_Entered,Principal,""), "")</f>
        <v/>
      </c>
      <c r="G335" s="16" t="str">
        <f>IFERROR(IF(Loan_Not_Paid*Values_Entered,Interest,""), "")</f>
        <v/>
      </c>
      <c r="H335" s="16" t="str">
        <f>IFERROR(IF(Loan_Not_Paid*Values_Entered,Ending_Balance,""), "")</f>
        <v/>
      </c>
    </row>
    <row r="336" spans="2:8" x14ac:dyDescent="0.35">
      <c r="B336" s="14" t="str">
        <f>IFERROR(IF(Loan_Not_Paid*Values_Entered,Payment_Number,""), "")</f>
        <v/>
      </c>
      <c r="C336" s="15" t="str">
        <f>IFERROR(IF(Loan_Not_Paid*Values_Entered,Payment_Date,""), "")</f>
        <v/>
      </c>
      <c r="D336" s="16" t="str">
        <f>IFERROR(IF(Loan_Not_Paid*Values_Entered,Beginning_Balance,""), "")</f>
        <v/>
      </c>
      <c r="E336" s="16" t="str">
        <f>IFERROR(IF(Loan_Not_Paid*Values_Entered,Monthly_Payment,""), "")</f>
        <v/>
      </c>
      <c r="F336" s="16" t="str">
        <f>IFERROR(IF(Loan_Not_Paid*Values_Entered,Principal,""), "")</f>
        <v/>
      </c>
      <c r="G336" s="16" t="str">
        <f>IFERROR(IF(Loan_Not_Paid*Values_Entered,Interest,""), "")</f>
        <v/>
      </c>
      <c r="H336" s="16" t="str">
        <f>IFERROR(IF(Loan_Not_Paid*Values_Entered,Ending_Balance,""), "")</f>
        <v/>
      </c>
    </row>
    <row r="337" spans="2:8" x14ac:dyDescent="0.35">
      <c r="B337" s="14" t="str">
        <f>IFERROR(IF(Loan_Not_Paid*Values_Entered,Payment_Number,""), "")</f>
        <v/>
      </c>
      <c r="C337" s="15" t="str">
        <f>IFERROR(IF(Loan_Not_Paid*Values_Entered,Payment_Date,""), "")</f>
        <v/>
      </c>
      <c r="D337" s="16" t="str">
        <f>IFERROR(IF(Loan_Not_Paid*Values_Entered,Beginning_Balance,""), "")</f>
        <v/>
      </c>
      <c r="E337" s="16" t="str">
        <f>IFERROR(IF(Loan_Not_Paid*Values_Entered,Monthly_Payment,""), "")</f>
        <v/>
      </c>
      <c r="F337" s="16" t="str">
        <f>IFERROR(IF(Loan_Not_Paid*Values_Entered,Principal,""), "")</f>
        <v/>
      </c>
      <c r="G337" s="16" t="str">
        <f>IFERROR(IF(Loan_Not_Paid*Values_Entered,Interest,""), "")</f>
        <v/>
      </c>
      <c r="H337" s="16" t="str">
        <f>IFERROR(IF(Loan_Not_Paid*Values_Entered,Ending_Balance,""), "")</f>
        <v/>
      </c>
    </row>
    <row r="338" spans="2:8" x14ac:dyDescent="0.35">
      <c r="B338" s="14" t="str">
        <f>IFERROR(IF(Loan_Not_Paid*Values_Entered,Payment_Number,""), "")</f>
        <v/>
      </c>
      <c r="C338" s="15" t="str">
        <f>IFERROR(IF(Loan_Not_Paid*Values_Entered,Payment_Date,""), "")</f>
        <v/>
      </c>
      <c r="D338" s="16" t="str">
        <f>IFERROR(IF(Loan_Not_Paid*Values_Entered,Beginning_Balance,""), "")</f>
        <v/>
      </c>
      <c r="E338" s="16" t="str">
        <f>IFERROR(IF(Loan_Not_Paid*Values_Entered,Monthly_Payment,""), "")</f>
        <v/>
      </c>
      <c r="F338" s="16" t="str">
        <f>IFERROR(IF(Loan_Not_Paid*Values_Entered,Principal,""), "")</f>
        <v/>
      </c>
      <c r="G338" s="16" t="str">
        <f>IFERROR(IF(Loan_Not_Paid*Values_Entered,Interest,""), "")</f>
        <v/>
      </c>
      <c r="H338" s="16" t="str">
        <f>IFERROR(IF(Loan_Not_Paid*Values_Entered,Ending_Balance,""), "")</f>
        <v/>
      </c>
    </row>
    <row r="339" spans="2:8" x14ac:dyDescent="0.35">
      <c r="B339" s="14" t="str">
        <f>IFERROR(IF(Loan_Not_Paid*Values_Entered,Payment_Number,""), "")</f>
        <v/>
      </c>
      <c r="C339" s="15" t="str">
        <f>IFERROR(IF(Loan_Not_Paid*Values_Entered,Payment_Date,""), "")</f>
        <v/>
      </c>
      <c r="D339" s="16" t="str">
        <f>IFERROR(IF(Loan_Not_Paid*Values_Entered,Beginning_Balance,""), "")</f>
        <v/>
      </c>
      <c r="E339" s="16" t="str">
        <f>IFERROR(IF(Loan_Not_Paid*Values_Entered,Monthly_Payment,""), "")</f>
        <v/>
      </c>
      <c r="F339" s="16" t="str">
        <f>IFERROR(IF(Loan_Not_Paid*Values_Entered,Principal,""), "")</f>
        <v/>
      </c>
      <c r="G339" s="16" t="str">
        <f>IFERROR(IF(Loan_Not_Paid*Values_Entered,Interest,""), "")</f>
        <v/>
      </c>
      <c r="H339" s="16" t="str">
        <f>IFERROR(IF(Loan_Not_Paid*Values_Entered,Ending_Balance,""), "")</f>
        <v/>
      </c>
    </row>
    <row r="340" spans="2:8" x14ac:dyDescent="0.35">
      <c r="B340" s="14" t="str">
        <f>IFERROR(IF(Loan_Not_Paid*Values_Entered,Payment_Number,""), "")</f>
        <v/>
      </c>
      <c r="C340" s="15" t="str">
        <f>IFERROR(IF(Loan_Not_Paid*Values_Entered,Payment_Date,""), "")</f>
        <v/>
      </c>
      <c r="D340" s="16" t="str">
        <f>IFERROR(IF(Loan_Not_Paid*Values_Entered,Beginning_Balance,""), "")</f>
        <v/>
      </c>
      <c r="E340" s="16" t="str">
        <f>IFERROR(IF(Loan_Not_Paid*Values_Entered,Monthly_Payment,""), "")</f>
        <v/>
      </c>
      <c r="F340" s="16" t="str">
        <f>IFERROR(IF(Loan_Not_Paid*Values_Entered,Principal,""), "")</f>
        <v/>
      </c>
      <c r="G340" s="16" t="str">
        <f>IFERROR(IF(Loan_Not_Paid*Values_Entered,Interest,""), "")</f>
        <v/>
      </c>
      <c r="H340" s="16" t="str">
        <f>IFERROR(IF(Loan_Not_Paid*Values_Entered,Ending_Balance,""), "")</f>
        <v/>
      </c>
    </row>
    <row r="341" spans="2:8" x14ac:dyDescent="0.35">
      <c r="B341" s="14" t="str">
        <f>IFERROR(IF(Loan_Not_Paid*Values_Entered,Payment_Number,""), "")</f>
        <v/>
      </c>
      <c r="C341" s="15" t="str">
        <f>IFERROR(IF(Loan_Not_Paid*Values_Entered,Payment_Date,""), "")</f>
        <v/>
      </c>
      <c r="D341" s="16" t="str">
        <f>IFERROR(IF(Loan_Not_Paid*Values_Entered,Beginning_Balance,""), "")</f>
        <v/>
      </c>
      <c r="E341" s="16" t="str">
        <f>IFERROR(IF(Loan_Not_Paid*Values_Entered,Monthly_Payment,""), "")</f>
        <v/>
      </c>
      <c r="F341" s="16" t="str">
        <f>IFERROR(IF(Loan_Not_Paid*Values_Entered,Principal,""), "")</f>
        <v/>
      </c>
      <c r="G341" s="16" t="str">
        <f>IFERROR(IF(Loan_Not_Paid*Values_Entered,Interest,""), "")</f>
        <v/>
      </c>
      <c r="H341" s="16" t="str">
        <f>IFERROR(IF(Loan_Not_Paid*Values_Entered,Ending_Balance,""), "")</f>
        <v/>
      </c>
    </row>
    <row r="342" spans="2:8" x14ac:dyDescent="0.35">
      <c r="B342" s="14" t="str">
        <f>IFERROR(IF(Loan_Not_Paid*Values_Entered,Payment_Number,""), "")</f>
        <v/>
      </c>
      <c r="C342" s="15" t="str">
        <f>IFERROR(IF(Loan_Not_Paid*Values_Entered,Payment_Date,""), "")</f>
        <v/>
      </c>
      <c r="D342" s="16" t="str">
        <f>IFERROR(IF(Loan_Not_Paid*Values_Entered,Beginning_Balance,""), "")</f>
        <v/>
      </c>
      <c r="E342" s="16" t="str">
        <f>IFERROR(IF(Loan_Not_Paid*Values_Entered,Monthly_Payment,""), "")</f>
        <v/>
      </c>
      <c r="F342" s="16" t="str">
        <f>IFERROR(IF(Loan_Not_Paid*Values_Entered,Principal,""), "")</f>
        <v/>
      </c>
      <c r="G342" s="16" t="str">
        <f>IFERROR(IF(Loan_Not_Paid*Values_Entered,Interest,""), "")</f>
        <v/>
      </c>
      <c r="H342" s="16" t="str">
        <f>IFERROR(IF(Loan_Not_Paid*Values_Entered,Ending_Balance,""), "")</f>
        <v/>
      </c>
    </row>
    <row r="343" spans="2:8" x14ac:dyDescent="0.35">
      <c r="B343" s="14" t="str">
        <f>IFERROR(IF(Loan_Not_Paid*Values_Entered,Payment_Number,""), "")</f>
        <v/>
      </c>
      <c r="C343" s="15" t="str">
        <f>IFERROR(IF(Loan_Not_Paid*Values_Entered,Payment_Date,""), "")</f>
        <v/>
      </c>
      <c r="D343" s="16" t="str">
        <f>IFERROR(IF(Loan_Not_Paid*Values_Entered,Beginning_Balance,""), "")</f>
        <v/>
      </c>
      <c r="E343" s="16" t="str">
        <f>IFERROR(IF(Loan_Not_Paid*Values_Entered,Monthly_Payment,""), "")</f>
        <v/>
      </c>
      <c r="F343" s="16" t="str">
        <f>IFERROR(IF(Loan_Not_Paid*Values_Entered,Principal,""), "")</f>
        <v/>
      </c>
      <c r="G343" s="16" t="str">
        <f>IFERROR(IF(Loan_Not_Paid*Values_Entered,Interest,""), "")</f>
        <v/>
      </c>
      <c r="H343" s="16" t="str">
        <f>IFERROR(IF(Loan_Not_Paid*Values_Entered,Ending_Balance,""), "")</f>
        <v/>
      </c>
    </row>
    <row r="344" spans="2:8" x14ac:dyDescent="0.35">
      <c r="B344" s="14" t="str">
        <f>IFERROR(IF(Loan_Not_Paid*Values_Entered,Payment_Number,""), "")</f>
        <v/>
      </c>
      <c r="C344" s="15" t="str">
        <f>IFERROR(IF(Loan_Not_Paid*Values_Entered,Payment_Date,""), "")</f>
        <v/>
      </c>
      <c r="D344" s="16" t="str">
        <f>IFERROR(IF(Loan_Not_Paid*Values_Entered,Beginning_Balance,""), "")</f>
        <v/>
      </c>
      <c r="E344" s="16" t="str">
        <f>IFERROR(IF(Loan_Not_Paid*Values_Entered,Monthly_Payment,""), "")</f>
        <v/>
      </c>
      <c r="F344" s="16" t="str">
        <f>IFERROR(IF(Loan_Not_Paid*Values_Entered,Principal,""), "")</f>
        <v/>
      </c>
      <c r="G344" s="16" t="str">
        <f>IFERROR(IF(Loan_Not_Paid*Values_Entered,Interest,""), "")</f>
        <v/>
      </c>
      <c r="H344" s="16" t="str">
        <f>IFERROR(IF(Loan_Not_Paid*Values_Entered,Ending_Balance,""), "")</f>
        <v/>
      </c>
    </row>
    <row r="345" spans="2:8" x14ac:dyDescent="0.35">
      <c r="B345" s="14" t="str">
        <f>IFERROR(IF(Loan_Not_Paid*Values_Entered,Payment_Number,""), "")</f>
        <v/>
      </c>
      <c r="C345" s="15" t="str">
        <f>IFERROR(IF(Loan_Not_Paid*Values_Entered,Payment_Date,""), "")</f>
        <v/>
      </c>
      <c r="D345" s="16" t="str">
        <f>IFERROR(IF(Loan_Not_Paid*Values_Entered,Beginning_Balance,""), "")</f>
        <v/>
      </c>
      <c r="E345" s="16" t="str">
        <f>IFERROR(IF(Loan_Not_Paid*Values_Entered,Monthly_Payment,""), "")</f>
        <v/>
      </c>
      <c r="F345" s="16" t="str">
        <f>IFERROR(IF(Loan_Not_Paid*Values_Entered,Principal,""), "")</f>
        <v/>
      </c>
      <c r="G345" s="16" t="str">
        <f>IFERROR(IF(Loan_Not_Paid*Values_Entered,Interest,""), "")</f>
        <v/>
      </c>
      <c r="H345" s="16" t="str">
        <f>IFERROR(IF(Loan_Not_Paid*Values_Entered,Ending_Balance,""), "")</f>
        <v/>
      </c>
    </row>
    <row r="346" spans="2:8" x14ac:dyDescent="0.35">
      <c r="B346" s="14" t="str">
        <f>IFERROR(IF(Loan_Not_Paid*Values_Entered,Payment_Number,""), "")</f>
        <v/>
      </c>
      <c r="C346" s="15" t="str">
        <f>IFERROR(IF(Loan_Not_Paid*Values_Entered,Payment_Date,""), "")</f>
        <v/>
      </c>
      <c r="D346" s="16" t="str">
        <f>IFERROR(IF(Loan_Not_Paid*Values_Entered,Beginning_Balance,""), "")</f>
        <v/>
      </c>
      <c r="E346" s="16" t="str">
        <f>IFERROR(IF(Loan_Not_Paid*Values_Entered,Monthly_Payment,""), "")</f>
        <v/>
      </c>
      <c r="F346" s="16" t="str">
        <f>IFERROR(IF(Loan_Not_Paid*Values_Entered,Principal,""), "")</f>
        <v/>
      </c>
      <c r="G346" s="16" t="str">
        <f>IFERROR(IF(Loan_Not_Paid*Values_Entered,Interest,""), "")</f>
        <v/>
      </c>
      <c r="H346" s="16" t="str">
        <f>IFERROR(IF(Loan_Not_Paid*Values_Entered,Ending_Balance,""), "")</f>
        <v/>
      </c>
    </row>
    <row r="347" spans="2:8" x14ac:dyDescent="0.35">
      <c r="B347" s="14" t="str">
        <f>IFERROR(IF(Loan_Not_Paid*Values_Entered,Payment_Number,""), "")</f>
        <v/>
      </c>
      <c r="C347" s="15" t="str">
        <f>IFERROR(IF(Loan_Not_Paid*Values_Entered,Payment_Date,""), "")</f>
        <v/>
      </c>
      <c r="D347" s="16" t="str">
        <f>IFERROR(IF(Loan_Not_Paid*Values_Entered,Beginning_Balance,""), "")</f>
        <v/>
      </c>
      <c r="E347" s="16" t="str">
        <f>IFERROR(IF(Loan_Not_Paid*Values_Entered,Monthly_Payment,""), "")</f>
        <v/>
      </c>
      <c r="F347" s="16" t="str">
        <f>IFERROR(IF(Loan_Not_Paid*Values_Entered,Principal,""), "")</f>
        <v/>
      </c>
      <c r="G347" s="16" t="str">
        <f>IFERROR(IF(Loan_Not_Paid*Values_Entered,Interest,""), "")</f>
        <v/>
      </c>
      <c r="H347" s="16" t="str">
        <f>IFERROR(IF(Loan_Not_Paid*Values_Entered,Ending_Balance,""), "")</f>
        <v/>
      </c>
    </row>
    <row r="348" spans="2:8" x14ac:dyDescent="0.35">
      <c r="B348" s="14" t="str">
        <f>IFERROR(IF(Loan_Not_Paid*Values_Entered,Payment_Number,""), "")</f>
        <v/>
      </c>
      <c r="C348" s="15" t="str">
        <f>IFERROR(IF(Loan_Not_Paid*Values_Entered,Payment_Date,""), "")</f>
        <v/>
      </c>
      <c r="D348" s="16" t="str">
        <f>IFERROR(IF(Loan_Not_Paid*Values_Entered,Beginning_Balance,""), "")</f>
        <v/>
      </c>
      <c r="E348" s="16" t="str">
        <f>IFERROR(IF(Loan_Not_Paid*Values_Entered,Monthly_Payment,""), "")</f>
        <v/>
      </c>
      <c r="F348" s="16" t="str">
        <f>IFERROR(IF(Loan_Not_Paid*Values_Entered,Principal,""), "")</f>
        <v/>
      </c>
      <c r="G348" s="16" t="str">
        <f>IFERROR(IF(Loan_Not_Paid*Values_Entered,Interest,""), "")</f>
        <v/>
      </c>
      <c r="H348" s="16" t="str">
        <f>IFERROR(IF(Loan_Not_Paid*Values_Entered,Ending_Balance,""), "")</f>
        <v/>
      </c>
    </row>
    <row r="349" spans="2:8" x14ac:dyDescent="0.35">
      <c r="B349" s="14" t="str">
        <f>IFERROR(IF(Loan_Not_Paid*Values_Entered,Payment_Number,""), "")</f>
        <v/>
      </c>
      <c r="C349" s="15" t="str">
        <f>IFERROR(IF(Loan_Not_Paid*Values_Entered,Payment_Date,""), "")</f>
        <v/>
      </c>
      <c r="D349" s="16" t="str">
        <f>IFERROR(IF(Loan_Not_Paid*Values_Entered,Beginning_Balance,""), "")</f>
        <v/>
      </c>
      <c r="E349" s="16" t="str">
        <f>IFERROR(IF(Loan_Not_Paid*Values_Entered,Monthly_Payment,""), "")</f>
        <v/>
      </c>
      <c r="F349" s="16" t="str">
        <f>IFERROR(IF(Loan_Not_Paid*Values_Entered,Principal,""), "")</f>
        <v/>
      </c>
      <c r="G349" s="16" t="str">
        <f>IFERROR(IF(Loan_Not_Paid*Values_Entered,Interest,""), "")</f>
        <v/>
      </c>
      <c r="H349" s="16" t="str">
        <f>IFERROR(IF(Loan_Not_Paid*Values_Entered,Ending_Balance,""), "")</f>
        <v/>
      </c>
    </row>
    <row r="350" spans="2:8" x14ac:dyDescent="0.35">
      <c r="B350" s="14" t="str">
        <f>IFERROR(IF(Loan_Not_Paid*Values_Entered,Payment_Number,""), "")</f>
        <v/>
      </c>
      <c r="C350" s="15" t="str">
        <f>IFERROR(IF(Loan_Not_Paid*Values_Entered,Payment_Date,""), "")</f>
        <v/>
      </c>
      <c r="D350" s="16" t="str">
        <f>IFERROR(IF(Loan_Not_Paid*Values_Entered,Beginning_Balance,""), "")</f>
        <v/>
      </c>
      <c r="E350" s="16" t="str">
        <f>IFERROR(IF(Loan_Not_Paid*Values_Entered,Monthly_Payment,""), "")</f>
        <v/>
      </c>
      <c r="F350" s="16" t="str">
        <f>IFERROR(IF(Loan_Not_Paid*Values_Entered,Principal,""), "")</f>
        <v/>
      </c>
      <c r="G350" s="16" t="str">
        <f>IFERROR(IF(Loan_Not_Paid*Values_Entered,Interest,""), "")</f>
        <v/>
      </c>
      <c r="H350" s="16" t="str">
        <f>IFERROR(IF(Loan_Not_Paid*Values_Entered,Ending_Balance,""), "")</f>
        <v/>
      </c>
    </row>
    <row r="351" spans="2:8" x14ac:dyDescent="0.35">
      <c r="B351" s="14" t="str">
        <f>IFERROR(IF(Loan_Not_Paid*Values_Entered,Payment_Number,""), "")</f>
        <v/>
      </c>
      <c r="C351" s="15" t="str">
        <f>IFERROR(IF(Loan_Not_Paid*Values_Entered,Payment_Date,""), "")</f>
        <v/>
      </c>
      <c r="D351" s="16" t="str">
        <f>IFERROR(IF(Loan_Not_Paid*Values_Entered,Beginning_Balance,""), "")</f>
        <v/>
      </c>
      <c r="E351" s="16" t="str">
        <f>IFERROR(IF(Loan_Not_Paid*Values_Entered,Monthly_Payment,""), "")</f>
        <v/>
      </c>
      <c r="F351" s="16" t="str">
        <f>IFERROR(IF(Loan_Not_Paid*Values_Entered,Principal,""), "")</f>
        <v/>
      </c>
      <c r="G351" s="16" t="str">
        <f>IFERROR(IF(Loan_Not_Paid*Values_Entered,Interest,""), "")</f>
        <v/>
      </c>
      <c r="H351" s="16" t="str">
        <f>IFERROR(IF(Loan_Not_Paid*Values_Entered,Ending_Balance,""), "")</f>
        <v/>
      </c>
    </row>
    <row r="352" spans="2:8" x14ac:dyDescent="0.35">
      <c r="B352" s="14" t="str">
        <f>IFERROR(IF(Loan_Not_Paid*Values_Entered,Payment_Number,""), "")</f>
        <v/>
      </c>
      <c r="C352" s="15" t="str">
        <f>IFERROR(IF(Loan_Not_Paid*Values_Entered,Payment_Date,""), "")</f>
        <v/>
      </c>
      <c r="D352" s="16" t="str">
        <f>IFERROR(IF(Loan_Not_Paid*Values_Entered,Beginning_Balance,""), "")</f>
        <v/>
      </c>
      <c r="E352" s="16" t="str">
        <f>IFERROR(IF(Loan_Not_Paid*Values_Entered,Monthly_Payment,""), "")</f>
        <v/>
      </c>
      <c r="F352" s="16" t="str">
        <f>IFERROR(IF(Loan_Not_Paid*Values_Entered,Principal,""), "")</f>
        <v/>
      </c>
      <c r="G352" s="16" t="str">
        <f>IFERROR(IF(Loan_Not_Paid*Values_Entered,Interest,""), "")</f>
        <v/>
      </c>
      <c r="H352" s="16" t="str">
        <f>IFERROR(IF(Loan_Not_Paid*Values_Entered,Ending_Balance,""), "")</f>
        <v/>
      </c>
    </row>
    <row r="353" spans="2:8" x14ac:dyDescent="0.35">
      <c r="B353" s="14" t="str">
        <f>IFERROR(IF(Loan_Not_Paid*Values_Entered,Payment_Number,""), "")</f>
        <v/>
      </c>
      <c r="C353" s="15" t="str">
        <f>IFERROR(IF(Loan_Not_Paid*Values_Entered,Payment_Date,""), "")</f>
        <v/>
      </c>
      <c r="D353" s="16" t="str">
        <f>IFERROR(IF(Loan_Not_Paid*Values_Entered,Beginning_Balance,""), "")</f>
        <v/>
      </c>
      <c r="E353" s="16" t="str">
        <f>IFERROR(IF(Loan_Not_Paid*Values_Entered,Monthly_Payment,""), "")</f>
        <v/>
      </c>
      <c r="F353" s="16" t="str">
        <f>IFERROR(IF(Loan_Not_Paid*Values_Entered,Principal,""), "")</f>
        <v/>
      </c>
      <c r="G353" s="16" t="str">
        <f>IFERROR(IF(Loan_Not_Paid*Values_Entered,Interest,""), "")</f>
        <v/>
      </c>
      <c r="H353" s="16" t="str">
        <f>IFERROR(IF(Loan_Not_Paid*Values_Entered,Ending_Balance,""), "")</f>
        <v/>
      </c>
    </row>
    <row r="354" spans="2:8" x14ac:dyDescent="0.35">
      <c r="B354" s="14" t="str">
        <f>IFERROR(IF(Loan_Not_Paid*Values_Entered,Payment_Number,""), "")</f>
        <v/>
      </c>
      <c r="C354" s="15" t="str">
        <f>IFERROR(IF(Loan_Not_Paid*Values_Entered,Payment_Date,""), "")</f>
        <v/>
      </c>
      <c r="D354" s="16" t="str">
        <f>IFERROR(IF(Loan_Not_Paid*Values_Entered,Beginning_Balance,""), "")</f>
        <v/>
      </c>
      <c r="E354" s="16" t="str">
        <f>IFERROR(IF(Loan_Not_Paid*Values_Entered,Monthly_Payment,""), "")</f>
        <v/>
      </c>
      <c r="F354" s="16" t="str">
        <f>IFERROR(IF(Loan_Not_Paid*Values_Entered,Principal,""), "")</f>
        <v/>
      </c>
      <c r="G354" s="16" t="str">
        <f>IFERROR(IF(Loan_Not_Paid*Values_Entered,Interest,""), "")</f>
        <v/>
      </c>
      <c r="H354" s="16" t="str">
        <f>IFERROR(IF(Loan_Not_Paid*Values_Entered,Ending_Balance,""), "")</f>
        <v/>
      </c>
    </row>
    <row r="355" spans="2:8" x14ac:dyDescent="0.35">
      <c r="B355" s="14" t="str">
        <f>IFERROR(IF(Loan_Not_Paid*Values_Entered,Payment_Number,""), "")</f>
        <v/>
      </c>
      <c r="C355" s="15" t="str">
        <f>IFERROR(IF(Loan_Not_Paid*Values_Entered,Payment_Date,""), "")</f>
        <v/>
      </c>
      <c r="D355" s="16" t="str">
        <f>IFERROR(IF(Loan_Not_Paid*Values_Entered,Beginning_Balance,""), "")</f>
        <v/>
      </c>
      <c r="E355" s="16" t="str">
        <f>IFERROR(IF(Loan_Not_Paid*Values_Entered,Monthly_Payment,""), "")</f>
        <v/>
      </c>
      <c r="F355" s="16" t="str">
        <f>IFERROR(IF(Loan_Not_Paid*Values_Entered,Principal,""), "")</f>
        <v/>
      </c>
      <c r="G355" s="16" t="str">
        <f>IFERROR(IF(Loan_Not_Paid*Values_Entered,Interest,""), "")</f>
        <v/>
      </c>
      <c r="H355" s="16" t="str">
        <f>IFERROR(IF(Loan_Not_Paid*Values_Entered,Ending_Balance,""), "")</f>
        <v/>
      </c>
    </row>
    <row r="356" spans="2:8" x14ac:dyDescent="0.35">
      <c r="B356" s="14" t="str">
        <f>IFERROR(IF(Loan_Not_Paid*Values_Entered,Payment_Number,""), "")</f>
        <v/>
      </c>
      <c r="C356" s="15" t="str">
        <f>IFERROR(IF(Loan_Not_Paid*Values_Entered,Payment_Date,""), "")</f>
        <v/>
      </c>
      <c r="D356" s="16" t="str">
        <f>IFERROR(IF(Loan_Not_Paid*Values_Entered,Beginning_Balance,""), "")</f>
        <v/>
      </c>
      <c r="E356" s="16" t="str">
        <f>IFERROR(IF(Loan_Not_Paid*Values_Entered,Monthly_Payment,""), "")</f>
        <v/>
      </c>
      <c r="F356" s="16" t="str">
        <f>IFERROR(IF(Loan_Not_Paid*Values_Entered,Principal,""), "")</f>
        <v/>
      </c>
      <c r="G356" s="16" t="str">
        <f>IFERROR(IF(Loan_Not_Paid*Values_Entered,Interest,""), "")</f>
        <v/>
      </c>
      <c r="H356" s="16" t="str">
        <f>IFERROR(IF(Loan_Not_Paid*Values_Entered,Ending_Balance,""), "")</f>
        <v/>
      </c>
    </row>
    <row r="357" spans="2:8" x14ac:dyDescent="0.35">
      <c r="B357" s="14" t="str">
        <f>IFERROR(IF(Loan_Not_Paid*Values_Entered,Payment_Number,""), "")</f>
        <v/>
      </c>
      <c r="C357" s="15" t="str">
        <f>IFERROR(IF(Loan_Not_Paid*Values_Entered,Payment_Date,""), "")</f>
        <v/>
      </c>
      <c r="D357" s="16" t="str">
        <f>IFERROR(IF(Loan_Not_Paid*Values_Entered,Beginning_Balance,""), "")</f>
        <v/>
      </c>
      <c r="E357" s="16" t="str">
        <f>IFERROR(IF(Loan_Not_Paid*Values_Entered,Monthly_Payment,""), "")</f>
        <v/>
      </c>
      <c r="F357" s="16" t="str">
        <f>IFERROR(IF(Loan_Not_Paid*Values_Entered,Principal,""), "")</f>
        <v/>
      </c>
      <c r="G357" s="16" t="str">
        <f>IFERROR(IF(Loan_Not_Paid*Values_Entered,Interest,""), "")</f>
        <v/>
      </c>
      <c r="H357" s="16" t="str">
        <f>IFERROR(IF(Loan_Not_Paid*Values_Entered,Ending_Balance,""), "")</f>
        <v/>
      </c>
    </row>
    <row r="358" spans="2:8" x14ac:dyDescent="0.35">
      <c r="B358" s="14" t="str">
        <f>IFERROR(IF(Loan_Not_Paid*Values_Entered,Payment_Number,""), "")</f>
        <v/>
      </c>
      <c r="C358" s="15" t="str">
        <f>IFERROR(IF(Loan_Not_Paid*Values_Entered,Payment_Date,""), "")</f>
        <v/>
      </c>
      <c r="D358" s="16" t="str">
        <f>IFERROR(IF(Loan_Not_Paid*Values_Entered,Beginning_Balance,""), "")</f>
        <v/>
      </c>
      <c r="E358" s="16" t="str">
        <f>IFERROR(IF(Loan_Not_Paid*Values_Entered,Monthly_Payment,""), "")</f>
        <v/>
      </c>
      <c r="F358" s="16" t="str">
        <f>IFERROR(IF(Loan_Not_Paid*Values_Entered,Principal,""), "")</f>
        <v/>
      </c>
      <c r="G358" s="16" t="str">
        <f>IFERROR(IF(Loan_Not_Paid*Values_Entered,Interest,""), "")</f>
        <v/>
      </c>
      <c r="H358" s="16" t="str">
        <f>IFERROR(IF(Loan_Not_Paid*Values_Entered,Ending_Balance,""), "")</f>
        <v/>
      </c>
    </row>
    <row r="359" spans="2:8" x14ac:dyDescent="0.35">
      <c r="B359" s="14" t="str">
        <f>IFERROR(IF(Loan_Not_Paid*Values_Entered,Payment_Number,""), "")</f>
        <v/>
      </c>
      <c r="C359" s="15" t="str">
        <f>IFERROR(IF(Loan_Not_Paid*Values_Entered,Payment_Date,""), "")</f>
        <v/>
      </c>
      <c r="D359" s="16" t="str">
        <f>IFERROR(IF(Loan_Not_Paid*Values_Entered,Beginning_Balance,""), "")</f>
        <v/>
      </c>
      <c r="E359" s="16" t="str">
        <f>IFERROR(IF(Loan_Not_Paid*Values_Entered,Monthly_Payment,""), "")</f>
        <v/>
      </c>
      <c r="F359" s="16" t="str">
        <f>IFERROR(IF(Loan_Not_Paid*Values_Entered,Principal,""), "")</f>
        <v/>
      </c>
      <c r="G359" s="16" t="str">
        <f>IFERROR(IF(Loan_Not_Paid*Values_Entered,Interest,""), "")</f>
        <v/>
      </c>
      <c r="H359" s="16" t="str">
        <f>IFERROR(IF(Loan_Not_Paid*Values_Entered,Ending_Balance,""), "")</f>
        <v/>
      </c>
    </row>
    <row r="360" spans="2:8" x14ac:dyDescent="0.35">
      <c r="B360" s="14" t="str">
        <f>IFERROR(IF(Loan_Not_Paid*Values_Entered,Payment_Number,""), "")</f>
        <v/>
      </c>
      <c r="C360" s="15" t="str">
        <f>IFERROR(IF(Loan_Not_Paid*Values_Entered,Payment_Date,""), "")</f>
        <v/>
      </c>
      <c r="D360" s="16" t="str">
        <f>IFERROR(IF(Loan_Not_Paid*Values_Entered,Beginning_Balance,""), "")</f>
        <v/>
      </c>
      <c r="E360" s="16" t="str">
        <f>IFERROR(IF(Loan_Not_Paid*Values_Entered,Monthly_Payment,""), "")</f>
        <v/>
      </c>
      <c r="F360" s="16" t="str">
        <f>IFERROR(IF(Loan_Not_Paid*Values_Entered,Principal,""), "")</f>
        <v/>
      </c>
      <c r="G360" s="16" t="str">
        <f>IFERROR(IF(Loan_Not_Paid*Values_Entered,Interest,""), "")</f>
        <v/>
      </c>
      <c r="H360" s="16" t="str">
        <f>IFERROR(IF(Loan_Not_Paid*Values_Entered,Ending_Balance,""), "")</f>
        <v/>
      </c>
    </row>
    <row r="361" spans="2:8" x14ac:dyDescent="0.35">
      <c r="B361" s="14" t="str">
        <f>IFERROR(IF(Loan_Not_Paid*Values_Entered,Payment_Number,""), "")</f>
        <v/>
      </c>
      <c r="C361" s="15" t="str">
        <f>IFERROR(IF(Loan_Not_Paid*Values_Entered,Payment_Date,""), "")</f>
        <v/>
      </c>
      <c r="D361" s="16" t="str">
        <f>IFERROR(IF(Loan_Not_Paid*Values_Entered,Beginning_Balance,""), "")</f>
        <v/>
      </c>
      <c r="E361" s="16" t="str">
        <f>IFERROR(IF(Loan_Not_Paid*Values_Entered,Monthly_Payment,""), "")</f>
        <v/>
      </c>
      <c r="F361" s="16" t="str">
        <f>IFERROR(IF(Loan_Not_Paid*Values_Entered,Principal,""), "")</f>
        <v/>
      </c>
      <c r="G361" s="16" t="str">
        <f>IFERROR(IF(Loan_Not_Paid*Values_Entered,Interest,""), "")</f>
        <v/>
      </c>
      <c r="H361" s="16" t="str">
        <f>IFERROR(IF(Loan_Not_Paid*Values_Entered,Ending_Balance,""), "")</f>
        <v/>
      </c>
    </row>
    <row r="362" spans="2:8" x14ac:dyDescent="0.35">
      <c r="B362" s="14" t="str">
        <f>IFERROR(IF(Loan_Not_Paid*Values_Entered,Payment_Number,""), "")</f>
        <v/>
      </c>
      <c r="C362" s="15" t="str">
        <f>IFERROR(IF(Loan_Not_Paid*Values_Entered,Payment_Date,""), "")</f>
        <v/>
      </c>
      <c r="D362" s="16" t="str">
        <f>IFERROR(IF(Loan_Not_Paid*Values_Entered,Beginning_Balance,""), "")</f>
        <v/>
      </c>
      <c r="E362" s="16" t="str">
        <f>IFERROR(IF(Loan_Not_Paid*Values_Entered,Monthly_Payment,""), "")</f>
        <v/>
      </c>
      <c r="F362" s="16" t="str">
        <f>IFERROR(IF(Loan_Not_Paid*Values_Entered,Principal,""), "")</f>
        <v/>
      </c>
      <c r="G362" s="16" t="str">
        <f>IFERROR(IF(Loan_Not_Paid*Values_Entered,Interest,""), "")</f>
        <v/>
      </c>
      <c r="H362" s="16" t="str">
        <f>IFERROR(IF(Loan_Not_Paid*Values_Entered,Ending_Balance,""), "")</f>
        <v/>
      </c>
    </row>
    <row r="363" spans="2:8" x14ac:dyDescent="0.35">
      <c r="B363" s="14" t="str">
        <f>IFERROR(IF(Loan_Not_Paid*Values_Entered,Payment_Number,""), "")</f>
        <v/>
      </c>
      <c r="C363" s="15" t="str">
        <f>IFERROR(IF(Loan_Not_Paid*Values_Entered,Payment_Date,""), "")</f>
        <v/>
      </c>
      <c r="D363" s="16" t="str">
        <f>IFERROR(IF(Loan_Not_Paid*Values_Entered,Beginning_Balance,""), "")</f>
        <v/>
      </c>
      <c r="E363" s="16" t="str">
        <f>IFERROR(IF(Loan_Not_Paid*Values_Entered,Monthly_Payment,""), "")</f>
        <v/>
      </c>
      <c r="F363" s="16" t="str">
        <f>IFERROR(IF(Loan_Not_Paid*Values_Entered,Principal,""), "")</f>
        <v/>
      </c>
      <c r="G363" s="16" t="str">
        <f>IFERROR(IF(Loan_Not_Paid*Values_Entered,Interest,""), "")</f>
        <v/>
      </c>
      <c r="H363" s="16" t="str">
        <f>IFERROR(IF(Loan_Not_Paid*Values_Entered,Ending_Balance,""), "")</f>
        <v/>
      </c>
    </row>
    <row r="364" spans="2:8" x14ac:dyDescent="0.35">
      <c r="B364" s="14" t="str">
        <f>IFERROR(IF(Loan_Not_Paid*Values_Entered,Payment_Number,""), "")</f>
        <v/>
      </c>
      <c r="C364" s="15" t="str">
        <f>IFERROR(IF(Loan_Not_Paid*Values_Entered,Payment_Date,""), "")</f>
        <v/>
      </c>
      <c r="D364" s="16" t="str">
        <f>IFERROR(IF(Loan_Not_Paid*Values_Entered,Beginning_Balance,""), "")</f>
        <v/>
      </c>
      <c r="E364" s="16" t="str">
        <f>IFERROR(IF(Loan_Not_Paid*Values_Entered,Monthly_Payment,""), "")</f>
        <v/>
      </c>
      <c r="F364" s="16" t="str">
        <f>IFERROR(IF(Loan_Not_Paid*Values_Entered,Principal,""), "")</f>
        <v/>
      </c>
      <c r="G364" s="16" t="str">
        <f>IFERROR(IF(Loan_Not_Paid*Values_Entered,Interest,""), "")</f>
        <v/>
      </c>
      <c r="H364" s="16" t="str">
        <f>IFERROR(IF(Loan_Not_Paid*Values_Entered,Ending_Balance,""), "")</f>
        <v/>
      </c>
    </row>
    <row r="365" spans="2:8" x14ac:dyDescent="0.35">
      <c r="B365" s="14" t="str">
        <f>IFERROR(IF(Loan_Not_Paid*Values_Entered,Payment_Number,""), "")</f>
        <v/>
      </c>
      <c r="C365" s="15" t="str">
        <f>IFERROR(IF(Loan_Not_Paid*Values_Entered,Payment_Date,""), "")</f>
        <v/>
      </c>
      <c r="D365" s="16" t="str">
        <f>IFERROR(IF(Loan_Not_Paid*Values_Entered,Beginning_Balance,""), "")</f>
        <v/>
      </c>
      <c r="E365" s="16" t="str">
        <f>IFERROR(IF(Loan_Not_Paid*Values_Entered,Monthly_Payment,""), "")</f>
        <v/>
      </c>
      <c r="F365" s="16" t="str">
        <f>IFERROR(IF(Loan_Not_Paid*Values_Entered,Principal,""), "")</f>
        <v/>
      </c>
      <c r="G365" s="16" t="str">
        <f>IFERROR(IF(Loan_Not_Paid*Values_Entered,Interest,""), "")</f>
        <v/>
      </c>
      <c r="H365" s="16" t="str">
        <f>IFERROR(IF(Loan_Not_Paid*Values_Entered,Ending_Balance,""), "")</f>
        <v/>
      </c>
    </row>
    <row r="366" spans="2:8" x14ac:dyDescent="0.35">
      <c r="B366" s="14" t="str">
        <f>IFERROR(IF(Loan_Not_Paid*Values_Entered,Payment_Number,""), "")</f>
        <v/>
      </c>
      <c r="C366" s="15" t="str">
        <f>IFERROR(IF(Loan_Not_Paid*Values_Entered,Payment_Date,""), "")</f>
        <v/>
      </c>
      <c r="D366" s="16" t="str">
        <f>IFERROR(IF(Loan_Not_Paid*Values_Entered,Beginning_Balance,""), "")</f>
        <v/>
      </c>
      <c r="E366" s="16" t="str">
        <f>IFERROR(IF(Loan_Not_Paid*Values_Entered,Monthly_Payment,""), "")</f>
        <v/>
      </c>
      <c r="F366" s="16" t="str">
        <f>IFERROR(IF(Loan_Not_Paid*Values_Entered,Principal,""), "")</f>
        <v/>
      </c>
      <c r="G366" s="16" t="str">
        <f>IFERROR(IF(Loan_Not_Paid*Values_Entered,Interest,""), "")</f>
        <v/>
      </c>
      <c r="H366" s="16" t="str">
        <f>IFERROR(IF(Loan_Not_Paid*Values_Entered,Ending_Balance,""), "")</f>
        <v/>
      </c>
    </row>
    <row r="367" spans="2:8" x14ac:dyDescent="0.35">
      <c r="B367" s="14" t="str">
        <f>IFERROR(IF(Loan_Not_Paid*Values_Entered,Payment_Number,""), "")</f>
        <v/>
      </c>
      <c r="C367" s="15" t="str">
        <f>IFERROR(IF(Loan_Not_Paid*Values_Entered,Payment_Date,""), "")</f>
        <v/>
      </c>
      <c r="D367" s="16" t="str">
        <f>IFERROR(IF(Loan_Not_Paid*Values_Entered,Beginning_Balance,""), "")</f>
        <v/>
      </c>
      <c r="E367" s="16" t="str">
        <f>IFERROR(IF(Loan_Not_Paid*Values_Entered,Monthly_Payment,""), "")</f>
        <v/>
      </c>
      <c r="F367" s="16" t="str">
        <f>IFERROR(IF(Loan_Not_Paid*Values_Entered,Principal,""), "")</f>
        <v/>
      </c>
      <c r="G367" s="16" t="str">
        <f>IFERROR(IF(Loan_Not_Paid*Values_Entered,Interest,""), "")</f>
        <v/>
      </c>
      <c r="H367" s="16" t="str">
        <f>IFERROR(IF(Loan_Not_Paid*Values_Entered,Ending_Balance,""), "")</f>
        <v/>
      </c>
    </row>
    <row r="368" spans="2:8" x14ac:dyDescent="0.35">
      <c r="B368" s="14" t="str">
        <f>IFERROR(IF(Loan_Not_Paid*Values_Entered,Payment_Number,""), "")</f>
        <v/>
      </c>
      <c r="C368" s="15" t="str">
        <f>IFERROR(IF(Loan_Not_Paid*Values_Entered,Payment_Date,""), "")</f>
        <v/>
      </c>
      <c r="D368" s="16" t="str">
        <f>IFERROR(IF(Loan_Not_Paid*Values_Entered,Beginning_Balance,""), "")</f>
        <v/>
      </c>
      <c r="E368" s="16" t="str">
        <f>IFERROR(IF(Loan_Not_Paid*Values_Entered,Monthly_Payment,""), "")</f>
        <v/>
      </c>
      <c r="F368" s="16" t="str">
        <f>IFERROR(IF(Loan_Not_Paid*Values_Entered,Principal,""), "")</f>
        <v/>
      </c>
      <c r="G368" s="16" t="str">
        <f>IFERROR(IF(Loan_Not_Paid*Values_Entered,Interest,""), "")</f>
        <v/>
      </c>
      <c r="H368" s="16" t="str">
        <f>IFERROR(IF(Loan_Not_Paid*Values_Entered,Ending_Balance,""), "")</f>
        <v/>
      </c>
    </row>
    <row r="369" spans="2:8" x14ac:dyDescent="0.35">
      <c r="B369" s="14" t="str">
        <f>IFERROR(IF(Loan_Not_Paid*Values_Entered,Payment_Number,""), "")</f>
        <v/>
      </c>
      <c r="C369" s="15" t="str">
        <f>IFERROR(IF(Loan_Not_Paid*Values_Entered,Payment_Date,""), "")</f>
        <v/>
      </c>
      <c r="D369" s="16" t="str">
        <f>IFERROR(IF(Loan_Not_Paid*Values_Entered,Beginning_Balance,""), "")</f>
        <v/>
      </c>
      <c r="E369" s="16" t="str">
        <f>IFERROR(IF(Loan_Not_Paid*Values_Entered,Monthly_Payment,""), "")</f>
        <v/>
      </c>
      <c r="F369" s="16" t="str">
        <f>IFERROR(IF(Loan_Not_Paid*Values_Entered,Principal,""), "")</f>
        <v/>
      </c>
      <c r="G369" s="16" t="str">
        <f>IFERROR(IF(Loan_Not_Paid*Values_Entered,Interest,""), "")</f>
        <v/>
      </c>
      <c r="H369" s="16" t="str">
        <f>IFERROR(IF(Loan_Not_Paid*Values_Entered,Ending_Balance,""), "")</f>
        <v/>
      </c>
    </row>
    <row r="370" spans="2:8" x14ac:dyDescent="0.35">
      <c r="B370" s="14" t="str">
        <f>IFERROR(IF(Loan_Not_Paid*Values_Entered,Payment_Number,""), "")</f>
        <v/>
      </c>
      <c r="C370" s="15" t="str">
        <f>IFERROR(IF(Loan_Not_Paid*Values_Entered,Payment_Date,""), "")</f>
        <v/>
      </c>
      <c r="D370" s="16" t="str">
        <f>IFERROR(IF(Loan_Not_Paid*Values_Entered,Beginning_Balance,""), "")</f>
        <v/>
      </c>
      <c r="E370" s="16" t="str">
        <f>IFERROR(IF(Loan_Not_Paid*Values_Entered,Monthly_Payment,""), "")</f>
        <v/>
      </c>
      <c r="F370" s="16" t="str">
        <f>IFERROR(IF(Loan_Not_Paid*Values_Entered,Principal,""), "")</f>
        <v/>
      </c>
      <c r="G370" s="16" t="str">
        <f>IFERROR(IF(Loan_Not_Paid*Values_Entered,Interest,""), "")</f>
        <v/>
      </c>
      <c r="H370" s="16" t="str">
        <f>IFERROR(IF(Loan_Not_Paid*Values_Entered,Ending_Balance,""), "")</f>
        <v/>
      </c>
    </row>
    <row r="371" spans="2:8" x14ac:dyDescent="0.35">
      <c r="B371" s="14" t="str">
        <f>IFERROR(IF(Loan_Not_Paid*Values_Entered,Payment_Number,""), "")</f>
        <v/>
      </c>
      <c r="C371" s="15" t="str">
        <f>IFERROR(IF(Loan_Not_Paid*Values_Entered,Payment_Date,""), "")</f>
        <v/>
      </c>
      <c r="D371" s="16" t="str">
        <f>IFERROR(IF(Loan_Not_Paid*Values_Entered,Beginning_Balance,""), "")</f>
        <v/>
      </c>
      <c r="E371" s="16" t="str">
        <f>IFERROR(IF(Loan_Not_Paid*Values_Entered,Monthly_Payment,""), "")</f>
        <v/>
      </c>
      <c r="F371" s="16" t="str">
        <f>IFERROR(IF(Loan_Not_Paid*Values_Entered,Principal,""), "")</f>
        <v/>
      </c>
      <c r="G371" s="16" t="str">
        <f>IFERROR(IF(Loan_Not_Paid*Values_Entered,Interest,""), "")</f>
        <v/>
      </c>
      <c r="H371" s="16" t="str">
        <f>IFERROR(IF(Loan_Not_Paid*Values_Entered,Ending_Balance,""), "")</f>
        <v/>
      </c>
    </row>
    <row r="372" spans="2:8" x14ac:dyDescent="0.35">
      <c r="B372" s="14" t="str">
        <f>IFERROR(IF(Loan_Not_Paid*Values_Entered,Payment_Number,""), "")</f>
        <v/>
      </c>
      <c r="C372" s="15" t="str">
        <f>IFERROR(IF(Loan_Not_Paid*Values_Entered,Payment_Date,""), "")</f>
        <v/>
      </c>
      <c r="D372" s="16" t="str">
        <f>IFERROR(IF(Loan_Not_Paid*Values_Entered,Beginning_Balance,""), "")</f>
        <v/>
      </c>
      <c r="E372" s="16" t="str">
        <f>IFERROR(IF(Loan_Not_Paid*Values_Entered,Monthly_Payment,""), "")</f>
        <v/>
      </c>
      <c r="F372" s="16" t="str">
        <f>IFERROR(IF(Loan_Not_Paid*Values_Entered,Principal,""), "")</f>
        <v/>
      </c>
      <c r="G372" s="16" t="str">
        <f>IFERROR(IF(Loan_Not_Paid*Values_Entered,Interest,""), "")</f>
        <v/>
      </c>
      <c r="H372" s="16" t="str">
        <f>IFERROR(IF(Loan_Not_Paid*Values_Entered,Ending_Balance,""), "")</f>
        <v/>
      </c>
    </row>
  </sheetData>
  <mergeCells count="9">
    <mergeCell ref="B9:D9"/>
    <mergeCell ref="B10:D10"/>
    <mergeCell ref="B11:D11"/>
    <mergeCell ref="B2:E2"/>
    <mergeCell ref="B3:D3"/>
    <mergeCell ref="B4:D4"/>
    <mergeCell ref="B5:D5"/>
    <mergeCell ref="B6:D6"/>
    <mergeCell ref="B8:D8"/>
  </mergeCells>
  <dataValidations disablePrompts="1" count="26">
    <dataValidation allowBlank="1" showInputMessage="1" showErrorMessage="1" prompt="Enter Annual interest rate in this cell" sqref="E4" xr:uid="{8ED2EB12-A59C-48EC-B765-727DC5B2D679}"/>
    <dataValidation allowBlank="1" showInputMessage="1" showErrorMessage="1" prompt="Ending Balance is automatically updated in this column under this heading" sqref="H12" xr:uid="{F5D8A98C-4458-4C92-AD84-ED6841730E7E}"/>
    <dataValidation allowBlank="1" showInputMessage="1" showErrorMessage="1" prompt="Interest amount is automatically updated in this column under this heading" sqref="G12" xr:uid="{381B9876-8213-40B2-B27E-10E7BE9BE546}"/>
    <dataValidation allowBlank="1" showInputMessage="1" showErrorMessage="1" prompt="Principal amount is automatically updated in this column under this heading" sqref="F12" xr:uid="{C9B1A915-9FA7-4CA9-89CC-4F6CA6332724}"/>
    <dataValidation allowBlank="1" showInputMessage="1" showErrorMessage="1" prompt="Payment amount is automatically calculated in this column under this heading" sqref="E12" xr:uid="{A4AB0223-08D8-4F9D-96B0-5945F32AB18F}"/>
    <dataValidation allowBlank="1" showInputMessage="1" showErrorMessage="1" prompt="Beginning Balance is automatically calculated in this column under this heading" sqref="D12" xr:uid="{FEC7B5A7-D740-49BF-B7E2-66E58E34D84C}"/>
    <dataValidation allowBlank="1" showInputMessage="1" showErrorMessage="1" prompt="Payment Date is automatically updated in this column under this heading" sqref="C12" xr:uid="{3CFF6849-BFFC-4B1F-9344-3444BAD18DB5}"/>
    <dataValidation allowBlank="1" showInputMessage="1" showErrorMessage="1" prompt="Payment Number is automatically updated in this column under this heading" sqref="B12" xr:uid="{F4CB2791-F1E9-40BE-B4F0-E103DF424351}"/>
    <dataValidation allowBlank="1" showInputMessage="1" showErrorMessage="1" prompt="Enter values in cells E3 through E6 for each description in column B. Values in cells E8 through E11 are automatically calculated" sqref="B2" xr:uid="{12BCB81A-CB6F-4C24-B932-202C8383222A}"/>
    <dataValidation allowBlank="1" showInputMessage="1" showErrorMessage="1" prompt="Total cost of loan is automatically calculated in this cell" sqref="E11" xr:uid="{0D69B3DE-68C7-42A6-A62B-33F8CCF2B16F}"/>
    <dataValidation allowBlank="1" showInputMessage="1" showErrorMessage="1" prompt="Total cost of loan is automatically calculated in cell at right" sqref="B11:D11" xr:uid="{0A645BD0-973D-4560-AB94-DB2551A37C7F}"/>
    <dataValidation allowBlank="1" showInputMessage="1" showErrorMessage="1" prompt="Total interest is automatically calculated in this cell" sqref="E10" xr:uid="{A3F21D2D-B650-4E68-8AA3-43500EE6A67C}"/>
    <dataValidation allowBlank="1" showInputMessage="1" showErrorMessage="1" prompt="Total interest is automatically calculated in cell at right" sqref="B10:D10" xr:uid="{58C8C73E-EEB1-4685-AA0A-3ECDF993A3D8}"/>
    <dataValidation allowBlank="1" showInputMessage="1" showErrorMessage="1" prompt="Number of payments is automatically calculated in this cell" sqref="E9" xr:uid="{97DBCE90-377D-4028-9E3E-D668DE69ABB6}"/>
    <dataValidation allowBlank="1" showInputMessage="1" showErrorMessage="1" prompt="Number of payments is automatically calculated in cell at right" sqref="B9:D9" xr:uid="{1C3125D2-5374-4DCA-817D-36C5F5337F80}"/>
    <dataValidation allowBlank="1" showInputMessage="1" showErrorMessage="1" prompt="Monthly payment is automatically calculated in this cell" sqref="E8" xr:uid="{0A69BFA0-063E-4C2B-B7C5-9F2C2A728660}"/>
    <dataValidation allowBlank="1" showInputMessage="1" showErrorMessage="1" prompt="Monthly payment is automatically calculated in cell at right" sqref="B8:D8" xr:uid="{646D683F-23F4-454E-B610-F6D94DEB3B1D}"/>
    <dataValidation allowBlank="1" showInputMessage="1" showErrorMessage="1" prompt="Enter Start date of loan in this cell" sqref="E6" xr:uid="{AC5FB390-AA90-4041-A328-093F39498D99}"/>
    <dataValidation allowBlank="1" showInputMessage="1" showErrorMessage="1" prompt="Enter Start date of loan in cell at right" sqref="B6:D6" xr:uid="{626FC19E-E19A-4EAE-A9C6-2AB1185852AE}"/>
    <dataValidation allowBlank="1" showInputMessage="1" showErrorMessage="1" prompt="Enter Loan period in years in this cell" sqref="E5" xr:uid="{178B29DA-54CA-4E8D-8AB0-F512F31936C1}"/>
    <dataValidation allowBlank="1" showInputMessage="1" showErrorMessage="1" prompt="Enter Loan period in years in cell at right" sqref="B5:D5" xr:uid="{83AE975A-7BFB-479D-9BDB-E21B365CCDB7}"/>
    <dataValidation allowBlank="1" showInputMessage="1" showErrorMessage="1" prompt="Enter Annual interest rate in cell at right" sqref="B4:D4" xr:uid="{22DBD977-1BC0-4226-A24C-0E8939D1012B}"/>
    <dataValidation allowBlank="1" showInputMessage="1" showErrorMessage="1" prompt="Enter Loan amount in this cell" sqref="E3" xr:uid="{F3952448-DB31-4B2D-9849-FC73E641F098}"/>
    <dataValidation allowBlank="1" showInputMessage="1" showErrorMessage="1" prompt="Enter Loan amount in cell at right" sqref="B3:D3" xr:uid="{523523C8-5039-4C29-BA8A-AEE5186AC9A0}"/>
    <dataValidation allowBlank="1" showInputMessage="1" showErrorMessage="1" prompt="Title of this worksheet is in this cell. Enter Loan values in cells E3 through E6. Loan summary in cells E8 through E11 and Loan table are automatically updated" sqref="B1" xr:uid="{EBE0529E-1400-4075-B85B-508DC1A41A61}"/>
    <dataValidation allowBlank="1" showInputMessage="1" showErrorMessage="1" prompt="Create a loan repayment schedule using this Loan calculator and amortization worksheet. Total interest and total payments are automatically calculated" sqref="A1" xr:uid="{D939910A-E97E-4E8E-805B-E342FD6E9EE5}"/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CD154-E1E0-4BA5-86C4-5676FD2030DF}">
  <dimension ref="B1:E35"/>
  <sheetViews>
    <sheetView workbookViewId="0"/>
  </sheetViews>
  <sheetFormatPr defaultColWidth="9.1796875" defaultRowHeight="14.5" x14ac:dyDescent="0.35"/>
  <cols>
    <col min="1" max="1" width="6.54296875" customWidth="1"/>
    <col min="2" max="2" width="39.90625" bestFit="1" customWidth="1"/>
    <col min="3" max="3" width="4" bestFit="1" customWidth="1"/>
    <col min="4" max="4" width="4.26953125" bestFit="1" customWidth="1"/>
    <col min="5" max="5" width="85.90625" bestFit="1" customWidth="1"/>
  </cols>
  <sheetData>
    <row r="1" spans="2:5" x14ac:dyDescent="0.35">
      <c r="E1" t="s">
        <v>11</v>
      </c>
    </row>
    <row r="3" spans="2:5" x14ac:dyDescent="0.35">
      <c r="B3" s="2" t="s">
        <v>12</v>
      </c>
    </row>
    <row r="4" spans="2:5" x14ac:dyDescent="0.35">
      <c r="B4" s="3" t="s">
        <v>13</v>
      </c>
    </row>
    <row r="6" spans="2:5" x14ac:dyDescent="0.35">
      <c r="B6" s="4" t="s">
        <v>14</v>
      </c>
      <c r="C6" s="5">
        <v>5.4</v>
      </c>
      <c r="D6" s="4" t="s">
        <v>15</v>
      </c>
    </row>
    <row r="7" spans="2:5" x14ac:dyDescent="0.35">
      <c r="B7" s="4" t="s">
        <v>16</v>
      </c>
      <c r="C7" s="5">
        <v>4.2</v>
      </c>
      <c r="D7" s="4" t="s">
        <v>15</v>
      </c>
    </row>
    <row r="8" spans="2:5" x14ac:dyDescent="0.35">
      <c r="B8" s="4" t="s">
        <v>17</v>
      </c>
      <c r="C8" s="6">
        <v>3</v>
      </c>
      <c r="D8" s="4" t="s">
        <v>15</v>
      </c>
    </row>
    <row r="9" spans="2:5" x14ac:dyDescent="0.35">
      <c r="B9" s="4" t="s">
        <v>18</v>
      </c>
      <c r="C9" s="6">
        <v>3</v>
      </c>
      <c r="D9" s="4" t="s">
        <v>15</v>
      </c>
    </row>
    <row r="10" spans="2:5" x14ac:dyDescent="0.35">
      <c r="B10" s="4" t="s">
        <v>19</v>
      </c>
      <c r="C10" s="5">
        <v>2.6</v>
      </c>
      <c r="D10" s="4" t="s">
        <v>15</v>
      </c>
    </row>
    <row r="11" spans="2:5" x14ac:dyDescent="0.35">
      <c r="B11" s="4" t="s">
        <v>20</v>
      </c>
      <c r="C11" s="5">
        <v>2.8</v>
      </c>
      <c r="D11" s="4" t="s">
        <v>15</v>
      </c>
    </row>
    <row r="12" spans="2:5" x14ac:dyDescent="0.35">
      <c r="B12" s="4" t="s">
        <v>21</v>
      </c>
      <c r="C12" s="6">
        <v>3</v>
      </c>
      <c r="D12" s="4" t="s">
        <v>15</v>
      </c>
    </row>
    <row r="13" spans="2:5" x14ac:dyDescent="0.35">
      <c r="B13" s="4" t="s">
        <v>22</v>
      </c>
      <c r="C13" s="5">
        <v>2.2999999999999998</v>
      </c>
      <c r="D13" s="4" t="s">
        <v>15</v>
      </c>
    </row>
    <row r="14" spans="2:5" x14ac:dyDescent="0.35">
      <c r="B14" s="4" t="s">
        <v>23</v>
      </c>
      <c r="C14" s="5">
        <v>1.6</v>
      </c>
      <c r="D14" s="4" t="s">
        <v>15</v>
      </c>
    </row>
    <row r="15" spans="2:5" x14ac:dyDescent="0.35">
      <c r="B15" s="4" t="s">
        <v>24</v>
      </c>
      <c r="C15" s="5">
        <v>2.2000000000000002</v>
      </c>
      <c r="D15" s="4" t="s">
        <v>15</v>
      </c>
    </row>
    <row r="16" spans="2:5" x14ac:dyDescent="0.35">
      <c r="B16" s="4" t="s">
        <v>25</v>
      </c>
      <c r="C16" s="5">
        <v>3.4</v>
      </c>
      <c r="D16" s="4" t="s">
        <v>15</v>
      </c>
    </row>
    <row r="17" spans="2:4" x14ac:dyDescent="0.35">
      <c r="B17" s="4" t="s">
        <v>26</v>
      </c>
      <c r="C17" s="5">
        <v>2.8</v>
      </c>
      <c r="D17" s="4" t="s">
        <v>15</v>
      </c>
    </row>
    <row r="18" spans="2:4" x14ac:dyDescent="0.35">
      <c r="B18" s="4" t="s">
        <v>27</v>
      </c>
      <c r="C18" s="5">
        <v>1.6</v>
      </c>
      <c r="D18" s="4" t="s">
        <v>15</v>
      </c>
    </row>
    <row r="19" spans="2:4" x14ac:dyDescent="0.35">
      <c r="B19" s="4" t="s">
        <v>28</v>
      </c>
      <c r="C19" s="5">
        <v>2.2999999999999998</v>
      </c>
      <c r="D19" s="4" t="s">
        <v>15</v>
      </c>
    </row>
    <row r="20" spans="2:4" x14ac:dyDescent="0.35">
      <c r="B20" s="4" t="s">
        <v>29</v>
      </c>
      <c r="C20" s="5">
        <v>2.7</v>
      </c>
      <c r="D20" s="4" t="s">
        <v>15</v>
      </c>
    </row>
    <row r="21" spans="2:4" x14ac:dyDescent="0.35">
      <c r="B21" s="4" t="s">
        <v>30</v>
      </c>
      <c r="C21" s="5">
        <v>3.4</v>
      </c>
      <c r="D21" s="4" t="s">
        <v>15</v>
      </c>
    </row>
    <row r="22" spans="2:4" x14ac:dyDescent="0.35">
      <c r="B22" s="4" t="s">
        <v>31</v>
      </c>
      <c r="C22" s="5">
        <v>3.2</v>
      </c>
      <c r="D22" s="4" t="s">
        <v>15</v>
      </c>
    </row>
    <row r="23" spans="2:4" x14ac:dyDescent="0.35">
      <c r="B23" s="4" t="s">
        <v>32</v>
      </c>
      <c r="C23" s="5">
        <v>2.8</v>
      </c>
      <c r="D23" s="4" t="s">
        <v>15</v>
      </c>
    </row>
    <row r="24" spans="2:4" x14ac:dyDescent="0.35">
      <c r="B24" s="4" t="s">
        <v>33</v>
      </c>
      <c r="C24" s="5">
        <v>3.8</v>
      </c>
      <c r="D24" s="4" t="s">
        <v>15</v>
      </c>
    </row>
    <row r="25" spans="2:4" x14ac:dyDescent="0.35">
      <c r="B25" s="4" t="s">
        <v>34</v>
      </c>
      <c r="C25" s="5">
        <v>-0.4</v>
      </c>
      <c r="D25" s="4" t="s">
        <v>15</v>
      </c>
    </row>
    <row r="26" spans="2:4" x14ac:dyDescent="0.35">
      <c r="B26" s="4" t="s">
        <v>35</v>
      </c>
      <c r="C26" s="5">
        <v>1.6</v>
      </c>
      <c r="D26" s="4" t="s">
        <v>15</v>
      </c>
    </row>
    <row r="27" spans="2:4" x14ac:dyDescent="0.35">
      <c r="B27" s="4" t="s">
        <v>36</v>
      </c>
      <c r="C27" s="5">
        <v>3.2</v>
      </c>
      <c r="D27" s="4" t="s">
        <v>15</v>
      </c>
    </row>
    <row r="28" spans="2:4" x14ac:dyDescent="0.35">
      <c r="B28" s="4" t="s">
        <v>37</v>
      </c>
      <c r="C28" s="5">
        <v>2.1</v>
      </c>
      <c r="D28" s="4" t="s">
        <v>15</v>
      </c>
    </row>
    <row r="29" spans="2:4" x14ac:dyDescent="0.35">
      <c r="B29" s="4" t="s">
        <v>38</v>
      </c>
      <c r="C29" s="5">
        <v>1.5</v>
      </c>
      <c r="D29" s="4" t="s">
        <v>15</v>
      </c>
    </row>
    <row r="30" spans="2:4" x14ac:dyDescent="0.35">
      <c r="B30" s="4" t="s">
        <v>39</v>
      </c>
      <c r="C30" s="5">
        <v>1.6</v>
      </c>
      <c r="D30" s="4" t="s">
        <v>15</v>
      </c>
    </row>
    <row r="31" spans="2:4" x14ac:dyDescent="0.35">
      <c r="B31" s="4" t="s">
        <v>40</v>
      </c>
      <c r="C31" s="5">
        <v>0.1</v>
      </c>
      <c r="D31" s="4" t="s">
        <v>15</v>
      </c>
    </row>
    <row r="32" spans="2:4" x14ac:dyDescent="0.35">
      <c r="B32" s="4" t="s">
        <v>41</v>
      </c>
      <c r="C32" s="5">
        <v>1.3</v>
      </c>
      <c r="D32" s="4" t="s">
        <v>15</v>
      </c>
    </row>
    <row r="33" spans="2:4" x14ac:dyDescent="0.35">
      <c r="B33" s="4" t="s">
        <v>42</v>
      </c>
      <c r="C33" s="5">
        <v>2.1</v>
      </c>
      <c r="D33" s="4" t="s">
        <v>15</v>
      </c>
    </row>
    <row r="34" spans="2:4" x14ac:dyDescent="0.35">
      <c r="B34" s="4" t="s">
        <v>43</v>
      </c>
      <c r="C34" s="5">
        <v>2.4</v>
      </c>
      <c r="D34" s="4" t="s">
        <v>15</v>
      </c>
    </row>
    <row r="35" spans="2:4" x14ac:dyDescent="0.35">
      <c r="B35" s="4" t="s">
        <v>44</v>
      </c>
      <c r="C35" s="5">
        <v>1.8</v>
      </c>
      <c r="D35" s="4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1D0F4-1002-47D0-B73D-E3D6C5C9AD16}">
  <dimension ref="A1:A11"/>
  <sheetViews>
    <sheetView workbookViewId="0">
      <selection activeCell="A18" sqref="A18"/>
    </sheetView>
  </sheetViews>
  <sheetFormatPr defaultRowHeight="14.5" x14ac:dyDescent="0.35"/>
  <cols>
    <col min="1" max="1" width="95.1796875" bestFit="1" customWidth="1"/>
    <col min="2" max="2" width="87.7265625" bestFit="1" customWidth="1"/>
    <col min="3" max="3" width="95.1796875" bestFit="1" customWidth="1"/>
  </cols>
  <sheetData>
    <row r="1" spans="1:1" x14ac:dyDescent="0.35">
      <c r="A1" t="s">
        <v>66</v>
      </c>
    </row>
    <row r="2" spans="1:1" x14ac:dyDescent="0.35">
      <c r="A2" s="1" t="s">
        <v>0</v>
      </c>
    </row>
    <row r="4" spans="1:1" x14ac:dyDescent="0.35">
      <c r="A4" t="s">
        <v>67</v>
      </c>
    </row>
    <row r="5" spans="1:1" x14ac:dyDescent="0.35">
      <c r="A5" s="1" t="s">
        <v>1</v>
      </c>
    </row>
    <row r="6" spans="1:1" x14ac:dyDescent="0.35">
      <c r="A6" s="1" t="s">
        <v>63</v>
      </c>
    </row>
    <row r="8" spans="1:1" x14ac:dyDescent="0.35">
      <c r="A8" t="s">
        <v>68</v>
      </c>
    </row>
    <row r="9" spans="1:1" x14ac:dyDescent="0.35">
      <c r="A9" s="1" t="s">
        <v>65</v>
      </c>
    </row>
    <row r="10" spans="1:1" x14ac:dyDescent="0.35">
      <c r="A10" s="1" t="s">
        <v>62</v>
      </c>
    </row>
    <row r="11" spans="1:1" x14ac:dyDescent="0.35">
      <c r="A11" s="1" t="s">
        <v>73</v>
      </c>
    </row>
  </sheetData>
  <hyperlinks>
    <hyperlink ref="A2" r:id="rId1" xr:uid="{CF0FCBB4-2420-4E6C-8BA6-1CD8BD39BD7C}"/>
    <hyperlink ref="A5" r:id="rId2" xr:uid="{92DAED0D-62BB-4DF8-AD67-6721A6FB84A4}"/>
    <hyperlink ref="A9" r:id="rId3" xr:uid="{76CF5180-BA76-4486-A2A9-5FC9D0F710E9}"/>
    <hyperlink ref="A6" r:id="rId4" xr:uid="{188D1525-5A61-440C-BF89-2619CE3A218D}"/>
    <hyperlink ref="A10" r:id="rId5" xr:uid="{F8E98CA0-762C-4C6C-914F-C75EB6EF84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Compensation Model</vt:lpstr>
      <vt:lpstr>Stern Loan Calculator</vt:lpstr>
      <vt:lpstr>Inflation Data</vt:lpstr>
      <vt:lpstr>Sources</vt:lpstr>
      <vt:lpstr>Interest_Rate</vt:lpstr>
      <vt:lpstr>Loan_Amount</vt:lpstr>
      <vt:lpstr>Loan_Start</vt:lpstr>
      <vt:lpstr>Loan_Years</vt:lpstr>
      <vt:lpstr>Number_of_Payments</vt:lpstr>
      <vt:lpstr>Total_Cost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Pate</dc:creator>
  <cp:lastModifiedBy>Nick Pate</cp:lastModifiedBy>
  <dcterms:created xsi:type="dcterms:W3CDTF">2020-05-21T17:15:14Z</dcterms:created>
  <dcterms:modified xsi:type="dcterms:W3CDTF">2020-05-21T18:54:24Z</dcterms:modified>
</cp:coreProperties>
</file>