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roras\Desktop\"/>
    </mc:Choice>
  </mc:AlternateContent>
  <xr:revisionPtr revIDLastSave="0" documentId="13_ncr:1_{19076ED2-BCD0-4D44-936C-70EA1D252A4D}" xr6:coauthVersionLast="45" xr6:coauthVersionMax="45" xr10:uidLastSave="{00000000-0000-0000-0000-000000000000}"/>
  <bookViews>
    <workbookView xWindow="-120" yWindow="-120" windowWidth="20730" windowHeight="11160" firstSheet="1" activeTab="6" xr2:uid="{A211D4DB-8A80-4B7F-9F8A-69FFF0839941}"/>
  </bookViews>
  <sheets>
    <sheet name="Mock Scoreboard" sheetId="1" state="hidden" r:id="rId1"/>
    <sheet name="Dashboard CR" sheetId="4" r:id="rId2"/>
    <sheet name="CR Practice Arena" sheetId="3" r:id="rId3"/>
    <sheet name="SC Dashboard" sheetId="6" r:id="rId4"/>
    <sheet name="SC Practice Arena" sheetId="5" r:id="rId5"/>
    <sheet name="RC Dashboard" sheetId="8" r:id="rId6"/>
    <sheet name="RC" sheetId="7" r:id="rId7"/>
    <sheet name="Mock tracking" sheetId="9" r:id="rId8"/>
  </sheets>
  <definedNames>
    <definedName name="_xlnm._FilterDatabase" localSheetId="2" hidden="1">'CR Practice Arena'!$A$2:$N$58</definedName>
    <definedName name="_xlnm._FilterDatabase" localSheetId="0" hidden="1">'Mock Scoreboard'!$A$3:$AA$28</definedName>
    <definedName name="_xlnm._FilterDatabase" localSheetId="7" hidden="1">'Mock tracking'!$AG$2:$AK$38</definedName>
    <definedName name="_xlnm._FilterDatabase" localSheetId="6" hidden="1">'RC'!$A$2:$J$100</definedName>
    <definedName name="_xlnm._FilterDatabase" localSheetId="4" hidden="1">'SC Practice Arena'!$A$2:$G$92</definedName>
  </definedNames>
  <calcPr calcId="191029"/>
  <pivotCaches>
    <pivotCache cacheId="0" r:id="rId9"/>
    <pivotCache cacheId="1" r:id="rId10"/>
    <pivotCache cacheId="2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9" l="1"/>
  <c r="AG4" i="9"/>
  <c r="AG5" i="9" s="1"/>
  <c r="AG6" i="9" s="1"/>
  <c r="AG7" i="9" s="1"/>
  <c r="AG8" i="9" s="1"/>
  <c r="AG9" i="9" s="1"/>
  <c r="AG10" i="9" s="1"/>
  <c r="AG11" i="9" s="1"/>
  <c r="AG12" i="9" s="1"/>
  <c r="AG13" i="9" s="1"/>
  <c r="AG14" i="9" s="1"/>
  <c r="AG15" i="9" s="1"/>
  <c r="AG16" i="9" s="1"/>
  <c r="AG17" i="9" s="1"/>
  <c r="AG18" i="9" s="1"/>
  <c r="AG19" i="9" s="1"/>
  <c r="AG20" i="9" s="1"/>
  <c r="AG21" i="9" s="1"/>
  <c r="AG22" i="9" s="1"/>
  <c r="AG23" i="9" s="1"/>
  <c r="AG24" i="9" s="1"/>
  <c r="AG25" i="9" s="1"/>
  <c r="AG26" i="9" s="1"/>
  <c r="AG27" i="9" s="1"/>
  <c r="AG28" i="9" s="1"/>
  <c r="AG29" i="9" s="1"/>
  <c r="AG30" i="9" s="1"/>
  <c r="AG31" i="9" s="1"/>
  <c r="AG32" i="9" s="1"/>
  <c r="AG33" i="9" s="1"/>
  <c r="AG34" i="9" s="1"/>
  <c r="AG35" i="9" s="1"/>
  <c r="AG36" i="9" s="1"/>
  <c r="AG37" i="9" s="1"/>
  <c r="AG38" i="9" s="1"/>
  <c r="Q4" i="9"/>
  <c r="N4" i="9"/>
  <c r="K4" i="9"/>
  <c r="A4" i="9"/>
  <c r="A5" i="9" s="1"/>
  <c r="G4" i="9" l="1"/>
  <c r="H4" i="9" s="1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A102" i="7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G100" i="7" l="1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A86" i="7"/>
  <c r="A87" i="7" s="1"/>
  <c r="A88" i="7" s="1"/>
  <c r="A89" i="7" s="1"/>
  <c r="A90" i="7" s="1"/>
  <c r="A91" i="7" s="1"/>
  <c r="A92" i="7" s="1"/>
  <c r="A94" i="7" s="1"/>
  <c r="A95" i="7" s="1"/>
  <c r="A96" i="7" s="1"/>
  <c r="A97" i="7" s="1"/>
  <c r="A98" i="7" s="1"/>
  <c r="A99" i="7" s="1"/>
  <c r="A100" i="7" s="1"/>
  <c r="F3" i="9" l="1"/>
  <c r="Q3" i="9"/>
  <c r="N3" i="9"/>
  <c r="K3" i="9"/>
  <c r="AC3" i="9"/>
  <c r="AE3" i="9"/>
  <c r="AD3" i="9"/>
  <c r="AB4" i="9"/>
  <c r="AB3" i="9" s="1"/>
  <c r="T4" i="9"/>
  <c r="T5" i="9" s="1"/>
  <c r="T6" i="9" s="1"/>
  <c r="T7" i="9" s="1"/>
  <c r="T8" i="9" s="1"/>
  <c r="T9" i="9" s="1"/>
  <c r="T10" i="9" s="1"/>
  <c r="T11" i="9" s="1"/>
  <c r="T12" i="9" s="1"/>
  <c r="T13" i="9" s="1"/>
  <c r="T14" i="9" s="1"/>
  <c r="T15" i="9" s="1"/>
  <c r="T16" i="9" s="1"/>
  <c r="T17" i="9" s="1"/>
  <c r="T18" i="9" s="1"/>
  <c r="T19" i="9" s="1"/>
  <c r="T20" i="9" s="1"/>
  <c r="T21" i="9" s="1"/>
  <c r="T22" i="9" s="1"/>
  <c r="T23" i="9" s="1"/>
  <c r="T24" i="9" s="1"/>
  <c r="T25" i="9" s="1"/>
  <c r="T26" i="9" s="1"/>
  <c r="T27" i="9" s="1"/>
  <c r="T28" i="9" s="1"/>
  <c r="T29" i="9" s="1"/>
  <c r="T30" i="9" s="1"/>
  <c r="T31" i="9" s="1"/>
  <c r="T32" i="9" s="1"/>
  <c r="T33" i="9" s="1"/>
  <c r="T34" i="9" s="1"/>
  <c r="T35" i="9" s="1"/>
  <c r="T36" i="9" s="1"/>
  <c r="T37" i="9" s="1"/>
  <c r="T38" i="9" s="1"/>
  <c r="G3" i="9" l="1"/>
  <c r="H3" i="9" s="1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A11" i="7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9" i="7"/>
  <c r="A8" i="7" s="1"/>
  <c r="A7" i="7" s="1"/>
  <c r="A6" i="7" s="1"/>
  <c r="A5" i="7" s="1"/>
  <c r="A4" i="7" s="1"/>
  <c r="A3" i="7" s="1"/>
  <c r="G68" i="7" l="1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BA27" i="1" l="1"/>
  <c r="BB27" i="1" s="1"/>
  <c r="BA26" i="1"/>
  <c r="BB26" i="1" s="1"/>
  <c r="BA25" i="1"/>
  <c r="BB25" i="1" s="1"/>
  <c r="BA24" i="1"/>
  <c r="BB24" i="1" s="1"/>
  <c r="BA23" i="1"/>
  <c r="BB23" i="1" s="1"/>
  <c r="AZ22" i="1"/>
  <c r="AY22" i="1"/>
  <c r="BA21" i="1"/>
  <c r="BB21" i="1" s="1"/>
  <c r="BA20" i="1"/>
  <c r="BB20" i="1" s="1"/>
  <c r="BA19" i="1"/>
  <c r="BB19" i="1" s="1"/>
  <c r="BA18" i="1"/>
  <c r="BB18" i="1" s="1"/>
  <c r="BA17" i="1"/>
  <c r="BB17" i="1" s="1"/>
  <c r="BA16" i="1"/>
  <c r="BB16" i="1" s="1"/>
  <c r="BA15" i="1"/>
  <c r="BB15" i="1" s="1"/>
  <c r="AZ14" i="1"/>
  <c r="AY14" i="1"/>
  <c r="BA13" i="1"/>
  <c r="BB13" i="1" s="1"/>
  <c r="BA12" i="1"/>
  <c r="BB12" i="1" s="1"/>
  <c r="BA11" i="1"/>
  <c r="BB11" i="1" s="1"/>
  <c r="BA10" i="1"/>
  <c r="BB10" i="1" s="1"/>
  <c r="BA9" i="1"/>
  <c r="BB9" i="1" s="1"/>
  <c r="BA8" i="1"/>
  <c r="BB8" i="1" s="1"/>
  <c r="BA7" i="1"/>
  <c r="BB7" i="1" s="1"/>
  <c r="BA6" i="1"/>
  <c r="BB6" i="1" s="1"/>
  <c r="BA5" i="1"/>
  <c r="BB5" i="1" s="1"/>
  <c r="AZ4" i="1"/>
  <c r="AY4" i="1"/>
  <c r="BA4" i="1" s="1"/>
  <c r="BB4" i="1" s="1"/>
  <c r="AZ28" i="1" l="1"/>
  <c r="BA22" i="1"/>
  <c r="BB22" i="1" s="1"/>
  <c r="AY28" i="1"/>
  <c r="BA14" i="1"/>
  <c r="Z21" i="1"/>
  <c r="Z20" i="1"/>
  <c r="Z19" i="1"/>
  <c r="Z18" i="1"/>
  <c r="Z17" i="1"/>
  <c r="Z16" i="1"/>
  <c r="Z15" i="1"/>
  <c r="Z13" i="1"/>
  <c r="Z12" i="1"/>
  <c r="Z11" i="1"/>
  <c r="Z10" i="1"/>
  <c r="Z9" i="1"/>
  <c r="Z8" i="1"/>
  <c r="Z7" i="1"/>
  <c r="Z6" i="1"/>
  <c r="Z5" i="1"/>
  <c r="X24" i="1"/>
  <c r="X20" i="1"/>
  <c r="X16" i="1"/>
  <c r="X12" i="1"/>
  <c r="X8" i="1"/>
  <c r="W27" i="1"/>
  <c r="V27" i="1"/>
  <c r="X27" i="1" s="1"/>
  <c r="W26" i="1"/>
  <c r="V26" i="1"/>
  <c r="W25" i="1"/>
  <c r="V25" i="1"/>
  <c r="W24" i="1"/>
  <c r="V24" i="1"/>
  <c r="Y24" i="1" s="1"/>
  <c r="W23" i="1"/>
  <c r="V23" i="1"/>
  <c r="X23" i="1" s="1"/>
  <c r="W21" i="1"/>
  <c r="V21" i="1"/>
  <c r="W20" i="1"/>
  <c r="V20" i="1"/>
  <c r="Y20" i="1" s="1"/>
  <c r="W19" i="1"/>
  <c r="V19" i="1"/>
  <c r="X19" i="1" s="1"/>
  <c r="W18" i="1"/>
  <c r="V18" i="1"/>
  <c r="W17" i="1"/>
  <c r="V17" i="1"/>
  <c r="W16" i="1"/>
  <c r="V16" i="1"/>
  <c r="Y16" i="1" s="1"/>
  <c r="W15" i="1"/>
  <c r="V15" i="1"/>
  <c r="X15" i="1" s="1"/>
  <c r="W13" i="1"/>
  <c r="V13" i="1"/>
  <c r="W12" i="1"/>
  <c r="V12" i="1"/>
  <c r="Y12" i="1" s="1"/>
  <c r="W11" i="1"/>
  <c r="V11" i="1"/>
  <c r="X11" i="1" s="1"/>
  <c r="W10" i="1"/>
  <c r="V10" i="1"/>
  <c r="W9" i="1"/>
  <c r="V9" i="1"/>
  <c r="W8" i="1"/>
  <c r="V8" i="1"/>
  <c r="Y8" i="1" s="1"/>
  <c r="W7" i="1"/>
  <c r="V7" i="1"/>
  <c r="X7" i="1" s="1"/>
  <c r="W6" i="1"/>
  <c r="V6" i="1"/>
  <c r="W5" i="1"/>
  <c r="V5" i="1"/>
  <c r="T27" i="1"/>
  <c r="U27" i="1" s="1"/>
  <c r="T26" i="1"/>
  <c r="U26" i="1" s="1"/>
  <c r="T25" i="1"/>
  <c r="U25" i="1" s="1"/>
  <c r="T24" i="1"/>
  <c r="U24" i="1" s="1"/>
  <c r="T23" i="1"/>
  <c r="U23" i="1" s="1"/>
  <c r="S22" i="1"/>
  <c r="R22" i="1"/>
  <c r="T21" i="1"/>
  <c r="U21" i="1" s="1"/>
  <c r="T20" i="1"/>
  <c r="U20" i="1" s="1"/>
  <c r="T19" i="1"/>
  <c r="U19" i="1" s="1"/>
  <c r="T18" i="1"/>
  <c r="U18" i="1" s="1"/>
  <c r="T17" i="1"/>
  <c r="U17" i="1" s="1"/>
  <c r="T16" i="1"/>
  <c r="U16" i="1" s="1"/>
  <c r="T15" i="1"/>
  <c r="U15" i="1" s="1"/>
  <c r="S14" i="1"/>
  <c r="R14" i="1"/>
  <c r="T13" i="1"/>
  <c r="U13" i="1" s="1"/>
  <c r="T12" i="1"/>
  <c r="U12" i="1" s="1"/>
  <c r="T11" i="1"/>
  <c r="U11" i="1" s="1"/>
  <c r="T10" i="1"/>
  <c r="U10" i="1" s="1"/>
  <c r="T9" i="1"/>
  <c r="U9" i="1" s="1"/>
  <c r="T8" i="1"/>
  <c r="U8" i="1" s="1"/>
  <c r="T7" i="1"/>
  <c r="U7" i="1" s="1"/>
  <c r="T6" i="1"/>
  <c r="U6" i="1" s="1"/>
  <c r="T5" i="1"/>
  <c r="U5" i="1" s="1"/>
  <c r="S4" i="1"/>
  <c r="R4" i="1"/>
  <c r="F4" i="1"/>
  <c r="G4" i="1"/>
  <c r="P27" i="1"/>
  <c r="Q27" i="1" s="1"/>
  <c r="P26" i="1"/>
  <c r="Q26" i="1" s="1"/>
  <c r="P25" i="1"/>
  <c r="Q25" i="1" s="1"/>
  <c r="P24" i="1"/>
  <c r="Q24" i="1" s="1"/>
  <c r="P23" i="1"/>
  <c r="Q23" i="1" s="1"/>
  <c r="O22" i="1"/>
  <c r="N22" i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O14" i="1"/>
  <c r="N14" i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P5" i="1"/>
  <c r="Q5" i="1" s="1"/>
  <c r="O4" i="1"/>
  <c r="N4" i="1"/>
  <c r="L27" i="1"/>
  <c r="M27" i="1" s="1"/>
  <c r="L26" i="1"/>
  <c r="M26" i="1" s="1"/>
  <c r="L25" i="1"/>
  <c r="M25" i="1" s="1"/>
  <c r="L24" i="1"/>
  <c r="M24" i="1" s="1"/>
  <c r="L23" i="1"/>
  <c r="M23" i="1" s="1"/>
  <c r="K22" i="1"/>
  <c r="J22" i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K14" i="1"/>
  <c r="J14" i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K4" i="1"/>
  <c r="J4" i="1"/>
  <c r="H27" i="1"/>
  <c r="I27" i="1" s="1"/>
  <c r="H26" i="1"/>
  <c r="I26" i="1" s="1"/>
  <c r="H25" i="1"/>
  <c r="I25" i="1" s="1"/>
  <c r="H24" i="1"/>
  <c r="I24" i="1" s="1"/>
  <c r="H23" i="1"/>
  <c r="I23" i="1" s="1"/>
  <c r="G22" i="1"/>
  <c r="F22" i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G14" i="1"/>
  <c r="F14" i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C4" i="1"/>
  <c r="B4" i="1"/>
  <c r="V4" i="1" s="1"/>
  <c r="C14" i="1"/>
  <c r="W14" i="1" s="1"/>
  <c r="B14" i="1"/>
  <c r="D14" i="1" s="1"/>
  <c r="E14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27" i="1"/>
  <c r="E27" i="1" s="1"/>
  <c r="D26" i="1"/>
  <c r="E26" i="1" s="1"/>
  <c r="D25" i="1"/>
  <c r="E25" i="1" s="1"/>
  <c r="D24" i="1"/>
  <c r="E24" i="1" s="1"/>
  <c r="D23" i="1"/>
  <c r="E23" i="1" s="1"/>
  <c r="C22" i="1"/>
  <c r="W22" i="1" s="1"/>
  <c r="B22" i="1"/>
  <c r="B28" i="1" s="1"/>
  <c r="BA28" i="1" l="1"/>
  <c r="BB28" i="1" s="1"/>
  <c r="BB14" i="1"/>
  <c r="Y9" i="1"/>
  <c r="Y25" i="1"/>
  <c r="Y11" i="1"/>
  <c r="Y19" i="1"/>
  <c r="Y23" i="1"/>
  <c r="X5" i="1"/>
  <c r="X9" i="1"/>
  <c r="X13" i="1"/>
  <c r="Y13" i="1" s="1"/>
  <c r="X17" i="1"/>
  <c r="X21" i="1"/>
  <c r="X25" i="1"/>
  <c r="C28" i="1"/>
  <c r="Y7" i="1"/>
  <c r="Y15" i="1"/>
  <c r="Y27" i="1"/>
  <c r="V14" i="1"/>
  <c r="V22" i="1"/>
  <c r="X6" i="1"/>
  <c r="X10" i="1"/>
  <c r="X18" i="1"/>
  <c r="X26" i="1"/>
  <c r="D4" i="1"/>
  <c r="E4" i="1" s="1"/>
  <c r="W4" i="1"/>
  <c r="X4" i="1" s="1"/>
  <c r="T4" i="1"/>
  <c r="U4" i="1" s="1"/>
  <c r="T22" i="1"/>
  <c r="U22" i="1" s="1"/>
  <c r="S28" i="1"/>
  <c r="R28" i="1"/>
  <c r="H4" i="1"/>
  <c r="I4" i="1" s="1"/>
  <c r="T14" i="1"/>
  <c r="U14" i="1" s="1"/>
  <c r="P22" i="1"/>
  <c r="L4" i="1"/>
  <c r="M4" i="1" s="1"/>
  <c r="H22" i="1"/>
  <c r="I22" i="1" s="1"/>
  <c r="G28" i="1"/>
  <c r="Q22" i="1"/>
  <c r="O28" i="1"/>
  <c r="P4" i="1"/>
  <c r="Q4" i="1" s="1"/>
  <c r="L22" i="1"/>
  <c r="M22" i="1" s="1"/>
  <c r="K28" i="1"/>
  <c r="N28" i="1"/>
  <c r="P14" i="1"/>
  <c r="Q14" i="1" s="1"/>
  <c r="J28" i="1"/>
  <c r="L14" i="1"/>
  <c r="M14" i="1" s="1"/>
  <c r="F28" i="1"/>
  <c r="V28" i="1" s="1"/>
  <c r="H14" i="1"/>
  <c r="I14" i="1" s="1"/>
  <c r="D22" i="1"/>
  <c r="Z27" i="1" l="1"/>
  <c r="Y4" i="1"/>
  <c r="Z24" i="1"/>
  <c r="Z23" i="1"/>
  <c r="Z26" i="1"/>
  <c r="X22" i="1"/>
  <c r="Y17" i="1"/>
  <c r="Y6" i="1"/>
  <c r="X14" i="1"/>
  <c r="Y14" i="1" s="1"/>
  <c r="W28" i="1"/>
  <c r="X28" i="1" s="1"/>
  <c r="Y26" i="1"/>
  <c r="Y18" i="1"/>
  <c r="Y5" i="1"/>
  <c r="Z25" i="1"/>
  <c r="Y21" i="1"/>
  <c r="Y10" i="1"/>
  <c r="E22" i="1"/>
  <c r="D28" i="1"/>
  <c r="E28" i="1" s="1"/>
  <c r="T28" i="1"/>
  <c r="U28" i="1" s="1"/>
  <c r="H28" i="1"/>
  <c r="I28" i="1" s="1"/>
  <c r="P28" i="1"/>
  <c r="Q28" i="1" s="1"/>
  <c r="L28" i="1"/>
  <c r="M28" i="1" s="1"/>
  <c r="Z4" i="1" l="1"/>
  <c r="Y28" i="1"/>
  <c r="Z22" i="1"/>
  <c r="Y22" i="1"/>
  <c r="Z14" i="1" l="1"/>
</calcChain>
</file>

<file path=xl/sharedStrings.xml><?xml version="1.0" encoding="utf-8"?>
<sst xmlns="http://schemas.openxmlformats.org/spreadsheetml/2006/main" count="2038" uniqueCount="288">
  <si>
    <t>Correct</t>
  </si>
  <si>
    <t>Incorrect</t>
  </si>
  <si>
    <t>Total Questions</t>
  </si>
  <si>
    <t>Accuracy</t>
  </si>
  <si>
    <t>-</t>
  </si>
  <si>
    <t>MOCK 1</t>
  </si>
  <si>
    <t>MOCK 2</t>
  </si>
  <si>
    <t>MOCK 3</t>
  </si>
  <si>
    <t>MOCK 4</t>
  </si>
  <si>
    <t>Weightage</t>
  </si>
  <si>
    <t>OVERALL</t>
  </si>
  <si>
    <t>Consolidated</t>
  </si>
  <si>
    <t>&gt;80%</t>
  </si>
  <si>
    <t>&gt;70%</t>
  </si>
  <si>
    <t>SENTENCE CORRECTION</t>
  </si>
  <si>
    <t>CRITICAL REASONING</t>
  </si>
  <si>
    <t>READING COMPREHENSION</t>
  </si>
  <si>
    <t>Parallelism</t>
  </si>
  <si>
    <t>Modifier</t>
  </si>
  <si>
    <t>SV Agreement</t>
  </si>
  <si>
    <t>Pronoun</t>
  </si>
  <si>
    <t>Idioms</t>
  </si>
  <si>
    <t>Comparison</t>
  </si>
  <si>
    <t>Verbs</t>
  </si>
  <si>
    <t>Strengthen</t>
  </si>
  <si>
    <t>Weaken</t>
  </si>
  <si>
    <t>Inference</t>
  </si>
  <si>
    <t>Evaluate</t>
  </si>
  <si>
    <t>Bold Face</t>
  </si>
  <si>
    <t>Assumption</t>
  </si>
  <si>
    <t>Paradox</t>
  </si>
  <si>
    <t>Main Idea</t>
  </si>
  <si>
    <t>Detail</t>
  </si>
  <si>
    <t>Summary</t>
  </si>
  <si>
    <t>Strengthen/Weaken</t>
  </si>
  <si>
    <t>Redundancy</t>
  </si>
  <si>
    <t>Clauses &amp; Connector</t>
  </si>
  <si>
    <t>MOCK 5</t>
  </si>
  <si>
    <t>Topic</t>
  </si>
  <si>
    <t>Result</t>
  </si>
  <si>
    <t>Eliminated options?</t>
  </si>
  <si>
    <t>Identify Premise?</t>
  </si>
  <si>
    <t>Identify Conclusion?</t>
  </si>
  <si>
    <t>Date</t>
  </si>
  <si>
    <t>Time</t>
  </si>
  <si>
    <t>Yes</t>
  </si>
  <si>
    <t>No</t>
  </si>
  <si>
    <t>yes</t>
  </si>
  <si>
    <t>no</t>
  </si>
  <si>
    <t>Level</t>
  </si>
  <si>
    <t>Premise Correctly?</t>
  </si>
  <si>
    <t>Conclusion Correctly?</t>
  </si>
  <si>
    <t>Pre Thinking?</t>
  </si>
  <si>
    <t>Clarity on TIN?</t>
  </si>
  <si>
    <t>Row Labels</t>
  </si>
  <si>
    <t>Grand Total</t>
  </si>
  <si>
    <t>(All)</t>
  </si>
  <si>
    <t>Column Labels</t>
  </si>
  <si>
    <t>Average of Result</t>
  </si>
  <si>
    <t>Average of Time</t>
  </si>
  <si>
    <t>Except</t>
  </si>
  <si>
    <t>Question link</t>
  </si>
  <si>
    <t>https://gmatclub.com/forum/the-republic-of-estonia-is-separated-from-finland-by-the-narrow-gulf-o-163627.html</t>
  </si>
  <si>
    <t>https://gmatclub.com/forum/although-after-school-sports-can-improve-the-health-and-well-being-of-201807.html</t>
  </si>
  <si>
    <t>TIME TRACKER</t>
  </si>
  <si>
    <t>Remarks</t>
  </si>
  <si>
    <t>ACCURACY TRACKER</t>
  </si>
  <si>
    <t>https://gmatclub.com/forum/search.php?selected_search_tags%5B%5D=168&amp;selected_search_tags%5B%5D=226&amp;selected_search_tags%5B%5D=115&amp;selected_search_tags%5B%5D=118&amp;selected_search_tags%5B%5D=117&amp;selected_search_tags%5B%5D=170&amp;selected_search_tags%5B%5D=1329&amp;selected_search_tags%5B%5D=512&amp;selected_search_tags%5B%5D=1393&amp;selected_search_tags%5B%5D=1438&amp;selected_search_tags%5B%5D=1346&amp;selected_search_tags%5B%5D=1267&amp;selected_search_tags%5B%5D=1268&amp;selected_search_tags%5B%5D=1269&amp;selected_search_tags%5B%5D=1270&amp;selected_search_tags%5B%5D=1271&amp;selected_search_tags%5B%5D=1272&amp;selected_search_tags%5B%5D=1273&amp;selected_search_tags%5B%5D=1274&amp;selected_search_tags%5B%5D=1340&amp;t=0&amp;search_tags=exact&amp;submit=Search</t>
  </si>
  <si>
    <t>Questions CR Family 1 600-700+</t>
  </si>
  <si>
    <t>5a</t>
  </si>
  <si>
    <t>3a</t>
  </si>
  <si>
    <t>=pi * R^2/4</t>
  </si>
  <si>
    <t>3/20 pi r^2</t>
  </si>
  <si>
    <t>15pi</t>
  </si>
  <si>
    <t>Pre thinking not required</t>
  </si>
  <si>
    <t>Diction</t>
  </si>
  <si>
    <t>https://gmatclub.com/forum/clinical-trials-are-the-key-to-obtaining-information-about-the-safety-330724.html</t>
  </si>
  <si>
    <t>after comma need a noun modifier</t>
  </si>
  <si>
    <t>Subjunctive</t>
  </si>
  <si>
    <t>https://gmatclub.com/forum/the-most-experienced-financial-consultant-can-never-be-completely-cert-330779.html</t>
  </si>
  <si>
    <t>use of if vs whether do check</t>
  </si>
  <si>
    <t>Never fall in trap of prepositional phrase..</t>
  </si>
  <si>
    <t>Elipsis. Do look at it carefully</t>
  </si>
  <si>
    <t>https://gmatclub.com/forum/paranthropus-are-a-group-of-hominids-that-existed-at-the-same-time-331028.html</t>
  </si>
  <si>
    <t>Good question. Do revise</t>
  </si>
  <si>
    <t>https://gmatclub.com/forum/when-medicare-was-enacted-in-1965-it-was-aimed-at-the-prevention-of-a-305837.html</t>
  </si>
  <si>
    <t>Aid in is correct Idiom</t>
  </si>
  <si>
    <t>https://gmatclub.com/forum/among-the-objects-found-in-the-excavated-temple-were-small-terra-cotta-82658.html</t>
  </si>
  <si>
    <t>https://gmatclub.com/forum/just-like-the-internet-today-often-being-called-an-information-super-321750.html</t>
  </si>
  <si>
    <t>Clause vs Clause | noun vs noun</t>
  </si>
  <si>
    <t>https://gmatclub.com/forum/a-site-once-used-as-an-observatory-by-the-anasazi-ancient-pueblo-305833.html</t>
  </si>
  <si>
    <t>https://gmatclub.com/forum/michelangelo-it-is-believed-had-made-his-sculpture-of-david-using-an-321751.html</t>
  </si>
  <si>
    <t>Dual usage of *it* is ungramatical</t>
  </si>
  <si>
    <t>a</t>
  </si>
  <si>
    <t>Type</t>
  </si>
  <si>
    <t>Short</t>
  </si>
  <si>
    <t>confused b/w 2. chose 1 under time pressure</t>
  </si>
  <si>
    <t>https://gmatclub.com/forum/in-their-study-of-whether-offering-a-guarantee-of-service-quality-will-242450.html</t>
  </si>
  <si>
    <t>OG18 - 412</t>
  </si>
  <si>
    <t>OG18 -415-418</t>
  </si>
  <si>
    <t>https://gmatclub.com/forum/the-argument-for-monetizing-or-putting-a-monetary-value-on-ecosystem-242589.html</t>
  </si>
  <si>
    <t>Didn't understand the meaning of options properly</t>
  </si>
  <si>
    <t>https://gmatclub.com/forum/although-alice-walker-published-a-number-of-essays-poetry-collections-199913.html#:~:text=01%3A30)%20wrong-,Although%20Alice%20Walker%20published%20a%20number%20of%20essays%2C%20poetry%20collections,well%20as%20the%20Pulitzer%20Prize.</t>
  </si>
  <si>
    <t>https://gmatclub.com/forum/turtles-like-other-reptiles-can-endure-long-fasts-in-their-ability-220343.html</t>
  </si>
  <si>
    <t>VAN Rule. Revise it</t>
  </si>
  <si>
    <t>https://gmatclub.com/forum/og-2016-with-corn-soybean-and-wheat-reserves-204264.html#:~:text=01%3A23)%20wrong-,With%20corn%2C%20soybean%2C%20and%20wheat%20reserves%20being%20low%20enough%20so,weather%20that%20could%20affect%20crops.</t>
  </si>
  <si>
    <r>
      <t>so *</t>
    </r>
    <r>
      <rPr>
        <b/>
        <sz val="11"/>
        <color theme="1"/>
        <rFont val="Calibri"/>
        <family val="2"/>
        <scheme val="minor"/>
      </rPr>
      <t>adjective</t>
    </r>
    <r>
      <rPr>
        <sz val="11"/>
        <color theme="1"/>
        <rFont val="Calibri"/>
        <family val="2"/>
        <scheme val="minor"/>
      </rPr>
      <t>* that</t>
    </r>
  </si>
  <si>
    <t>OG 18 - 707</t>
  </si>
  <si>
    <t>OG 18 - 419-422</t>
  </si>
  <si>
    <t>https://gmatclub.com/forum/much-research-has-been-devoted-to-investigating-what-motivates-consume-222701.html</t>
  </si>
  <si>
    <t>Difficult to under the last parah of passage</t>
  </si>
  <si>
    <t>https://gmatclub.com/forum/historians-remain-divided-over-the-role-of-banks-in-facilitating-eco-222700.html</t>
  </si>
  <si>
    <t>https://gmatclub.com/forum/editorial-the-roof-of-northtown-council-s-equipment-storage-building-48863.html</t>
  </si>
  <si>
    <t>Eliminate each option</t>
  </si>
  <si>
    <t>https://gmatclub.com/forum/during-the-earliest-period-of-industrialization-in-britain-steam-engi-220385.html#:~:text=During%20the%20earliest%20period%20of%20industrialization%20in%20Britain%2C%20steam%20engines,sources%20of%20power%20for%20factories.</t>
  </si>
  <si>
    <t>Easy</t>
  </si>
  <si>
    <t>Medium</t>
  </si>
  <si>
    <t>Hard</t>
  </si>
  <si>
    <t>Count of Result</t>
  </si>
  <si>
    <t>https://gmatclub.com/forum/io-and-europa-the-inner-two-of-jupiter-s-four-largest-moons-are-137036.html</t>
  </si>
  <si>
    <t>Long</t>
  </si>
  <si>
    <t>https://gmatclub.com/forum/in-an-effort-to-explain-why-business-acquisitions-often-fail-scholars-222702.html</t>
  </si>
  <si>
    <t xml:space="preserve">Didn't eliminate well b/w two answer choices. </t>
  </si>
  <si>
    <t>Know the difference between Author's point vs Scholar's point</t>
  </si>
  <si>
    <t>https://gmatclub.com/forum/when-jamaican-born-social-activist-marcus-garvey-came-to-the-united-st-136802.html#:~:text=right%20historical%20moment.-,What%20made%20the%20moment%20right%20was%20the%20return%20of%20African,conditions%20for%20African%20American%20communities.</t>
  </si>
  <si>
    <t>OG 438</t>
  </si>
  <si>
    <t>Two or more IC connected the FANBOYS is used, but vice versa may not be true</t>
  </si>
  <si>
    <t>DO Not leave - Has/Have/It/their. Always have a close eyes of them</t>
  </si>
  <si>
    <t>Of Both X and Of Y is incorrect</t>
  </si>
  <si>
    <t>(Multiple Items)</t>
  </si>
  <si>
    <t>https://gmatclub.com/forum/according-to-a-recent-study-of-consumer-spending-on-prescription-132468.html</t>
  </si>
  <si>
    <t>Identify essential and non essential modifier</t>
  </si>
  <si>
    <t>https://gmatclub.com/forum/neuroscientists-having-amassed-a-wealth-of-knowledge-over-the-past-96386.html</t>
  </si>
  <si>
    <t>Spend 5 secs after selection of an option to see if marking a correct option</t>
  </si>
  <si>
    <t>a combination of X and Y. NOT a combination of X and of Y (incorrect)</t>
  </si>
  <si>
    <t>https://gmatclub.com/forum/along-the-major-rivers-that-traverse-the-deserts-of-northeast-africa-136454.html</t>
  </si>
  <si>
    <t>https://gmatclub.com/forum/emily-dickinson-s-letters-to-susan-huntington-dickinson-were-written-10142.html</t>
  </si>
  <si>
    <t>Always look for parallelism marker if *AND* is present</t>
  </si>
  <si>
    <t>https://gmatclub.com/forum/at-the-end-of-2001-motion-picture-industry-representatives-said-that-220348.html</t>
  </si>
  <si>
    <t>READ ALL THE OPTIONS AND ELIMINATE ALL OF THEM</t>
  </si>
  <si>
    <t>https://gmatclub.com/forum/making-things-even-more-difficult-has-been-general-market-inactivity-220349.html#:~:text=Page%3A%20691-,Making%20things%20even%20more%20difficult%20has%20been%20general%20market%20inactivity,the%20way%20of%20pricing%20guidance.&amp;text=Even%20in%20the%20best%20of,of%20self%20and%20personal%20style.</t>
  </si>
  <si>
    <t>https://gmatclub.com/forum/ryunosuke-akutagawa-s-knowledge-of-the-literatures-of-europe-china-135722.html</t>
  </si>
  <si>
    <t>ALWAYS LOOK FOR PRONOUN AMBIGUITY</t>
  </si>
  <si>
    <t>Meaning is essence</t>
  </si>
  <si>
    <t xml:space="preserve">Look at what is being compared as soon as you see *Than* </t>
  </si>
  <si>
    <t>Subject with 2 modifier, keep one on left and one on right</t>
  </si>
  <si>
    <t>https://gmatclub.com/forum/having-been-named-for-a-mythological-nymph-who-cared-for-the-infant-205139.html#:~:text=schelljo%20wrote%3A%20Having%20been%20named,Jupiter%2C%20was%20discovered%20in%201884.</t>
  </si>
  <si>
    <t>complex gerund to be in parallesim with either complex gerund or simple noun</t>
  </si>
  <si>
    <t>https://gmatclub.com/forum/in-ancient-thailand-much-of-the-local-artisans-creative-energy-was-125866.html</t>
  </si>
  <si>
    <t>If x were Y, Z WOULD do K. RECALL IF-THEN CONSTRUCTION</t>
  </si>
  <si>
    <t>OG455</t>
  </si>
  <si>
    <t>https://gmatclub.com/forum/in-the-sonoran-desert-of-northwestern-mexico-and-southern-arizona-t-242586.html#:~:text=marked%20answer%20A.-,In%20the%20Sonoran%20Desert%20of%20northwestern%20Mexico%20and%20southern%20Arizona,of%20southern%20Mexico%20still%20are.</t>
  </si>
  <si>
    <t>Compare each single word of the option</t>
  </si>
  <si>
    <t>Look at the minor details in option choices</t>
  </si>
  <si>
    <t>https://gmatclub.com/forum/in-terrestrial-environments-gravity-places-special-demands-137034.html#:~:text=In%20terrestrial%20environments%2C%20gravity%20places%20special%20demands%20on%20the%20cardiovascular,organs%20such%20as%20the%20brain.</t>
  </si>
  <si>
    <t>https://gmatclub.com/forum/current-feminist-theory-in-validating-women-s-own-stories-of-their-137664.html#:~:text=Page%3A%20374-,Current%20feminist%20theory%2C%20in%20validating%20women's%20own%20stories%20of%20their,%E2%80%9Creality%E2%80%9D%20of%20women's%20lives.</t>
  </si>
  <si>
    <t>Do it again</t>
  </si>
  <si>
    <t>OG 18 - 455</t>
  </si>
  <si>
    <t>OG 737</t>
  </si>
  <si>
    <t>Do not miss any word. You'll have to come back again and will waste more time understanding it later</t>
  </si>
  <si>
    <t>https://gmatclub.com/forum/trancorp-currently-transports-all-its-goods-to-burland-island-by-truck-46454.html</t>
  </si>
  <si>
    <t>Overlooked option choices</t>
  </si>
  <si>
    <t>https://gmatclub.com/forum/the-heavy-traffic-in-masana-is-a-growing-drain-on-the-city-s-economy-242147.html#:~:text=Skywalker18%20wrote%3A%20The%20heavy%20traffic,billion%20over%20the%20past%20year.</t>
  </si>
  <si>
    <t>DIFFICULTY LEVEL TRACKER</t>
  </si>
  <si>
    <t>DO NOT OVERLOOK ANY OPTION</t>
  </si>
  <si>
    <t>READ ALL OPTIONS CAREFULLY</t>
  </si>
  <si>
    <t>Answer</t>
  </si>
  <si>
    <t>C</t>
  </si>
  <si>
    <t>E</t>
  </si>
  <si>
    <t>B</t>
  </si>
  <si>
    <t>A</t>
  </si>
  <si>
    <t>D</t>
  </si>
  <si>
    <t>https://gmatclub.com/forum/manufacturers-have-to-do-more-than-build-large-manufacturing-133422.html#:~:text=The%20Simple%20Story-,Manufacturers%20do%20have%20to%20build%20big%20plants%20(tangible%20capital)%20to,is%20at%20least%20as%20important.</t>
  </si>
  <si>
    <t>Passage 2</t>
  </si>
  <si>
    <t>Passage 1</t>
  </si>
  <si>
    <t>https://gmatclub.com/forum/a-small-number-of-the-forest-species-of-lepidoptera-moths-and-butterf-76035.html</t>
  </si>
  <si>
    <t>PASSAGE 3</t>
  </si>
  <si>
    <t>Make sure to differentiate examples with actual thought</t>
  </si>
  <si>
    <t>https://gmatclub.com/forum/resin-is-a-plant-secretion-that-hardens-when-exposed-to-air-fossilize-242509.html#:~:text=RC%20467%20~%20470-,Resin%20is%20a%20plant%20secretion%20that%20hardens%20when%20exposed%20to,been%20described%20in%20mineralogy%20textbooks.</t>
  </si>
  <si>
    <t>S. No</t>
  </si>
  <si>
    <t>https://gmatclub.com/forum/during-the-1980s-many-economic-historians-studying-latin-america-fo-222699.html</t>
  </si>
  <si>
    <t>https://gmatclub.com/forum/among-the-myths-taken-as-fact-by-the-environmental-managers-of-most-co-132290.html</t>
  </si>
  <si>
    <t>https://gmatclub.com/forum/milankovitch-proposed-in-the-early-twentieth-century-that-the-ice-ages-153493.html</t>
  </si>
  <si>
    <t>Didn't understand properly</t>
  </si>
  <si>
    <t>Extra</t>
  </si>
  <si>
    <r>
      <t xml:space="preserve">Between X </t>
    </r>
    <r>
      <rPr>
        <b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scheme val="minor"/>
      </rPr>
      <t xml:space="preserve"> Y</t>
    </r>
  </si>
  <si>
    <t>https://gmatclub.com/forum/in-some-types-of-pine-tree-a-thick-layer-of-needles-protects-the-buds-220379.html</t>
  </si>
  <si>
    <t>https://gmatclub.com/forum/the-tourism-commission-has-conducted-surveys-of-hotels-in-the-most-220380.html#:~:text=2017%20New%20Question-,The%20tourism%20commission%20has%20conducted%20surveys%20of%20hotels%20in%20the,with%20the%20hotels%20service...</t>
  </si>
  <si>
    <t>couldn't identify the parallelism</t>
  </si>
  <si>
    <t>https://gmatclub.com/forum/a-new-study-suggests-that-the-conversational-pace-of-everyday-life-may-92666.html</t>
  </si>
  <si>
    <t>Alwasys look for a modifer while doing comparison</t>
  </si>
  <si>
    <t>https://gmatclub.com/forum/a-leading-figure-in-the-scottish-enlightenment-adam-smiths-51612.html#:~:text=Jul%202%2C%202019-,A%20leading%20figure%20in%20the%20Scottish%20enlightenment%2C%20Adam%20Smith's%20two,Das%20Kapital%20is%20to%20socialism.&amp;text=Capitalism%20is%20not%20similar%20with%20Marx's%20Das%20Kapital%20is%20to%20socialism.</t>
  </si>
  <si>
    <t>check</t>
  </si>
  <si>
    <t>diff</t>
  </si>
  <si>
    <t>grow TO BE X METRE Long/in length and all is correct</t>
  </si>
  <si>
    <t>https://gmatclub.com/forum/rivaling-the-pyramids-of-egypt-or-even-the-ancient-cities-of-the-maya-67423.html#:~:text=Sep%2020%2C%202013-,Rivaling%20the%20pyramids%20of%20Egypt%20or%20even%20the%20ancient%20cities,36%20years%20to%20complete%20them.</t>
  </si>
  <si>
    <t>Whenever it seems difficult, read the underline part to understand meaning</t>
  </si>
  <si>
    <t xml:space="preserve">*Having been* is generally avoided in GMAT unless necessary </t>
  </si>
  <si>
    <t>https://gmatclub.com/forum/the-first-trenches-that-were-cut-into-a-500-acre-site-at-tell-hamoukar-225551.html</t>
  </si>
  <si>
    <t>https://gmatclub.com/forum/combining-enormous-physical-strength-with-higher-intelligence-the-nea-87777.html#:~:text=Combining%20enormous%20physical%20strength%20with%20higher%20intelligence%2C%20the%20Neanderthals%20appear,environmental%20change%20led%20to%20their</t>
  </si>
  <si>
    <t>Equipped to + verb | equipped for + noun. Also check If verb used as verb or modifier</t>
  </si>
  <si>
    <t>GMAT PREP 1</t>
  </si>
  <si>
    <t>VA</t>
  </si>
  <si>
    <t>QA</t>
  </si>
  <si>
    <t>Score</t>
  </si>
  <si>
    <t>Sentence Correction</t>
  </si>
  <si>
    <t>Total</t>
  </si>
  <si>
    <t>Critical Reasoning</t>
  </si>
  <si>
    <t>Reading Comprehension</t>
  </si>
  <si>
    <t>S. No.</t>
  </si>
  <si>
    <t>Status</t>
  </si>
  <si>
    <t>Notes</t>
  </si>
  <si>
    <t>Link</t>
  </si>
  <si>
    <t>Source</t>
  </si>
  <si>
    <t>1st September - GMAT PREP 1</t>
  </si>
  <si>
    <t>RC</t>
  </si>
  <si>
    <t>Focus on the surrounding of detail questions</t>
  </si>
  <si>
    <t>CR</t>
  </si>
  <si>
    <t>RC 1</t>
  </si>
  <si>
    <t xml:space="preserve">RC 2. Try to interpret the vocabulary </t>
  </si>
  <si>
    <t>RC 3</t>
  </si>
  <si>
    <t>SC</t>
  </si>
  <si>
    <t>Keep a close eye on Ellipsis</t>
  </si>
  <si>
    <t>Verb</t>
  </si>
  <si>
    <t>will/would - interpret the sentence before choosing</t>
  </si>
  <si>
    <t>Q1</t>
  </si>
  <si>
    <t>Q2</t>
  </si>
  <si>
    <t>Q3</t>
  </si>
  <si>
    <t>Q4</t>
  </si>
  <si>
    <t>SV Error</t>
  </si>
  <si>
    <t>Every time you see a pronoun, look for its antecedent</t>
  </si>
  <si>
    <t>Skipped this question due to timeout</t>
  </si>
  <si>
    <r>
      <rPr>
        <b/>
        <sz val="11"/>
        <color theme="1"/>
        <rFont val="Calibri"/>
        <family val="2"/>
        <scheme val="minor"/>
      </rPr>
      <t>Because of</t>
    </r>
    <r>
      <rPr>
        <sz val="11"/>
        <color theme="1"/>
        <rFont val="Calibri"/>
        <family val="2"/>
        <scheme val="minor"/>
      </rPr>
      <t xml:space="preserve"> vs </t>
    </r>
    <r>
      <rPr>
        <b/>
        <sz val="11"/>
        <color theme="1"/>
        <rFont val="Calibri"/>
        <family val="2"/>
        <scheme val="minor"/>
      </rPr>
      <t>due to</t>
    </r>
    <r>
      <rPr>
        <sz val="11"/>
        <color theme="1"/>
        <rFont val="Calibri"/>
        <family val="2"/>
        <scheme val="minor"/>
      </rPr>
      <t xml:space="preserve"> vs</t>
    </r>
    <r>
      <rPr>
        <b/>
        <sz val="11"/>
        <color theme="1"/>
        <rFont val="Calibri"/>
        <family val="2"/>
        <scheme val="minor"/>
      </rPr>
      <t xml:space="preserve"> because</t>
    </r>
    <r>
      <rPr>
        <sz val="11"/>
        <color theme="1"/>
        <rFont val="Calibri"/>
        <family val="2"/>
        <scheme val="minor"/>
      </rPr>
      <t xml:space="preserve">. NOTICE Everytime. </t>
    </r>
  </si>
  <si>
    <t>Look for the meaning, avoid verbose sentence</t>
  </si>
  <si>
    <t>Overall</t>
  </si>
  <si>
    <t>Detailed question, take a key note of the same</t>
  </si>
  <si>
    <t>Eliminated option A really quickly, without understanding.</t>
  </si>
  <si>
    <t>Didn’t understand the context of question properly</t>
  </si>
  <si>
    <t>https://gmatclub.com/forum/two-works-published-in-1984-demonstrate-contrasting-approaches-to-writ-83329.html</t>
  </si>
  <si>
    <t>https://gmatclub.com/forum/acting-on-the-recommendation-of-a-british-government-committee-investi-220248.html</t>
  </si>
  <si>
    <t>2 close options. Needed to spend more time in elimination</t>
  </si>
  <si>
    <t>Read question wrong, it was asking to undermine</t>
  </si>
  <si>
    <r>
      <t>SPECIAL ATTENTION TO *</t>
    </r>
    <r>
      <rPr>
        <sz val="11"/>
        <color rgb="FFFF0000"/>
        <rFont val="Calibri"/>
        <family val="2"/>
        <scheme val="minor"/>
      </rPr>
      <t>NOT ONLY-BUT ALSO</t>
    </r>
    <r>
      <rPr>
        <sz val="11"/>
        <color theme="1"/>
        <rFont val="Calibri"/>
        <family val="2"/>
        <scheme val="minor"/>
      </rPr>
      <t>* AND *</t>
    </r>
    <r>
      <rPr>
        <sz val="11"/>
        <color rgb="FFFF0000"/>
        <rFont val="Calibri"/>
        <family val="2"/>
        <scheme val="minor"/>
      </rPr>
      <t>BOTH X AND Y</t>
    </r>
    <r>
      <rPr>
        <sz val="11"/>
        <color theme="1"/>
        <rFont val="Calibri"/>
        <family val="2"/>
        <scheme val="minor"/>
      </rPr>
      <t>*</t>
    </r>
  </si>
  <si>
    <t>https://gmatclub.com/forum/starfish-with-anywhere-from-five-to-eight-arms-have-a-strong-regener-132488.html</t>
  </si>
  <si>
    <t>Replaced *with* is correct; and not replaced *by*</t>
  </si>
  <si>
    <t>share</t>
  </si>
  <si>
    <t>Do check it again. On comparison</t>
  </si>
  <si>
    <t>simple verb over complex noun ALWAYS</t>
  </si>
  <si>
    <t>https://gmatclub.com/forum/although-a-number-of-excellent-studies-narrate-the-development-of-dome-243570.html</t>
  </si>
  <si>
    <t>Know what is being compared</t>
  </si>
  <si>
    <t>https://gmatclub.com/forum/heavy-commitment-by-an-executive-to-a-course-of-action-especially-if-10136.html</t>
  </si>
  <si>
    <t xml:space="preserve">Being is not always wrong. For a certain preset/particular moment it is used. </t>
  </si>
  <si>
    <t>https://gmatclub.com/forum/according-to-recent-studies-comparing-the-nutritional-value-of-meat-fr-84645.html</t>
  </si>
  <si>
    <t>https://gmatclub.com/forum/frazier-and-mosteller-assert-that-medical-research-could-be-improved-b-136859.html#:~:text=betterscore%20wrote%3A-,Frazier%20and%20Mosteller%20assert%20that%20medical%20research%20could%20be%20improved,simpler%20clinical%20trials%20ofmedical%20treatments.&amp;text=different%20patient%20subgroups.-,For%20example%2C%20the%20value%20of%20a%20treatment%20for%20a%20progressive,also%20affect%20a%20treatment's%20efficacy.</t>
  </si>
  <si>
    <t>PASSAGE 2</t>
  </si>
  <si>
    <t>https://gmatclub.com/forum/there-are-recent-reports-of-apparently-drastic-declines-in-amphibian-203883.html</t>
  </si>
  <si>
    <t>Very close option</t>
  </si>
  <si>
    <t>when 2-3 option are common. Think critically</t>
  </si>
  <si>
    <t>Passage 3</t>
  </si>
  <si>
    <t>https://gmatclub.com/forum/while-the-most-abundant-and-dominant-species-within-a-particular-ecosy-142839.html</t>
  </si>
  <si>
    <t>Your option should not go against the option, no matter how tempting</t>
  </si>
  <si>
    <t>https://gmatclub.com/forum/a-recent-government-study-links-the-high-rates-of-respiratory-ailments-136432.html</t>
  </si>
  <si>
    <t>Didn't understand premise properly</t>
  </si>
  <si>
    <t>https://gmatclub.com/forum/gusty-westerly-winds-will-continue-to-usher-in-a-seasonably-cool-air-m-242543.html#:~:text=highlighted%20in%20orange%3A-,Gusty%20westerly%20winds%20will%20continue%20to%20usher%20in%20a%20seasonably,dry%20weather%20for%20several%20days.&amp;text=Let's%20look%20at%20%231%20on,first%3A%20to%20usher%20%2F%20ushering.</t>
  </si>
  <si>
    <t>sales of november vs sales of past novembers</t>
  </si>
  <si>
    <t>https://gmatclub.com/forum/november-is-traditionally-the-strongest-month-for-sales-of-light-truck-203107.html</t>
  </si>
  <si>
    <t>if *that* means to refer to same subject then don't use in the comparison</t>
  </si>
  <si>
    <t>https://gmatclub.com/forum/most-of-the-country-s-biggest-daily-newspapers-had-lower-circulation-242378.html</t>
  </si>
  <si>
    <t>https://gmatclub.com/forum/mauritius-was-a-british-colony-for-almost-200-years-excepting-for-the-73682.html#:~:text=Oct%2026%2C%202017-,snowbirdskier%20wrote%3A%20Mauritius%20was%20a%20British%20colony%20for%20almost%20200,really%20spoken%20on%20the%20island.&amp;text=The%20sentence%20says%20that%20Mauritius,colony%20for%20almost%20200%20years.</t>
  </si>
  <si>
    <t>but+except is aceeptable</t>
  </si>
  <si>
    <t>https://gmatclub.com/forum/the-world-wildlife-fund-has-declared-that-global-warming-a-phenomenon-103470.html</t>
  </si>
  <si>
    <t>Awakward does not mean incorrect.</t>
  </si>
  <si>
    <t>keep a close eye for essential modifier</t>
  </si>
  <si>
    <t>https://gmatclub.com/forum/found-only-in-the-western-hemisphere-and-surviving-through-extremes-of-205346.html</t>
  </si>
  <si>
    <t>GMAT PREP 2</t>
  </si>
  <si>
    <t>SV error</t>
  </si>
  <si>
    <t>Do not use *others* with like/such as</t>
  </si>
  <si>
    <t>Didn’t understand the task in hand</t>
  </si>
  <si>
    <t>Do more careful reading</t>
  </si>
  <si>
    <t>Skipped this one. Careful reading required</t>
  </si>
  <si>
    <t xml:space="preserve">Summary is essential </t>
  </si>
  <si>
    <t>use of due to vs because of</t>
  </si>
  <si>
    <t>*which* can not refer to human beings</t>
  </si>
  <si>
    <t>Easy but Skipped this one. Careful reading required</t>
  </si>
  <si>
    <t>Didn’t understand the passage well</t>
  </si>
  <si>
    <t>when in doubt b/w 2 - use weight technique</t>
  </si>
  <si>
    <t>understand the meaning of sentence completely</t>
  </si>
  <si>
    <t>left the question due to shortage of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</si>
</sst>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4009]dd/mm/yy;@"/>
    <numFmt numFmtId="165" formatCode="[$-14009]h:mm;@"/>
    <numFmt numFmtId="166" formatCode="[$-14009]hh:mm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9" fontId="0" fillId="0" borderId="5" xfId="1" applyFont="1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9" fontId="0" fillId="0" borderId="0" xfId="1" applyFont="1" applyBorder="1" applyAlignment="1">
      <alignment horizontal="center"/>
    </xf>
    <xf numFmtId="9" fontId="2" fillId="3" borderId="0" xfId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9" fontId="2" fillId="3" borderId="10" xfId="1" applyFont="1" applyFill="1" applyBorder="1" applyAlignment="1">
      <alignment horizontal="center"/>
    </xf>
    <xf numFmtId="0" fontId="0" fillId="0" borderId="4" xfId="0" applyFill="1" applyBorder="1" applyAlignment="1">
      <alignment horizontal="right"/>
    </xf>
    <xf numFmtId="0" fontId="3" fillId="2" borderId="8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9" fontId="3" fillId="2" borderId="9" xfId="1" applyFont="1" applyFill="1" applyBorder="1" applyAlignment="1">
      <alignment horizontal="center"/>
    </xf>
    <xf numFmtId="0" fontId="0" fillId="0" borderId="4" xfId="0" applyBorder="1" applyAlignment="1">
      <alignment horizontal="right"/>
    </xf>
    <xf numFmtId="0" fontId="3" fillId="2" borderId="8" xfId="0" applyFont="1" applyFill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9" fontId="3" fillId="0" borderId="13" xfId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9" fontId="2" fillId="0" borderId="10" xfId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9" fontId="3" fillId="2" borderId="10" xfId="1" applyFont="1" applyFill="1" applyBorder="1" applyAlignment="1">
      <alignment horizontal="center"/>
    </xf>
    <xf numFmtId="9" fontId="2" fillId="3" borderId="9" xfId="1" applyFont="1" applyFill="1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2" fillId="3" borderId="8" xfId="0" applyFont="1" applyFill="1" applyBorder="1" applyAlignment="1">
      <alignment horizontal="right"/>
    </xf>
    <xf numFmtId="1" fontId="0" fillId="0" borderId="0" xfId="0" applyNumberFormat="1"/>
    <xf numFmtId="0" fontId="0" fillId="5" borderId="0" xfId="0" applyFill="1"/>
    <xf numFmtId="0" fontId="0" fillId="6" borderId="0" xfId="0" applyFill="1"/>
    <xf numFmtId="0" fontId="7" fillId="7" borderId="0" xfId="0" applyFont="1" applyFill="1"/>
    <xf numFmtId="0" fontId="0" fillId="0" borderId="5" xfId="0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0" fontId="0" fillId="0" borderId="6" xfId="0" applyNumberFormat="1" applyBorder="1" applyAlignment="1">
      <alignment horizontal="center"/>
    </xf>
    <xf numFmtId="9" fontId="8" fillId="0" borderId="0" xfId="1" applyFon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9" fontId="0" fillId="0" borderId="0" xfId="0" applyNumberFormat="1"/>
    <xf numFmtId="0" fontId="9" fillId="3" borderId="14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165" fontId="0" fillId="0" borderId="0" xfId="0" applyNumberFormat="1"/>
    <xf numFmtId="0" fontId="0" fillId="8" borderId="0" xfId="0" applyFill="1"/>
    <xf numFmtId="0" fontId="9" fillId="3" borderId="16" xfId="0" applyFont="1" applyFill="1" applyBorder="1" applyAlignment="1">
      <alignment horizontal="center"/>
    </xf>
    <xf numFmtId="0" fontId="10" fillId="0" borderId="0" xfId="2"/>
    <xf numFmtId="164" fontId="0" fillId="0" borderId="0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quotePrefix="1"/>
    <xf numFmtId="0" fontId="0" fillId="0" borderId="0" xfId="0" applyFill="1" applyBorder="1" applyAlignment="1">
      <alignment horizontal="left"/>
    </xf>
    <xf numFmtId="0" fontId="9" fillId="3" borderId="18" xfId="0" applyFont="1" applyFill="1" applyBorder="1" applyAlignment="1">
      <alignment horizontal="center"/>
    </xf>
    <xf numFmtId="0" fontId="0" fillId="9" borderId="0" xfId="0" applyFill="1"/>
    <xf numFmtId="0" fontId="0" fillId="9" borderId="0" xfId="0" pivotButton="1" applyFill="1"/>
    <xf numFmtId="14" fontId="0" fillId="0" borderId="0" xfId="0" applyNumberFormat="1"/>
    <xf numFmtId="0" fontId="9" fillId="3" borderId="19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0" borderId="6" xfId="0" applyFill="1" applyBorder="1"/>
    <xf numFmtId="0" fontId="9" fillId="3" borderId="22" xfId="0" applyFont="1" applyFill="1" applyBorder="1" applyAlignment="1">
      <alignment horizontal="center"/>
    </xf>
    <xf numFmtId="0" fontId="10" fillId="0" borderId="5" xfId="2" applyBorder="1"/>
    <xf numFmtId="0" fontId="0" fillId="0" borderId="5" xfId="0" applyBorder="1"/>
    <xf numFmtId="9" fontId="8" fillId="0" borderId="5" xfId="1" applyFont="1" applyBorder="1"/>
    <xf numFmtId="0" fontId="0" fillId="0" borderId="7" xfId="0" applyBorder="1"/>
    <xf numFmtId="20" fontId="0" fillId="0" borderId="0" xfId="0" applyNumberFormat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/>
    <xf numFmtId="165" fontId="0" fillId="0" borderId="0" xfId="0" applyNumberFormat="1" applyFill="1"/>
    <xf numFmtId="20" fontId="0" fillId="0" borderId="6" xfId="0" applyNumberFormat="1" applyBorder="1"/>
    <xf numFmtId="1" fontId="0" fillId="0" borderId="0" xfId="0" applyNumberFormat="1" applyAlignment="1">
      <alignment horizontal="center"/>
    </xf>
    <xf numFmtId="166" fontId="0" fillId="0" borderId="0" xfId="0" applyNumberFormat="1"/>
    <xf numFmtId="164" fontId="0" fillId="0" borderId="0" xfId="0" applyNumberFormat="1" applyFill="1" applyBorder="1" applyAlignment="1">
      <alignment horizontal="center"/>
    </xf>
    <xf numFmtId="20" fontId="0" fillId="0" borderId="0" xfId="0" applyNumberFormat="1"/>
    <xf numFmtId="9" fontId="0" fillId="0" borderId="0" xfId="0" applyNumberFormat="1" applyFill="1"/>
    <xf numFmtId="164" fontId="0" fillId="0" borderId="23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0" fillId="0" borderId="3" xfId="2" applyBorder="1"/>
    <xf numFmtId="0" fontId="0" fillId="0" borderId="6" xfId="0" applyFill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4" fontId="0" fillId="0" borderId="1" xfId="0" applyNumberFormat="1" applyBorder="1"/>
    <xf numFmtId="164" fontId="0" fillId="0" borderId="2" xfId="0" applyNumberFormat="1" applyFill="1" applyBorder="1" applyAlignment="1">
      <alignment horizontal="center"/>
    </xf>
    <xf numFmtId="14" fontId="0" fillId="0" borderId="4" xfId="0" applyNumberFormat="1" applyBorder="1"/>
    <xf numFmtId="14" fontId="0" fillId="0" borderId="17" xfId="0" applyNumberFormat="1" applyBorder="1"/>
    <xf numFmtId="0" fontId="0" fillId="0" borderId="1" xfId="0" applyBorder="1" applyAlignment="1">
      <alignment horizontal="center"/>
    </xf>
    <xf numFmtId="14" fontId="0" fillId="0" borderId="2" xfId="0" applyNumberFormat="1" applyBorder="1"/>
    <xf numFmtId="14" fontId="0" fillId="0" borderId="0" xfId="0" applyNumberFormat="1" applyBorder="1"/>
    <xf numFmtId="14" fontId="0" fillId="0" borderId="6" xfId="0" applyNumberFormat="1" applyBorder="1"/>
    <xf numFmtId="0" fontId="0" fillId="0" borderId="3" xfId="0" applyBorder="1"/>
    <xf numFmtId="0" fontId="0" fillId="4" borderId="0" xfId="0" applyFill="1" applyBorder="1"/>
    <xf numFmtId="0" fontId="0" fillId="10" borderId="0" xfId="0" applyFill="1"/>
    <xf numFmtId="0" fontId="9" fillId="3" borderId="0" xfId="0" applyFont="1" applyFill="1" applyAlignment="1">
      <alignment horizontal="center"/>
    </xf>
    <xf numFmtId="0" fontId="0" fillId="0" borderId="2" xfId="0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Fill="1" applyBorder="1"/>
    <xf numFmtId="0" fontId="0" fillId="0" borderId="4" xfId="0" applyFill="1" applyBorder="1"/>
    <xf numFmtId="14" fontId="0" fillId="0" borderId="4" xfId="0" applyNumberFormat="1" applyFill="1" applyBorder="1"/>
    <xf numFmtId="0" fontId="0" fillId="0" borderId="5" xfId="0" applyFill="1" applyBorder="1"/>
    <xf numFmtId="0" fontId="0" fillId="0" borderId="17" xfId="0" applyFill="1" applyBorder="1"/>
    <xf numFmtId="0" fontId="0" fillId="0" borderId="7" xfId="0" applyFill="1" applyBorder="1"/>
    <xf numFmtId="0" fontId="9" fillId="3" borderId="4" xfId="0" applyFont="1" applyFill="1" applyBorder="1"/>
    <xf numFmtId="0" fontId="9" fillId="3" borderId="0" xfId="0" applyFont="1" applyFill="1" applyBorder="1"/>
    <xf numFmtId="0" fontId="9" fillId="3" borderId="1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0" fillId="0" borderId="6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9" fillId="3" borderId="0" xfId="0" quotePrefix="1" applyFont="1" applyFill="1" applyBorder="1" applyAlignment="1">
      <alignment horizontal="center"/>
    </xf>
    <xf numFmtId="0" fontId="0" fillId="0" borderId="4" xfId="0" applyFill="1" applyBorder="1" applyAlignment="1"/>
    <xf numFmtId="0" fontId="0" fillId="0" borderId="0" xfId="0" applyFill="1" applyBorder="1" applyAlignment="1"/>
    <xf numFmtId="0" fontId="10" fillId="0" borderId="0" xfId="2" applyBorder="1"/>
    <xf numFmtId="0" fontId="0" fillId="0" borderId="17" xfId="0" applyBorder="1" applyAlignment="1">
      <alignment horizontal="center"/>
    </xf>
    <xf numFmtId="20" fontId="0" fillId="0" borderId="0" xfId="0" applyNumberFormat="1" applyFill="1" applyBorder="1"/>
    <xf numFmtId="20" fontId="0" fillId="0" borderId="2" xfId="0" applyNumberFormat="1" applyBorder="1"/>
    <xf numFmtId="20" fontId="0" fillId="0" borderId="3" xfId="0" applyNumberFormat="1" applyBorder="1"/>
    <xf numFmtId="0" fontId="0" fillId="0" borderId="0" xfId="0" applyBorder="1" applyAlignment="1"/>
    <xf numFmtId="0" fontId="0" fillId="0" borderId="6" xfId="0" applyBorder="1" applyAlignment="1"/>
    <xf numFmtId="0" fontId="0" fillId="0" borderId="6" xfId="0" applyFill="1" applyBorder="1" applyAlignment="1"/>
    <xf numFmtId="0" fontId="0" fillId="4" borderId="0" xfId="0" applyFill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6" xfId="0" applyFill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19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/>
    </dxf>
    <dxf>
      <numFmt numFmtId="1" formatCode="0"/>
    </dxf>
    <dxf>
      <numFmt numFmtId="13" formatCode="0%"/>
    </dxf>
    <dxf>
      <numFmt numFmtId="166" formatCode="[$-14009]hh:mm;@"/>
    </dxf>
    <dxf>
      <numFmt numFmtId="13" formatCode="0%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3" formatCode="0%"/>
    </dxf>
    <dxf>
      <numFmt numFmtId="13" formatCode="0%"/>
    </dxf>
    <dxf>
      <numFmt numFmtId="1" formatCode="0"/>
    </dxf>
    <dxf>
      <numFmt numFmtId="165" formatCode="[$-14009]h:mm;@"/>
    </dxf>
    <dxf>
      <numFmt numFmtId="165" formatCode="[$-14009]h:mm;@"/>
    </dxf>
    <dxf>
      <numFmt numFmtId="13" formatCode="0%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3" formatCode="0%"/>
    </dxf>
    <dxf>
      <numFmt numFmtId="167" formatCode="0.0"/>
    </dxf>
    <dxf>
      <numFmt numFmtId="13" formatCode="0%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[$-14009]h:mm;@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[$-14009]h:mm;@"/>
    </dxf>
    <dxf>
      <numFmt numFmtId="165" formatCode="[$-14009]h:mm;@"/>
    </dxf>
    <dxf>
      <numFmt numFmtId="1" formatCode="0"/>
    </dxf>
    <dxf>
      <numFmt numFmtId="167" formatCode="0.0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'Mock tracking'!$AA$3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'Mock tracking'!$AB$2:$AE$2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'Mock tracking'!$AB$3:$AE$3</c:f>
              <c:numCache>
                <c:formatCode>General</c:formatCode>
                <c:ptCount val="4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81-4325-9627-F531AA0DBAD3}"/>
            </c:ext>
          </c:extLst>
        </c:ser>
        <c:ser>
          <c:idx val="1"/>
          <c:order val="1"/>
          <c:tx>
            <c:strRef>
              <c:f>'Mock tracking'!$AA$4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'Mock tracking'!$AB$2:$AE$2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'Mock tracking'!$AB$4:$AE$4</c:f>
              <c:numCache>
                <c:formatCode>General</c:formatCode>
                <c:ptCount val="4"/>
                <c:pt idx="0">
                  <c:v>7</c:v>
                </c:pt>
                <c:pt idx="1">
                  <c:v>4</c:v>
                </c:pt>
                <c:pt idx="2">
                  <c:v>3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81-4325-9627-F531AA0DBAD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0424672"/>
        <c:axId val="44520784"/>
      </c:barChart>
      <c:catAx>
        <c:axId val="230424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520784"/>
        <c:crosses val="autoZero"/>
        <c:auto val="1"/>
        <c:lblAlgn val="ctr"/>
        <c:lblOffset val="100"/>
        <c:noMultiLvlLbl val="0"/>
      </c:catAx>
      <c:valAx>
        <c:axId val="44520784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230424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133350</xdr:colOff>
      <xdr:row>5</xdr:row>
      <xdr:rowOff>33337</xdr:rowOff>
    </xdr:from>
    <xdr:to>
      <xdr:col>31</xdr:col>
      <xdr:colOff>485776</xdr:colOff>
      <xdr:row>14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321783B-5CF4-4993-BDBE-3B342B65E0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hil Arora" refreshedDate="44072.080109143521" createdVersion="6" refreshedVersion="6" minRefreshableVersion="3" recordCount="108" xr:uid="{BF541FF9-A06D-4DCD-B60E-13F1CBCE6E35}">
  <cacheSource type="worksheet">
    <worksheetSource ref="A2:L1048576" sheet="CR Practice Arena"/>
  </cacheSource>
  <cacheFields count="12">
    <cacheField name="Date" numFmtId="0">
      <sharedItems containsNonDate="0" containsDate="1" containsString="0" containsBlank="1" minDate="2020-08-11T00:00:00" maxDate="2020-08-29T00:00:00" count="6">
        <d v="2020-08-11T00:00:00"/>
        <d v="2020-08-12T00:00:00"/>
        <d v="2020-08-13T00:00:00"/>
        <d v="2020-08-26T00:00:00"/>
        <d v="2020-08-28T00:00:00"/>
        <m/>
      </sharedItems>
    </cacheField>
    <cacheField name="Topic" numFmtId="0">
      <sharedItems containsBlank="1" count="9">
        <s v="Weaken"/>
        <s v="Strengthen"/>
        <s v="Except"/>
        <s v="Inference"/>
        <s v="Paradox"/>
        <s v="Evaluate"/>
        <s v="Assumption"/>
        <s v="Bold Face"/>
        <m/>
      </sharedItems>
    </cacheField>
    <cacheField name="Level" numFmtId="0">
      <sharedItems containsBlank="1" count="6">
        <s v="Medium"/>
        <s v="Hard"/>
        <s v="Easy"/>
        <m/>
        <s v="600+" u="1"/>
        <s v="700+" u="1"/>
      </sharedItems>
    </cacheField>
    <cacheField name="Result" numFmtId="0">
      <sharedItems containsString="0" containsBlank="1" containsNumber="1" containsInteger="1" minValue="0" maxValue="1"/>
    </cacheField>
    <cacheField name="Time" numFmtId="0">
      <sharedItems containsNonDate="0" containsDate="1" containsString="0" containsBlank="1" minDate="1899-12-30T01:03:00" maxDate="1899-12-30T03:24:00"/>
    </cacheField>
    <cacheField name="Identify Premise?" numFmtId="0">
      <sharedItems containsBlank="1"/>
    </cacheField>
    <cacheField name="Identify Conclusion?" numFmtId="0">
      <sharedItems containsBlank="1"/>
    </cacheField>
    <cacheField name="Premise Correctly?" numFmtId="0">
      <sharedItems containsBlank="1"/>
    </cacheField>
    <cacheField name="Conclusion Correctly?" numFmtId="0">
      <sharedItems containsBlank="1"/>
    </cacheField>
    <cacheField name="Pre Thinking?" numFmtId="0">
      <sharedItems containsBlank="1"/>
    </cacheField>
    <cacheField name="Clarity on TIN?" numFmtId="0">
      <sharedItems containsBlank="1"/>
    </cacheField>
    <cacheField name="Eliminated options?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hil Arora" refreshedDate="44077.089969675922" createdVersion="6" refreshedVersion="6" minRefreshableVersion="3" recordCount="137" xr:uid="{B5385484-025E-48A6-BA96-5441CD324818}">
  <cacheSource type="worksheet">
    <worksheetSource ref="A2:G1048576" sheet="SC Practice Arena"/>
  </cacheSource>
  <cacheFields count="7">
    <cacheField name="Date" numFmtId="0">
      <sharedItems containsNonDate="0" containsDate="1" containsString="0" containsBlank="1" minDate="2020-08-15T00:00:00" maxDate="2020-09-03T00:00:00" count="7">
        <d v="2020-08-15T00:00:00"/>
        <d v="2020-08-25T00:00:00"/>
        <d v="2020-08-26T00:00:00"/>
        <d v="2020-08-27T00:00:00"/>
        <d v="2020-08-31T00:00:00"/>
        <d v="2020-09-02T00:00:00"/>
        <m/>
      </sharedItems>
    </cacheField>
    <cacheField name="Topic" numFmtId="0">
      <sharedItems containsBlank="1" count="10">
        <s v="Diction"/>
        <s v="Comparison"/>
        <s v="Subjunctive"/>
        <s v="Modifier"/>
        <s v="Pronoun"/>
        <s v="Idioms"/>
        <s v="Parallelism"/>
        <s v="SV Agreement"/>
        <s v="Verbs"/>
        <m/>
      </sharedItems>
    </cacheField>
    <cacheField name="Level" numFmtId="0">
      <sharedItems containsBlank="1" count="8">
        <s v="Hard"/>
        <s v="Medium"/>
        <s v="Easy"/>
        <m/>
        <s v="600+" u="1"/>
        <s v="600-700" u="1"/>
        <s v="700+" u="1"/>
        <s v="Sub 600" u="1"/>
      </sharedItems>
    </cacheField>
    <cacheField name="Result" numFmtId="0">
      <sharedItems containsString="0" containsBlank="1" containsNumber="1" containsInteger="1" minValue="0" maxValue="1"/>
    </cacheField>
    <cacheField name="Time" numFmtId="0">
      <sharedItems containsNonDate="0" containsDate="1" containsString="0" containsBlank="1" minDate="1899-12-30T00:12:00" maxDate="1899-12-30T02:29:00"/>
    </cacheField>
    <cacheField name="Remarks" numFmtId="0">
      <sharedItems containsBlank="1" containsMixedTypes="1" containsNumber="1" containsInteger="1" minValue="1" maxValue="1"/>
    </cacheField>
    <cacheField name="Question link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hil Arora" refreshedDate="44078.895389814817" createdVersion="6" refreshedVersion="6" minRefreshableVersion="3" recordCount="127" xr:uid="{9A281FB3-F69D-4025-8561-B7B8B109FA9F}">
  <cacheSource type="worksheet">
    <worksheetSource ref="B2:J1048576" sheet="RC"/>
  </cacheSource>
  <cacheFields count="9">
    <cacheField name="Date" numFmtId="0">
      <sharedItems containsNonDate="0" containsDate="1" containsString="0" containsBlank="1" minDate="2020-08-24T00:00:00" maxDate="2020-09-05T00:00:00" count="10">
        <d v="2020-08-24T00:00:00"/>
        <d v="2020-08-25T00:00:00"/>
        <d v="2020-08-26T00:00:00"/>
        <d v="2020-08-27T00:00:00"/>
        <d v="2020-08-28T00:00:00"/>
        <d v="2020-08-29T00:00:00"/>
        <d v="2020-08-31T00:00:00"/>
        <d v="2020-09-02T00:00:00"/>
        <d v="2020-09-04T00:00:00"/>
        <m/>
      </sharedItems>
    </cacheField>
    <cacheField name="Type" numFmtId="0">
      <sharedItems containsBlank="1" count="4">
        <s v="Short"/>
        <s v="Long"/>
        <m/>
        <s v="-" u="1"/>
      </sharedItems>
    </cacheField>
    <cacheField name="Level" numFmtId="0">
      <sharedItems containsBlank="1" count="6">
        <s v="Medium"/>
        <s v="Easy"/>
        <s v="Hard"/>
        <m/>
        <s v="600-700" u="1"/>
        <s v="Sub 600" u="1"/>
      </sharedItems>
    </cacheField>
    <cacheField name="Answer" numFmtId="0">
      <sharedItems containsBlank="1"/>
    </cacheField>
    <cacheField name="Correct" numFmtId="0">
      <sharedItems containsBlank="1"/>
    </cacheField>
    <cacheField name="Result" numFmtId="0">
      <sharedItems containsString="0" containsBlank="1" containsNumber="1" containsInteger="1" minValue="0" maxValue="1"/>
    </cacheField>
    <cacheField name="Time" numFmtId="0">
      <sharedItems containsNonDate="0" containsDate="1" containsString="0" containsBlank="1" minDate="1899-12-30T00:14:00" maxDate="1899-12-30T05:50:00"/>
    </cacheField>
    <cacheField name="Remarks" numFmtId="0">
      <sharedItems containsBlank="1"/>
    </cacheField>
    <cacheField name="Question link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8">
  <r>
    <x v="0"/>
    <x v="0"/>
    <x v="0"/>
    <n v="0"/>
    <d v="1899-12-30T03:24:00"/>
    <s v="Yes"/>
    <s v="No"/>
    <s v="yes"/>
    <s v="no"/>
    <s v="yes"/>
    <s v="yes"/>
    <s v="no"/>
  </r>
  <r>
    <x v="0"/>
    <x v="0"/>
    <x v="0"/>
    <n v="1"/>
    <d v="1899-12-30T02:45:00"/>
    <s v="Yes"/>
    <s v="No"/>
    <s v="yes"/>
    <s v="no"/>
    <s v="No"/>
    <s v="yes"/>
    <s v="Yes"/>
  </r>
  <r>
    <x v="0"/>
    <x v="0"/>
    <x v="0"/>
    <n v="1"/>
    <d v="1899-12-30T02:21:00"/>
    <s v="Yes"/>
    <s v="Yes"/>
    <s v="yes"/>
    <s v="Yes"/>
    <s v="yes"/>
    <s v="yes"/>
    <s v="Yes"/>
  </r>
  <r>
    <x v="0"/>
    <x v="0"/>
    <x v="0"/>
    <n v="0"/>
    <d v="1899-12-30T02:16:00"/>
    <s v="Yes"/>
    <s v="Yes"/>
    <s v="yes"/>
    <s v="Yes"/>
    <s v="No"/>
    <s v="No"/>
    <s v="Yes"/>
  </r>
  <r>
    <x v="0"/>
    <x v="0"/>
    <x v="0"/>
    <n v="0"/>
    <d v="1899-12-30T02:53:00"/>
    <s v="Yes"/>
    <s v="Yes"/>
    <s v="yes"/>
    <s v="no"/>
    <s v="yes"/>
    <s v="yes"/>
    <s v="Yes"/>
  </r>
  <r>
    <x v="0"/>
    <x v="0"/>
    <x v="0"/>
    <n v="0"/>
    <d v="1899-12-30T02:25:00"/>
    <s v="Yes"/>
    <s v="Yes"/>
    <s v="yes"/>
    <s v="Yes"/>
    <s v="yes"/>
    <s v="No"/>
    <s v="Yes"/>
  </r>
  <r>
    <x v="0"/>
    <x v="0"/>
    <x v="0"/>
    <n v="0"/>
    <d v="1899-12-30T02:44:00"/>
    <s v="Yes"/>
    <s v="Yes"/>
    <s v="yes"/>
    <s v="Yes"/>
    <s v="yes"/>
    <s v="No"/>
    <s v="no"/>
  </r>
  <r>
    <x v="0"/>
    <x v="0"/>
    <x v="0"/>
    <n v="0"/>
    <d v="1899-12-30T02:00:00"/>
    <s v="Yes"/>
    <s v="Yes"/>
    <s v="yes"/>
    <s v="Yes"/>
    <s v="No"/>
    <s v="No"/>
    <s v="no"/>
  </r>
  <r>
    <x v="1"/>
    <x v="0"/>
    <x v="0"/>
    <n v="1"/>
    <d v="1899-12-30T01:26:00"/>
    <s v="Yes"/>
    <s v="Yes"/>
    <s v="yes"/>
    <s v="Yes"/>
    <s v="yes"/>
    <s v="yes"/>
    <s v="Yes"/>
  </r>
  <r>
    <x v="1"/>
    <x v="0"/>
    <x v="0"/>
    <n v="1"/>
    <d v="1899-12-30T01:42:00"/>
    <s v="Yes"/>
    <s v="Yes"/>
    <s v="yes"/>
    <s v="Yes"/>
    <s v="yes"/>
    <s v="yes"/>
    <s v="Yes"/>
  </r>
  <r>
    <x v="1"/>
    <x v="0"/>
    <x v="0"/>
    <n v="1"/>
    <d v="1899-12-30T02:11:00"/>
    <s v="Yes"/>
    <s v="Yes"/>
    <s v="yes"/>
    <s v="Yes"/>
    <s v="yes"/>
    <s v="yes"/>
    <s v="Yes"/>
  </r>
  <r>
    <x v="1"/>
    <x v="1"/>
    <x v="1"/>
    <n v="1"/>
    <d v="1899-12-30T01:57:00"/>
    <s v="Yes"/>
    <s v="Yes"/>
    <s v="yes"/>
    <s v="Yes"/>
    <s v="yes"/>
    <s v="yes"/>
    <s v="Yes"/>
  </r>
  <r>
    <x v="1"/>
    <x v="1"/>
    <x v="0"/>
    <n v="0"/>
    <d v="1899-12-30T01:55:00"/>
    <s v="Yes"/>
    <s v="Yes"/>
    <s v="yes"/>
    <s v="Yes"/>
    <s v="No"/>
    <s v="No"/>
    <s v="Yes"/>
  </r>
  <r>
    <x v="1"/>
    <x v="1"/>
    <x v="0"/>
    <n v="1"/>
    <d v="1899-12-30T02:20:00"/>
    <s v="Yes"/>
    <s v="Yes"/>
    <s v="yes"/>
    <s v="Yes"/>
    <s v="yes"/>
    <s v="yes"/>
    <s v="Yes"/>
  </r>
  <r>
    <x v="1"/>
    <x v="2"/>
    <x v="1"/>
    <n v="0"/>
    <d v="1899-12-30T01:44:00"/>
    <s v="Yes"/>
    <s v="Yes"/>
    <s v="yes"/>
    <s v="no"/>
    <s v="yes"/>
    <s v="yes"/>
    <s v="Yes"/>
  </r>
  <r>
    <x v="1"/>
    <x v="1"/>
    <x v="0"/>
    <n v="1"/>
    <d v="1899-12-30T01:50:00"/>
    <s v="Yes"/>
    <s v="Yes"/>
    <s v="yes"/>
    <s v="Yes"/>
    <s v="yes"/>
    <s v="yes"/>
    <s v="Yes"/>
  </r>
  <r>
    <x v="1"/>
    <x v="1"/>
    <x v="1"/>
    <n v="1"/>
    <d v="1899-12-30T01:45:00"/>
    <s v="Yes"/>
    <s v="Yes"/>
    <s v="yes"/>
    <s v="Yes"/>
    <s v="yes"/>
    <s v="yes"/>
    <s v="Yes"/>
  </r>
  <r>
    <x v="1"/>
    <x v="0"/>
    <x v="0"/>
    <n v="1"/>
    <d v="1899-12-30T01:30:00"/>
    <s v="Yes"/>
    <s v="Yes"/>
    <s v="yes"/>
    <s v="Yes"/>
    <s v="yes"/>
    <s v="yes"/>
    <s v="Yes"/>
  </r>
  <r>
    <x v="1"/>
    <x v="0"/>
    <x v="0"/>
    <n v="1"/>
    <d v="1899-12-30T01:45:00"/>
    <s v="Yes"/>
    <s v="Yes"/>
    <s v="yes"/>
    <s v="Yes"/>
    <s v="yes"/>
    <s v="yes"/>
    <s v="Yes"/>
  </r>
  <r>
    <x v="1"/>
    <x v="0"/>
    <x v="1"/>
    <n v="1"/>
    <d v="1899-12-30T03:09:00"/>
    <s v="Yes"/>
    <s v="Yes"/>
    <s v="yes"/>
    <s v="Yes"/>
    <s v="yes"/>
    <s v="No"/>
    <s v="Yes"/>
  </r>
  <r>
    <x v="1"/>
    <x v="0"/>
    <x v="0"/>
    <n v="1"/>
    <d v="1899-12-30T01:45:00"/>
    <s v="Yes"/>
    <s v="Yes"/>
    <s v="yes"/>
    <s v="Yes"/>
    <s v="yes"/>
    <s v="No"/>
    <s v="Yes"/>
  </r>
  <r>
    <x v="1"/>
    <x v="2"/>
    <x v="1"/>
    <n v="0"/>
    <d v="1899-12-30T01:45:00"/>
    <s v="Yes"/>
    <s v="Yes"/>
    <s v="yes"/>
    <s v="Yes"/>
    <s v="yes"/>
    <s v="yes"/>
    <s v="no"/>
  </r>
  <r>
    <x v="1"/>
    <x v="0"/>
    <x v="1"/>
    <n v="0"/>
    <d v="1899-12-30T01:45:00"/>
    <s v="Yes"/>
    <s v="Yes"/>
    <s v="yes"/>
    <s v="Yes"/>
    <s v="No"/>
    <s v="No"/>
    <s v="Yes"/>
  </r>
  <r>
    <x v="1"/>
    <x v="0"/>
    <x v="1"/>
    <n v="1"/>
    <d v="1899-12-30T01:45:00"/>
    <s v="Yes"/>
    <s v="Yes"/>
    <s v="yes"/>
    <s v="Yes"/>
    <s v="yes"/>
    <s v="yes"/>
    <s v="Yes"/>
  </r>
  <r>
    <x v="2"/>
    <x v="3"/>
    <x v="0"/>
    <n v="1"/>
    <d v="1899-12-30T02:04:00"/>
    <s v="Yes"/>
    <s v="Yes"/>
    <s v="yes"/>
    <s v="Yes"/>
    <s v="No"/>
    <s v="yes"/>
    <s v="Yes"/>
  </r>
  <r>
    <x v="2"/>
    <x v="3"/>
    <x v="0"/>
    <n v="1"/>
    <m/>
    <s v="Yes"/>
    <s v="Yes"/>
    <s v="yes"/>
    <s v="Yes"/>
    <s v="No"/>
    <s v="yes"/>
    <s v="Yes"/>
  </r>
  <r>
    <x v="3"/>
    <x v="1"/>
    <x v="2"/>
    <n v="1"/>
    <d v="1899-12-30T01:10:00"/>
    <s v="Yes"/>
    <s v="Yes"/>
    <s v="yes"/>
    <s v="Yes"/>
    <s v="No"/>
    <s v="yes"/>
    <s v="Yes"/>
  </r>
  <r>
    <x v="3"/>
    <x v="1"/>
    <x v="2"/>
    <n v="1"/>
    <d v="1899-12-30T01:52:00"/>
    <s v="Yes"/>
    <s v="Yes"/>
    <s v="yes"/>
    <s v="Yes"/>
    <s v="yes"/>
    <s v="yes"/>
    <s v="Yes"/>
  </r>
  <r>
    <x v="3"/>
    <x v="0"/>
    <x v="2"/>
    <n v="1"/>
    <d v="1899-12-30T01:48:00"/>
    <s v="Yes"/>
    <s v="Yes"/>
    <s v="yes"/>
    <s v="Yes"/>
    <s v="yes"/>
    <s v="yes"/>
    <s v="Yes"/>
  </r>
  <r>
    <x v="3"/>
    <x v="1"/>
    <x v="2"/>
    <n v="1"/>
    <d v="1899-12-30T02:00:00"/>
    <s v="Yes"/>
    <s v="Yes"/>
    <s v="yes"/>
    <s v="Yes"/>
    <s v="yes"/>
    <s v="yes"/>
    <s v="Yes"/>
  </r>
  <r>
    <x v="3"/>
    <x v="1"/>
    <x v="2"/>
    <n v="1"/>
    <d v="1899-12-30T01:50:00"/>
    <s v="Yes"/>
    <s v="Yes"/>
    <s v="yes"/>
    <s v="Yes"/>
    <s v="yes"/>
    <s v="yes"/>
    <s v="Yes"/>
  </r>
  <r>
    <x v="3"/>
    <x v="1"/>
    <x v="0"/>
    <n v="0"/>
    <d v="1899-12-30T02:12:00"/>
    <s v="Yes"/>
    <s v="Yes"/>
    <s v="yes"/>
    <s v="Yes"/>
    <s v="yes"/>
    <s v="yes"/>
    <s v="no"/>
  </r>
  <r>
    <x v="3"/>
    <x v="1"/>
    <x v="2"/>
    <n v="1"/>
    <d v="1899-12-30T01:05:00"/>
    <s v="Yes"/>
    <s v="Yes"/>
    <s v="yes"/>
    <s v="Yes"/>
    <s v="yes"/>
    <s v="yes"/>
    <s v="Yes"/>
  </r>
  <r>
    <x v="3"/>
    <x v="4"/>
    <x v="2"/>
    <n v="0"/>
    <d v="1899-12-30T02:37:00"/>
    <s v="Yes"/>
    <s v="Yes"/>
    <s v="yes"/>
    <s v="Yes"/>
    <s v="yes"/>
    <s v="yes"/>
    <s v="no"/>
  </r>
  <r>
    <x v="3"/>
    <x v="1"/>
    <x v="0"/>
    <n v="1"/>
    <d v="1899-12-30T01:15:00"/>
    <s v="Yes"/>
    <s v="Yes"/>
    <s v="yes"/>
    <s v="Yes"/>
    <s v="yes"/>
    <s v="yes"/>
    <s v="Yes"/>
  </r>
  <r>
    <x v="3"/>
    <x v="4"/>
    <x v="2"/>
    <n v="1"/>
    <d v="1899-12-30T01:43:00"/>
    <s v="Yes"/>
    <s v="Yes"/>
    <s v="yes"/>
    <s v="Yes"/>
    <s v="yes"/>
    <s v="yes"/>
    <s v="Yes"/>
  </r>
  <r>
    <x v="3"/>
    <x v="5"/>
    <x v="2"/>
    <n v="1"/>
    <d v="1899-12-30T01:22:00"/>
    <s v="Yes"/>
    <s v="Yes"/>
    <s v="yes"/>
    <s v="Yes"/>
    <s v="yes"/>
    <s v="yes"/>
    <s v="Yes"/>
  </r>
  <r>
    <x v="3"/>
    <x v="6"/>
    <x v="0"/>
    <n v="1"/>
    <d v="1899-12-30T02:16:00"/>
    <s v="Yes"/>
    <s v="Yes"/>
    <s v="yes"/>
    <s v="Yes"/>
    <s v="yes"/>
    <s v="yes"/>
    <s v="Yes"/>
  </r>
  <r>
    <x v="3"/>
    <x v="4"/>
    <x v="2"/>
    <n v="1"/>
    <d v="1899-12-30T01:08:00"/>
    <s v="Yes"/>
    <s v="Yes"/>
    <s v="yes"/>
    <s v="Yes"/>
    <s v="yes"/>
    <s v="yes"/>
    <s v="Yes"/>
  </r>
  <r>
    <x v="3"/>
    <x v="4"/>
    <x v="2"/>
    <n v="1"/>
    <d v="1899-12-30T02:10:00"/>
    <s v="Yes"/>
    <s v="Yes"/>
    <s v="yes"/>
    <s v="Yes"/>
    <s v="yes"/>
    <s v="yes"/>
    <s v="Yes"/>
  </r>
  <r>
    <x v="3"/>
    <x v="4"/>
    <x v="0"/>
    <n v="1"/>
    <d v="1899-12-30T01:46:00"/>
    <s v="Yes"/>
    <s v="Yes"/>
    <s v="yes"/>
    <s v="Yes"/>
    <s v="yes"/>
    <s v="yes"/>
    <s v="Yes"/>
  </r>
  <r>
    <x v="3"/>
    <x v="5"/>
    <x v="2"/>
    <n v="1"/>
    <d v="1899-12-30T01:25:00"/>
    <s v="Yes"/>
    <s v="Yes"/>
    <s v="yes"/>
    <s v="Yes"/>
    <s v="yes"/>
    <s v="yes"/>
    <s v="Yes"/>
  </r>
  <r>
    <x v="3"/>
    <x v="0"/>
    <x v="2"/>
    <n v="1"/>
    <d v="1899-12-30T01:21:00"/>
    <s v="Yes"/>
    <s v="Yes"/>
    <s v="yes"/>
    <s v="Yes"/>
    <s v="yes"/>
    <s v="yes"/>
    <s v="Yes"/>
  </r>
  <r>
    <x v="3"/>
    <x v="7"/>
    <x v="2"/>
    <n v="1"/>
    <d v="1899-12-30T01:11:00"/>
    <s v="Yes"/>
    <s v="Yes"/>
    <s v="yes"/>
    <s v="Yes"/>
    <s v="yes"/>
    <s v="yes"/>
    <s v="Yes"/>
  </r>
  <r>
    <x v="3"/>
    <x v="4"/>
    <x v="2"/>
    <n v="1"/>
    <d v="1899-12-30T01:31:00"/>
    <s v="Yes"/>
    <s v="Yes"/>
    <s v="yes"/>
    <s v="Yes"/>
    <s v="yes"/>
    <s v="yes"/>
    <s v="Yes"/>
  </r>
  <r>
    <x v="3"/>
    <x v="1"/>
    <x v="2"/>
    <n v="1"/>
    <d v="1899-12-30T02:08:00"/>
    <s v="Yes"/>
    <s v="Yes"/>
    <s v="yes"/>
    <s v="Yes"/>
    <s v="yes"/>
    <s v="yes"/>
    <s v="Yes"/>
  </r>
  <r>
    <x v="3"/>
    <x v="1"/>
    <x v="2"/>
    <n v="1"/>
    <d v="1899-12-30T01:30:00"/>
    <s v="Yes"/>
    <s v="Yes"/>
    <s v="yes"/>
    <s v="Yes"/>
    <s v="yes"/>
    <s v="yes"/>
    <s v="Yes"/>
  </r>
  <r>
    <x v="3"/>
    <x v="7"/>
    <x v="1"/>
    <n v="1"/>
    <d v="1899-12-30T01:07:00"/>
    <s v="Yes"/>
    <s v="Yes"/>
    <s v="yes"/>
    <s v="Yes"/>
    <s v="yes"/>
    <s v="yes"/>
    <s v="Yes"/>
  </r>
  <r>
    <x v="3"/>
    <x v="1"/>
    <x v="2"/>
    <n v="1"/>
    <d v="1899-12-30T01:34:00"/>
    <s v="Yes"/>
    <s v="Yes"/>
    <s v="yes"/>
    <s v="Yes"/>
    <s v="yes"/>
    <s v="yes"/>
    <s v="Yes"/>
  </r>
  <r>
    <x v="3"/>
    <x v="0"/>
    <x v="2"/>
    <n v="1"/>
    <d v="1899-12-30T01:18:00"/>
    <s v="Yes"/>
    <s v="Yes"/>
    <s v="yes"/>
    <s v="Yes"/>
    <s v="yes"/>
    <s v="yes"/>
    <s v="Yes"/>
  </r>
  <r>
    <x v="3"/>
    <x v="4"/>
    <x v="2"/>
    <n v="1"/>
    <d v="1899-12-30T01:17:00"/>
    <s v="Yes"/>
    <s v="Yes"/>
    <s v="yes"/>
    <s v="Yes"/>
    <s v="yes"/>
    <s v="yes"/>
    <s v="Yes"/>
  </r>
  <r>
    <x v="3"/>
    <x v="1"/>
    <x v="0"/>
    <n v="1"/>
    <d v="1899-12-30T01:30:00"/>
    <s v="Yes"/>
    <s v="Yes"/>
    <s v="yes"/>
    <s v="Yes"/>
    <s v="yes"/>
    <s v="yes"/>
    <s v="Yes"/>
  </r>
  <r>
    <x v="3"/>
    <x v="1"/>
    <x v="2"/>
    <n v="1"/>
    <d v="1899-12-30T01:33:00"/>
    <s v="Yes"/>
    <s v="Yes"/>
    <s v="yes"/>
    <s v="Yes"/>
    <s v="yes"/>
    <s v="yes"/>
    <s v="Yes"/>
  </r>
  <r>
    <x v="3"/>
    <x v="5"/>
    <x v="2"/>
    <n v="1"/>
    <d v="1899-12-30T01:26:00"/>
    <s v="Yes"/>
    <s v="Yes"/>
    <s v="yes"/>
    <s v="Yes"/>
    <s v="yes"/>
    <s v="yes"/>
    <s v="Yes"/>
  </r>
  <r>
    <x v="3"/>
    <x v="1"/>
    <x v="0"/>
    <n v="1"/>
    <d v="1899-12-30T01:17:00"/>
    <s v="Yes"/>
    <s v="Yes"/>
    <s v="yes"/>
    <s v="Yes"/>
    <s v="yes"/>
    <s v="yes"/>
    <s v="Yes"/>
  </r>
  <r>
    <x v="3"/>
    <x v="3"/>
    <x v="0"/>
    <n v="0"/>
    <d v="1899-12-30T02:44:00"/>
    <s v="Yes"/>
    <s v="Yes"/>
    <s v="yes"/>
    <s v="Yes"/>
    <s v="yes"/>
    <s v="yes"/>
    <s v="no"/>
  </r>
  <r>
    <x v="4"/>
    <x v="0"/>
    <x v="2"/>
    <n v="1"/>
    <d v="1899-12-30T01:56:00"/>
    <s v="Yes"/>
    <s v="Yes"/>
    <s v="yes"/>
    <s v="Yes"/>
    <s v="yes"/>
    <s v="yes"/>
    <s v="Yes"/>
  </r>
  <r>
    <x v="4"/>
    <x v="0"/>
    <x v="2"/>
    <n v="1"/>
    <d v="1899-12-30T01:42:00"/>
    <s v="Yes"/>
    <s v="Yes"/>
    <s v="yes"/>
    <s v="Yes"/>
    <s v="yes"/>
    <s v="yes"/>
    <s v="Yes"/>
  </r>
  <r>
    <x v="4"/>
    <x v="1"/>
    <x v="2"/>
    <n v="1"/>
    <d v="1899-12-30T01:59:00"/>
    <s v="Yes"/>
    <s v="Yes"/>
    <s v="yes"/>
    <s v="Yes"/>
    <s v="yes"/>
    <s v="yes"/>
    <s v="Yes"/>
  </r>
  <r>
    <x v="4"/>
    <x v="0"/>
    <x v="2"/>
    <n v="1"/>
    <d v="1899-12-30T01:49:00"/>
    <s v="Yes"/>
    <s v="Yes"/>
    <s v="yes"/>
    <s v="Yes"/>
    <s v="yes"/>
    <s v="yes"/>
    <s v="Yes"/>
  </r>
  <r>
    <x v="4"/>
    <x v="5"/>
    <x v="2"/>
    <n v="1"/>
    <d v="1899-12-30T01:28:00"/>
    <s v="Yes"/>
    <s v="Yes"/>
    <s v="yes"/>
    <s v="Yes"/>
    <s v="yes"/>
    <s v="yes"/>
    <s v="Yes"/>
  </r>
  <r>
    <x v="4"/>
    <x v="5"/>
    <x v="0"/>
    <n v="1"/>
    <d v="1899-12-30T01:03:00"/>
    <s v="Yes"/>
    <s v="Yes"/>
    <s v="yes"/>
    <s v="Yes"/>
    <s v="yes"/>
    <s v="yes"/>
    <s v="Yes"/>
  </r>
  <r>
    <x v="4"/>
    <x v="6"/>
    <x v="1"/>
    <n v="1"/>
    <d v="1899-12-30T01:15:00"/>
    <s v="Yes"/>
    <s v="Yes"/>
    <s v="yes"/>
    <s v="Yes"/>
    <s v="yes"/>
    <s v="yes"/>
    <s v="Yes"/>
  </r>
  <r>
    <x v="4"/>
    <x v="3"/>
    <x v="0"/>
    <n v="0"/>
    <d v="1899-12-30T01:58:00"/>
    <s v="Yes"/>
    <s v="Yes"/>
    <s v="yes"/>
    <s v="Yes"/>
    <s v="yes"/>
    <s v="yes"/>
    <s v="Yes"/>
  </r>
  <r>
    <x v="4"/>
    <x v="6"/>
    <x v="0"/>
    <n v="1"/>
    <d v="1899-12-30T02:02:00"/>
    <s v="Yes"/>
    <s v="Yes"/>
    <s v="yes"/>
    <s v="Yes"/>
    <s v="yes"/>
    <s v="yes"/>
    <s v="Yes"/>
  </r>
  <r>
    <x v="4"/>
    <x v="4"/>
    <x v="0"/>
    <n v="1"/>
    <d v="1899-12-30T01:34:00"/>
    <s v="Yes"/>
    <s v="Yes"/>
    <s v="yes"/>
    <s v="Yes"/>
    <s v="yes"/>
    <s v="yes"/>
    <s v="Yes"/>
  </r>
  <r>
    <x v="4"/>
    <x v="6"/>
    <x v="2"/>
    <n v="1"/>
    <d v="1899-12-30T01:49:00"/>
    <s v="Yes"/>
    <s v="Yes"/>
    <s v="yes"/>
    <s v="Yes"/>
    <s v="yes"/>
    <s v="yes"/>
    <s v="Yes"/>
  </r>
  <r>
    <x v="4"/>
    <x v="5"/>
    <x v="2"/>
    <n v="1"/>
    <d v="1899-12-30T02:27:00"/>
    <s v="Yes"/>
    <s v="Yes"/>
    <s v="yes"/>
    <s v="Yes"/>
    <s v="yes"/>
    <s v="yes"/>
    <s v="Yes"/>
  </r>
  <r>
    <x v="4"/>
    <x v="4"/>
    <x v="2"/>
    <n v="1"/>
    <d v="1899-12-30T02:28:00"/>
    <s v="Yes"/>
    <s v="Yes"/>
    <s v="yes"/>
    <s v="Yes"/>
    <s v="yes"/>
    <s v="yes"/>
    <s v="Yes"/>
  </r>
  <r>
    <x v="4"/>
    <x v="3"/>
    <x v="2"/>
    <n v="1"/>
    <d v="1899-12-30T01:53:00"/>
    <s v="Yes"/>
    <s v="Yes"/>
    <s v="yes"/>
    <s v="Yes"/>
    <s v="yes"/>
    <s v="yes"/>
    <s v="Yes"/>
  </r>
  <r>
    <x v="4"/>
    <x v="0"/>
    <x v="0"/>
    <n v="1"/>
    <d v="1899-12-30T02:01:00"/>
    <s v="Yes"/>
    <s v="Yes"/>
    <s v="yes"/>
    <s v="Yes"/>
    <s v="yes"/>
    <s v="yes"/>
    <s v="Yes"/>
  </r>
  <r>
    <x v="4"/>
    <x v="1"/>
    <x v="0"/>
    <n v="0"/>
    <d v="1899-12-30T01:12:00"/>
    <s v="Yes"/>
    <s v="Yes"/>
    <s v="yes"/>
    <s v="Yes"/>
    <s v="yes"/>
    <s v="yes"/>
    <s v="no"/>
  </r>
  <r>
    <x v="4"/>
    <x v="6"/>
    <x v="2"/>
    <n v="1"/>
    <d v="1899-12-30T02:04:00"/>
    <s v="Yes"/>
    <s v="Yes"/>
    <s v="yes"/>
    <s v="Yes"/>
    <s v="yes"/>
    <s v="yes"/>
    <s v="Yes"/>
  </r>
  <r>
    <x v="4"/>
    <x v="1"/>
    <x v="0"/>
    <n v="1"/>
    <d v="1899-12-30T02:19:00"/>
    <s v="Yes"/>
    <s v="Yes"/>
    <s v="yes"/>
    <s v="Yes"/>
    <s v="yes"/>
    <s v="yes"/>
    <s v="Yes"/>
  </r>
  <r>
    <x v="4"/>
    <x v="1"/>
    <x v="2"/>
    <n v="1"/>
    <d v="1899-12-30T01:53:00"/>
    <s v="Yes"/>
    <s v="Yes"/>
    <s v="yes"/>
    <s v="Yes"/>
    <s v="yes"/>
    <s v="yes"/>
    <s v="Yes"/>
  </r>
  <r>
    <x v="4"/>
    <x v="1"/>
    <x v="0"/>
    <n v="0"/>
    <d v="1899-12-30T02:10:00"/>
    <s v="Yes"/>
    <s v="Yes"/>
    <s v="yes"/>
    <s v="Yes"/>
    <s v="yes"/>
    <s v="yes"/>
    <s v="no"/>
  </r>
  <r>
    <x v="4"/>
    <x v="1"/>
    <x v="2"/>
    <n v="0"/>
    <d v="1899-12-30T02:12:00"/>
    <s v="Yes"/>
    <s v="Yes"/>
    <s v="yes"/>
    <s v="Yes"/>
    <s v="yes"/>
    <s v="yes"/>
    <s v="Yes"/>
  </r>
  <r>
    <x v="4"/>
    <x v="1"/>
    <x v="2"/>
    <n v="1"/>
    <d v="1899-12-30T01:57:00"/>
    <s v="Yes"/>
    <s v="Yes"/>
    <s v="yes"/>
    <s v="Yes"/>
    <s v="yes"/>
    <s v="yes"/>
    <s v="Yes"/>
  </r>
  <r>
    <x v="4"/>
    <x v="4"/>
    <x v="2"/>
    <n v="1"/>
    <d v="1899-12-30T01:15:00"/>
    <s v="Yes"/>
    <s v="Yes"/>
    <s v="yes"/>
    <s v="Yes"/>
    <s v="yes"/>
    <s v="yes"/>
    <s v="Yes"/>
  </r>
  <r>
    <x v="4"/>
    <x v="1"/>
    <x v="1"/>
    <n v="1"/>
    <d v="1899-12-30T01:51:00"/>
    <s v="Yes"/>
    <s v="Yes"/>
    <s v="yes"/>
    <s v="Yes"/>
    <s v="yes"/>
    <s v="yes"/>
    <s v="Yes"/>
  </r>
  <r>
    <x v="4"/>
    <x v="1"/>
    <x v="0"/>
    <n v="0"/>
    <d v="1899-12-30T02:07:00"/>
    <s v="Yes"/>
    <s v="Yes"/>
    <s v="yes"/>
    <s v="Yes"/>
    <s v="yes"/>
    <s v="yes"/>
    <s v="no"/>
  </r>
  <r>
    <x v="4"/>
    <x v="8"/>
    <x v="3"/>
    <m/>
    <m/>
    <m/>
    <m/>
    <m/>
    <m/>
    <m/>
    <m/>
    <m/>
  </r>
  <r>
    <x v="4"/>
    <x v="8"/>
    <x v="3"/>
    <m/>
    <m/>
    <m/>
    <m/>
    <m/>
    <m/>
    <m/>
    <m/>
    <m/>
  </r>
  <r>
    <x v="4"/>
    <x v="8"/>
    <x v="3"/>
    <m/>
    <m/>
    <m/>
    <m/>
    <m/>
    <m/>
    <m/>
    <m/>
    <m/>
  </r>
  <r>
    <x v="4"/>
    <x v="8"/>
    <x v="3"/>
    <m/>
    <m/>
    <m/>
    <m/>
    <m/>
    <m/>
    <m/>
    <m/>
    <m/>
  </r>
  <r>
    <x v="4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  <r>
    <x v="5"/>
    <x v="8"/>
    <x v="3"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7">
  <r>
    <x v="0"/>
    <x v="0"/>
    <x v="0"/>
    <n v="0"/>
    <d v="1899-12-30T00:55:00"/>
    <s v="after comma need a noun modifier"/>
    <s v="https://gmatclub.com/forum/clinical-trials-are-the-key-to-obtaining-information-about-the-safety-330724.html"/>
  </r>
  <r>
    <x v="0"/>
    <x v="1"/>
    <x v="1"/>
    <n v="1"/>
    <d v="1899-12-30T00:47:00"/>
    <m/>
    <m/>
  </r>
  <r>
    <x v="0"/>
    <x v="2"/>
    <x v="0"/>
    <n v="1"/>
    <d v="1899-12-30T00:12:00"/>
    <m/>
    <m/>
  </r>
  <r>
    <x v="0"/>
    <x v="1"/>
    <x v="0"/>
    <n v="0"/>
    <d v="1899-12-30T00:19:00"/>
    <s v="use of if vs whether do check"/>
    <s v="https://gmatclub.com/forum/the-most-experienced-financial-consultant-can-never-be-completely-cert-330779.html"/>
  </r>
  <r>
    <x v="0"/>
    <x v="0"/>
    <x v="1"/>
    <n v="1"/>
    <d v="1899-12-30T00:35:00"/>
    <m/>
    <m/>
  </r>
  <r>
    <x v="0"/>
    <x v="0"/>
    <x v="0"/>
    <n v="0"/>
    <d v="1899-12-30T01:53:00"/>
    <s v="Never fall in trap of prepositional phrase.."/>
    <m/>
  </r>
  <r>
    <x v="0"/>
    <x v="3"/>
    <x v="1"/>
    <n v="1"/>
    <d v="1899-12-30T00:33:00"/>
    <m/>
    <m/>
  </r>
  <r>
    <x v="0"/>
    <x v="4"/>
    <x v="0"/>
    <n v="1"/>
    <d v="1899-12-30T00:21:00"/>
    <m/>
    <m/>
  </r>
  <r>
    <x v="0"/>
    <x v="1"/>
    <x v="1"/>
    <n v="0"/>
    <d v="1899-12-30T01:05:00"/>
    <s v="Elipsis. Do look at it carefully"/>
    <s v="https://gmatclub.com/forum/paranthropus-are-a-group-of-hominids-that-existed-at-the-same-time-331028.html"/>
  </r>
  <r>
    <x v="0"/>
    <x v="0"/>
    <x v="1"/>
    <n v="1"/>
    <d v="1899-12-30T00:13:00"/>
    <m/>
    <m/>
  </r>
  <r>
    <x v="0"/>
    <x v="5"/>
    <x v="0"/>
    <n v="1"/>
    <d v="1899-12-30T01:02:00"/>
    <s v="Good question. Do revise"/>
    <s v="https://gmatclub.com/forum/when-medicare-was-enacted-in-1965-it-was-aimed-at-the-prevention-of-a-305837.html"/>
  </r>
  <r>
    <x v="0"/>
    <x v="6"/>
    <x v="0"/>
    <n v="1"/>
    <d v="1899-12-30T01:05:00"/>
    <m/>
    <m/>
  </r>
  <r>
    <x v="0"/>
    <x v="5"/>
    <x v="0"/>
    <n v="0"/>
    <d v="1899-12-30T01:02:00"/>
    <s v="Aid in is correct Idiom"/>
    <s v="https://gmatclub.com/forum/among-the-objects-found-in-the-excavated-temple-were-small-terra-cotta-82658.html"/>
  </r>
  <r>
    <x v="0"/>
    <x v="1"/>
    <x v="1"/>
    <n v="0"/>
    <d v="1899-12-30T00:57:00"/>
    <s v="Clause vs Clause | noun vs noun"/>
    <s v="https://gmatclub.com/forum/just-like-the-internet-today-often-being-called-an-information-super-321750.html"/>
  </r>
  <r>
    <x v="0"/>
    <x v="0"/>
    <x v="0"/>
    <n v="1"/>
    <d v="1899-12-30T02:22:00"/>
    <m/>
    <m/>
  </r>
  <r>
    <x v="0"/>
    <x v="7"/>
    <x v="1"/>
    <n v="1"/>
    <d v="1899-12-30T01:02:00"/>
    <m/>
    <m/>
  </r>
  <r>
    <x v="0"/>
    <x v="3"/>
    <x v="0"/>
    <n v="1"/>
    <d v="1899-12-30T02:29:00"/>
    <s v="Good question. Do revise"/>
    <s v="https://gmatclub.com/forum/a-site-once-used-as-an-observatory-by-the-anasazi-ancient-pueblo-305833.html"/>
  </r>
  <r>
    <x v="0"/>
    <x v="3"/>
    <x v="0"/>
    <n v="1"/>
    <d v="1899-12-30T01:07:00"/>
    <m/>
    <m/>
  </r>
  <r>
    <x v="0"/>
    <x v="3"/>
    <x v="0"/>
    <n v="0"/>
    <d v="1899-12-30T01:45:00"/>
    <s v="Dual usage of *it* is ungramatical"/>
    <s v="https://gmatclub.com/forum/michelangelo-it-is-believed-had-made-his-sculpture-of-david-using-an-321751.html"/>
  </r>
  <r>
    <x v="0"/>
    <x v="6"/>
    <x v="0"/>
    <n v="1"/>
    <d v="1899-12-30T00:40:00"/>
    <m/>
    <m/>
  </r>
  <r>
    <x v="1"/>
    <x v="3"/>
    <x v="2"/>
    <n v="1"/>
    <d v="1899-12-30T00:50:00"/>
    <m/>
    <m/>
  </r>
  <r>
    <x v="1"/>
    <x v="6"/>
    <x v="2"/>
    <n v="1"/>
    <d v="1899-12-30T00:33:00"/>
    <m/>
    <m/>
  </r>
  <r>
    <x v="1"/>
    <x v="7"/>
    <x v="2"/>
    <n v="1"/>
    <d v="1899-12-30T00:45:00"/>
    <m/>
    <m/>
  </r>
  <r>
    <x v="1"/>
    <x v="6"/>
    <x v="2"/>
    <n v="1"/>
    <d v="1899-12-30T00:49:00"/>
    <m/>
    <m/>
  </r>
  <r>
    <x v="1"/>
    <x v="5"/>
    <x v="2"/>
    <n v="1"/>
    <d v="1899-12-30T00:45:00"/>
    <m/>
    <m/>
  </r>
  <r>
    <x v="1"/>
    <x v="6"/>
    <x v="2"/>
    <n v="1"/>
    <d v="1899-12-30T00:37:00"/>
    <m/>
    <m/>
  </r>
  <r>
    <x v="1"/>
    <x v="3"/>
    <x v="2"/>
    <n v="1"/>
    <d v="1899-12-30T01:09:00"/>
    <m/>
    <m/>
  </r>
  <r>
    <x v="1"/>
    <x v="0"/>
    <x v="2"/>
    <n v="1"/>
    <d v="1899-12-30T01:02:00"/>
    <m/>
    <m/>
  </r>
  <r>
    <x v="1"/>
    <x v="1"/>
    <x v="1"/>
    <n v="1"/>
    <d v="1899-12-30T00:24:00"/>
    <m/>
    <m/>
  </r>
  <r>
    <x v="1"/>
    <x v="7"/>
    <x v="2"/>
    <n v="1"/>
    <d v="1899-12-30T01:26:00"/>
    <m/>
    <m/>
  </r>
  <r>
    <x v="1"/>
    <x v="0"/>
    <x v="2"/>
    <n v="1"/>
    <d v="1899-12-30T00:26:00"/>
    <m/>
    <m/>
  </r>
  <r>
    <x v="1"/>
    <x v="3"/>
    <x v="2"/>
    <n v="1"/>
    <d v="1899-12-30T00:49:00"/>
    <m/>
    <m/>
  </r>
  <r>
    <x v="1"/>
    <x v="1"/>
    <x v="1"/>
    <n v="1"/>
    <d v="1899-12-30T00:46:00"/>
    <m/>
    <m/>
  </r>
  <r>
    <x v="1"/>
    <x v="6"/>
    <x v="2"/>
    <n v="1"/>
    <d v="1899-12-30T00:27:00"/>
    <m/>
    <s v="https://gmatclub.com/forum/although-alice-walker-published-a-number-of-essays-poetry-collections-199913.html#:~:text=01%3A30)%20wrong-,Although%20Alice%20Walker%20published%20a%20number%20of%20essays%2C%20poetry%20collections,well%20as%20the%20Pulitzer%20Prize."/>
  </r>
  <r>
    <x v="1"/>
    <x v="6"/>
    <x v="2"/>
    <n v="1"/>
    <d v="1899-12-30T00:56:00"/>
    <m/>
    <m/>
  </r>
  <r>
    <x v="1"/>
    <x v="3"/>
    <x v="2"/>
    <n v="1"/>
    <d v="1899-12-30T01:01:00"/>
    <m/>
    <m/>
  </r>
  <r>
    <x v="1"/>
    <x v="0"/>
    <x v="1"/>
    <n v="1"/>
    <d v="1899-12-30T00:47:00"/>
    <m/>
    <m/>
  </r>
  <r>
    <x v="1"/>
    <x v="6"/>
    <x v="2"/>
    <n v="1"/>
    <d v="1899-12-30T00:50:00"/>
    <m/>
    <m/>
  </r>
  <r>
    <x v="1"/>
    <x v="7"/>
    <x v="2"/>
    <n v="1"/>
    <d v="1899-12-30T00:59:00"/>
    <m/>
    <m/>
  </r>
  <r>
    <x v="1"/>
    <x v="5"/>
    <x v="2"/>
    <n v="1"/>
    <d v="1899-12-30T00:24:00"/>
    <m/>
    <m/>
  </r>
  <r>
    <x v="1"/>
    <x v="0"/>
    <x v="1"/>
    <n v="1"/>
    <d v="1899-12-30T00:39:00"/>
    <m/>
    <m/>
  </r>
  <r>
    <x v="1"/>
    <x v="1"/>
    <x v="2"/>
    <n v="1"/>
    <d v="1899-12-30T00:40:00"/>
    <m/>
    <m/>
  </r>
  <r>
    <x v="1"/>
    <x v="5"/>
    <x v="2"/>
    <n v="0"/>
    <d v="1899-12-30T00:48:00"/>
    <s v="VAN Rule. Revise it"/>
    <s v="https://gmatclub.com/forum/turtles-like-other-reptiles-can-endure-long-fasts-in-their-ability-220343.html"/>
  </r>
  <r>
    <x v="1"/>
    <x v="1"/>
    <x v="2"/>
    <n v="1"/>
    <d v="1899-12-30T00:28:00"/>
    <m/>
    <m/>
  </r>
  <r>
    <x v="1"/>
    <x v="6"/>
    <x v="1"/>
    <n v="1"/>
    <d v="1899-12-30T00:58:00"/>
    <m/>
    <m/>
  </r>
  <r>
    <x v="1"/>
    <x v="7"/>
    <x v="2"/>
    <n v="1"/>
    <d v="1899-12-30T01:15:00"/>
    <m/>
    <m/>
  </r>
  <r>
    <x v="1"/>
    <x v="3"/>
    <x v="2"/>
    <n v="1"/>
    <d v="1899-12-30T00:28:00"/>
    <m/>
    <m/>
  </r>
  <r>
    <x v="1"/>
    <x v="3"/>
    <x v="2"/>
    <n v="1"/>
    <d v="1899-12-30T01:09:00"/>
    <m/>
    <s v="https://gmatclub.com/forum/og-2016-with-corn-soybean-and-wheat-reserves-204264.html#:~:text=01%3A23)%20wrong-,With%20corn%2C%20soybean%2C%20and%20wheat%20reserves%20being%20low%20enough%20so,weather%20that%20could%20affect%20crops."/>
  </r>
  <r>
    <x v="1"/>
    <x v="5"/>
    <x v="2"/>
    <n v="0"/>
    <d v="1899-12-30T00:58:00"/>
    <s v="so *adjective* that"/>
    <s v="https://gmatclub.com/forum/og-2016-with-corn-soybean-and-wheat-reserves-204264.html#:~:text=01%3A23)%20wrong-,With%20corn%2C%20soybean%2C%20and%20wheat%20reserves%20being%20low%20enough%20so,weather%20that%20could%20affect%20crops."/>
  </r>
  <r>
    <x v="1"/>
    <x v="6"/>
    <x v="1"/>
    <n v="1"/>
    <d v="1899-12-30T01:43:00"/>
    <m/>
    <m/>
  </r>
  <r>
    <x v="2"/>
    <x v="0"/>
    <x v="0"/>
    <n v="1"/>
    <d v="1899-12-30T01:00:00"/>
    <m/>
    <m/>
  </r>
  <r>
    <x v="2"/>
    <x v="6"/>
    <x v="2"/>
    <n v="1"/>
    <d v="1899-12-30T00:52:00"/>
    <m/>
    <m/>
  </r>
  <r>
    <x v="2"/>
    <x v="0"/>
    <x v="1"/>
    <n v="1"/>
    <d v="1899-12-30T00:44:00"/>
    <m/>
    <m/>
  </r>
  <r>
    <x v="2"/>
    <x v="8"/>
    <x v="2"/>
    <n v="1"/>
    <d v="1899-12-30T01:08:00"/>
    <m/>
    <m/>
  </r>
  <r>
    <x v="2"/>
    <x v="0"/>
    <x v="2"/>
    <n v="1"/>
    <d v="1899-12-30T01:03:00"/>
    <m/>
    <m/>
  </r>
  <r>
    <x v="2"/>
    <x v="6"/>
    <x v="2"/>
    <n v="1"/>
    <d v="1899-12-30T00:45:00"/>
    <m/>
    <m/>
  </r>
  <r>
    <x v="2"/>
    <x v="1"/>
    <x v="1"/>
    <n v="1"/>
    <d v="1899-12-30T00:45:00"/>
    <m/>
    <m/>
  </r>
  <r>
    <x v="2"/>
    <x v="3"/>
    <x v="1"/>
    <n v="1"/>
    <d v="1899-12-30T01:08:00"/>
    <m/>
    <m/>
  </r>
  <r>
    <x v="2"/>
    <x v="3"/>
    <x v="2"/>
    <n v="1"/>
    <d v="1899-12-30T00:42:00"/>
    <m/>
    <m/>
  </r>
  <r>
    <x v="2"/>
    <x v="7"/>
    <x v="2"/>
    <n v="1"/>
    <d v="1899-12-30T00:46:00"/>
    <s v="OG 18 - 707"/>
    <m/>
  </r>
  <r>
    <x v="3"/>
    <x v="8"/>
    <x v="1"/>
    <n v="1"/>
    <d v="1899-12-30T00:53:00"/>
    <m/>
    <m/>
  </r>
  <r>
    <x v="3"/>
    <x v="3"/>
    <x v="1"/>
    <n v="1"/>
    <d v="1899-12-30T00:36:00"/>
    <m/>
    <m/>
  </r>
  <r>
    <x v="3"/>
    <x v="6"/>
    <x v="2"/>
    <n v="1"/>
    <d v="1899-12-30T01:07:00"/>
    <s v="Two or more IC connected the FANBOYS is used, but vice versa may not be true"/>
    <m/>
  </r>
  <r>
    <x v="3"/>
    <x v="7"/>
    <x v="2"/>
    <n v="0"/>
    <d v="1899-12-30T00:49:00"/>
    <s v="DO Not leave - Has/Have/It/their. Always have a close eyes of them"/>
    <m/>
  </r>
  <r>
    <x v="3"/>
    <x v="1"/>
    <x v="1"/>
    <n v="0"/>
    <d v="1899-12-30T01:07:00"/>
    <m/>
    <m/>
  </r>
  <r>
    <x v="3"/>
    <x v="0"/>
    <x v="1"/>
    <n v="1"/>
    <d v="1899-12-30T00:55:00"/>
    <m/>
    <m/>
  </r>
  <r>
    <x v="3"/>
    <x v="3"/>
    <x v="1"/>
    <n v="1"/>
    <d v="1899-12-30T01:05:00"/>
    <m/>
    <m/>
  </r>
  <r>
    <x v="3"/>
    <x v="6"/>
    <x v="2"/>
    <n v="0"/>
    <d v="1899-12-30T01:00:00"/>
    <s v="Of Both X and Of Y is incorrect"/>
    <m/>
  </r>
  <r>
    <x v="3"/>
    <x v="3"/>
    <x v="2"/>
    <n v="1"/>
    <d v="1899-12-30T00:26:00"/>
    <m/>
    <m/>
  </r>
  <r>
    <x v="3"/>
    <x v="6"/>
    <x v="2"/>
    <n v="1"/>
    <d v="1899-12-30T00:54:00"/>
    <m/>
    <m/>
  </r>
  <r>
    <x v="3"/>
    <x v="8"/>
    <x v="2"/>
    <n v="1"/>
    <d v="1899-12-30T00:50:00"/>
    <m/>
    <m/>
  </r>
  <r>
    <x v="3"/>
    <x v="3"/>
    <x v="2"/>
    <n v="1"/>
    <d v="1899-12-30T00:34:00"/>
    <m/>
    <m/>
  </r>
  <r>
    <x v="3"/>
    <x v="3"/>
    <x v="2"/>
    <n v="0"/>
    <d v="1899-12-30T01:33:00"/>
    <s v="Identify essential and non essential modifier"/>
    <s v="https://gmatclub.com/forum/neuroscientists-having-amassed-a-wealth-of-knowledge-over-the-past-96386.html"/>
  </r>
  <r>
    <x v="3"/>
    <x v="8"/>
    <x v="1"/>
    <n v="0"/>
    <d v="1899-12-30T01:30:00"/>
    <s v="Spend 5 secs after selection of an option to see if marking a correct option"/>
    <s v="https://gmatclub.com/forum/according-to-a-recent-study-of-consumer-spending-on-prescription-132468.html"/>
  </r>
  <r>
    <x v="3"/>
    <x v="8"/>
    <x v="1"/>
    <n v="1"/>
    <d v="1899-12-30T01:29:00"/>
    <s v="a combination of X and Y. NOT a combination of X and of Y (incorrect)"/>
    <s v="https://gmatclub.com/forum/along-the-major-rivers-that-traverse-the-deserts-of-northeast-africa-136454.html"/>
  </r>
  <r>
    <x v="3"/>
    <x v="3"/>
    <x v="2"/>
    <n v="1"/>
    <d v="1899-12-30T00:50:00"/>
    <m/>
    <m/>
  </r>
  <r>
    <x v="3"/>
    <x v="3"/>
    <x v="0"/>
    <n v="0"/>
    <d v="1899-12-30T01:51:00"/>
    <s v="Identify essential and non essential modifier"/>
    <s v="https://gmatclub.com/forum/emily-dickinson-s-letters-to-susan-huntington-dickinson-were-written-10142.html"/>
  </r>
  <r>
    <x v="3"/>
    <x v="6"/>
    <x v="1"/>
    <n v="1"/>
    <d v="1899-12-30T01:23:00"/>
    <s v="Always look for parallelism marker if *AND* is present"/>
    <s v="https://gmatclub.com/forum/at-the-end-of-2001-motion-picture-industry-representatives-said-that-220348.html"/>
  </r>
  <r>
    <x v="3"/>
    <x v="3"/>
    <x v="1"/>
    <n v="0"/>
    <d v="1899-12-30T01:40:00"/>
    <s v="READ ALL THE OPTIONS AND ELIMINATE ALL OF THEM"/>
    <s v="https://gmatclub.com/forum/making-things-even-more-difficult-has-been-general-market-inactivity-220349.html#:~:text=Page%3A%20691-,Making%20things%20even%20more%20difficult%20has%20been%20general%20market%20inactivity,the%20way%20of%20pricing%20guidance.&amp;text=Even%20in%20the%20best%20of,of%20self%20and%20personal%20style."/>
  </r>
  <r>
    <x v="3"/>
    <x v="0"/>
    <x v="2"/>
    <n v="0"/>
    <d v="1899-12-30T01:21:00"/>
    <m/>
    <m/>
  </r>
  <r>
    <x v="3"/>
    <x v="3"/>
    <x v="1"/>
    <n v="1"/>
    <d v="1899-12-30T00:48:00"/>
    <s v="ALWAYS LOOK FOR PRONOUN AMBIGUITY"/>
    <s v="https://gmatclub.com/forum/ryunosuke-akutagawa-s-knowledge-of-the-literatures-of-europe-china-135722.html"/>
  </r>
  <r>
    <x v="3"/>
    <x v="6"/>
    <x v="1"/>
    <n v="1"/>
    <d v="1899-12-30T00:20:00"/>
    <m/>
    <m/>
  </r>
  <r>
    <x v="3"/>
    <x v="0"/>
    <x v="1"/>
    <n v="1"/>
    <d v="1899-12-30T01:35:00"/>
    <s v="Meaning is essence"/>
    <m/>
  </r>
  <r>
    <x v="3"/>
    <x v="7"/>
    <x v="1"/>
    <n v="1"/>
    <d v="1899-12-30T00:37:00"/>
    <m/>
    <m/>
  </r>
  <r>
    <x v="3"/>
    <x v="1"/>
    <x v="1"/>
    <n v="1"/>
    <d v="1899-12-30T00:57:00"/>
    <s v="Look at what is being compared as soon as you see *Than* "/>
    <m/>
  </r>
  <r>
    <x v="3"/>
    <x v="3"/>
    <x v="2"/>
    <n v="0"/>
    <d v="1899-12-30T02:08:00"/>
    <s v="Subject with 2 modifier, keep one on left and one on right"/>
    <s v="https://gmatclub.com/forum/having-been-named-for-a-mythological-nymph-who-cared-for-the-infant-205139.html#:~:text=schelljo%20wrote%3A%20Having%20been%20named,Jupiter%2C%20was%20discovered%20in%201884."/>
  </r>
  <r>
    <x v="3"/>
    <x v="6"/>
    <x v="2"/>
    <n v="1"/>
    <d v="1899-12-30T01:30:00"/>
    <s v="complex gerund to be in parallesim with either complex gerund or simple noun"/>
    <s v="https://gmatclub.com/forum/in-ancient-thailand-much-of-the-local-artisans-creative-energy-was-125866.html"/>
  </r>
  <r>
    <x v="3"/>
    <x v="8"/>
    <x v="1"/>
    <n v="1"/>
    <d v="1899-12-30T00:28:00"/>
    <s v="If x were Y, Z WOULD do K. RECALL IF-THEN CONSTRUCTION"/>
    <m/>
  </r>
  <r>
    <x v="3"/>
    <x v="6"/>
    <x v="2"/>
    <n v="1"/>
    <d v="1899-12-30T01:12:00"/>
    <m/>
    <m/>
  </r>
  <r>
    <x v="3"/>
    <x v="6"/>
    <x v="0"/>
    <n v="1"/>
    <d v="1899-12-30T01:13:00"/>
    <s v="OG 737"/>
    <m/>
  </r>
  <r>
    <x v="4"/>
    <x v="5"/>
    <x v="1"/>
    <n v="1"/>
    <d v="1899-12-30T00:57:00"/>
    <s v="Between X and Y"/>
    <m/>
  </r>
  <r>
    <x v="4"/>
    <x v="3"/>
    <x v="0"/>
    <n v="0"/>
    <d v="1899-12-30T01:03:00"/>
    <m/>
    <s v="https://gmatclub.com/forum/in-some-types-of-pine-tree-a-thick-layer-of-needles-protects-the-buds-220379.html"/>
  </r>
  <r>
    <x v="4"/>
    <x v="0"/>
    <x v="1"/>
    <n v="0"/>
    <d v="1899-12-30T01:11:00"/>
    <m/>
    <s v="https://gmatclub.com/forum/the-tourism-commission-has-conducted-surveys-of-hotels-in-the-most-220380.html#:~:text=2017%20New%20Question-,The%20tourism%20commission%20has%20conducted%20surveys%20of%20hotels%20in%20the,with%20the%20hotels%20service..."/>
  </r>
  <r>
    <x v="4"/>
    <x v="6"/>
    <x v="1"/>
    <n v="0"/>
    <d v="1899-12-30T01:14:00"/>
    <s v="couldn't identify the parallelism"/>
    <s v="https://gmatclub.com/forum/a-new-study-suggests-that-the-conversational-pace-of-everyday-life-may-92666.html"/>
  </r>
  <r>
    <x v="4"/>
    <x v="0"/>
    <x v="1"/>
    <n v="1"/>
    <d v="1899-12-30T01:12:00"/>
    <m/>
    <m/>
  </r>
  <r>
    <x v="4"/>
    <x v="3"/>
    <x v="1"/>
    <n v="0"/>
    <d v="1899-12-30T01:10:00"/>
    <m/>
    <m/>
  </r>
  <r>
    <x v="4"/>
    <x v="6"/>
    <x v="1"/>
    <n v="1"/>
    <d v="1899-12-30T01:23:00"/>
    <m/>
    <m/>
  </r>
  <r>
    <x v="4"/>
    <x v="1"/>
    <x v="1"/>
    <n v="1"/>
    <d v="1899-12-30T01:06:00"/>
    <m/>
    <m/>
  </r>
  <r>
    <x v="4"/>
    <x v="1"/>
    <x v="2"/>
    <n v="1"/>
    <d v="1899-12-30T00:39:00"/>
    <s v="Alwasys look for a modifer while doing comparison"/>
    <s v="https://gmatclub.com/forum/a-leading-figure-in-the-scottish-enlightenment-adam-smiths-51612.html#:~:text=Jul%202%2C%202019-,A%20leading%20figure%20in%20the%20Scottish%20enlightenment%2C%20Adam%20Smith's%20two,Das%20Kapital%20is%20to%20socialism.&amp;text=Capitalism%20is%20not%20similar%20with%20Marx's%20Das%20Kapital%20is%20to%20socialism."/>
  </r>
  <r>
    <x v="4"/>
    <x v="1"/>
    <x v="2"/>
    <n v="1"/>
    <d v="1899-12-30T01:55:00"/>
    <m/>
    <m/>
  </r>
  <r>
    <x v="4"/>
    <x v="8"/>
    <x v="0"/>
    <n v="0"/>
    <d v="1899-12-30T02:02:00"/>
    <s v="Whenever it seems difficult, read the underline part to understand meaning"/>
    <s v="https://gmatclub.com/forum/rivaling-the-pyramids-of-egypt-or-even-the-ancient-cities-of-the-maya-67423.html#:~:text=Sep%2020%2C%202013-,Rivaling%20the%20pyramids%20of%20Egypt%20or%20even%20the%20ancient%20cities,36%20years%20to%20complete%20them."/>
  </r>
  <r>
    <x v="4"/>
    <x v="4"/>
    <x v="1"/>
    <n v="1"/>
    <d v="1899-12-30T01:45:00"/>
    <m/>
    <m/>
  </r>
  <r>
    <x v="4"/>
    <x v="0"/>
    <x v="1"/>
    <n v="1"/>
    <d v="1899-12-30T01:18:00"/>
    <m/>
    <m/>
  </r>
  <r>
    <x v="4"/>
    <x v="3"/>
    <x v="0"/>
    <n v="1"/>
    <d v="1899-12-30T02:24:00"/>
    <s v="check"/>
    <m/>
  </r>
  <r>
    <x v="4"/>
    <x v="1"/>
    <x v="1"/>
    <n v="1"/>
    <d v="1899-12-30T01:54:00"/>
    <s v="diff"/>
    <m/>
  </r>
  <r>
    <x v="4"/>
    <x v="6"/>
    <x v="1"/>
    <n v="1"/>
    <d v="1899-12-30T01:01:00"/>
    <s v="grow TO BE X METRE Long/in length and all is correct"/>
    <m/>
  </r>
  <r>
    <x v="4"/>
    <x v="7"/>
    <x v="0"/>
    <n v="0"/>
    <d v="1899-12-30T02:18:00"/>
    <s v="*Having been* is generally avoided in GMAT unless necessary "/>
    <s v="https://gmatclub.com/forum/the-first-trenches-that-were-cut-into-a-500-acre-site-at-tell-hamoukar-225551.html"/>
  </r>
  <r>
    <x v="4"/>
    <x v="5"/>
    <x v="2"/>
    <n v="1"/>
    <d v="1899-12-30T00:51:00"/>
    <n v="1"/>
    <m/>
  </r>
  <r>
    <x v="4"/>
    <x v="5"/>
    <x v="0"/>
    <n v="0"/>
    <d v="1899-12-30T01:17:00"/>
    <s v="Equipped to + verb | equipped for + noun. Also check If verb used as verb or modifier"/>
    <s v="https://gmatclub.com/forum/combining-enormous-physical-strength-with-higher-intelligence-the-nea-87777.html#:~:text=Combining%20enormous%20physical%20strength%20with%20higher%20intelligence%2C%20the%20Neanderthals%20appear,environmental%20change%20led%20to%20their"/>
  </r>
  <r>
    <x v="4"/>
    <x v="6"/>
    <x v="0"/>
    <n v="1"/>
    <d v="1899-12-30T01:10:00"/>
    <m/>
    <m/>
  </r>
  <r>
    <x v="5"/>
    <x v="1"/>
    <x v="1"/>
    <n v="1"/>
    <d v="1899-12-30T01:32:00"/>
    <m/>
    <m/>
  </r>
  <r>
    <x v="5"/>
    <x v="3"/>
    <x v="1"/>
    <n v="1"/>
    <d v="1899-12-30T00:53:00"/>
    <m/>
    <m/>
  </r>
  <r>
    <x v="5"/>
    <x v="6"/>
    <x v="2"/>
    <n v="1"/>
    <d v="1899-12-30T00:44:00"/>
    <m/>
    <m/>
  </r>
  <r>
    <x v="5"/>
    <x v="0"/>
    <x v="2"/>
    <n v="1"/>
    <d v="1899-12-30T01:13:00"/>
    <m/>
    <m/>
  </r>
  <r>
    <x v="5"/>
    <x v="1"/>
    <x v="1"/>
    <n v="1"/>
    <d v="1899-12-30T01:21:00"/>
    <m/>
    <m/>
  </r>
  <r>
    <x v="5"/>
    <x v="6"/>
    <x v="1"/>
    <n v="1"/>
    <d v="1899-12-30T01:07:00"/>
    <m/>
    <m/>
  </r>
  <r>
    <x v="5"/>
    <x v="5"/>
    <x v="2"/>
    <n v="0"/>
    <d v="1899-12-30T01:54:00"/>
    <s v="SPECIAL ATTENTION TO *NOT ONLY-BUT ALSO* AND *BOTH X AND Y*"/>
    <m/>
  </r>
  <r>
    <x v="5"/>
    <x v="6"/>
    <x v="0"/>
    <n v="0"/>
    <d v="1899-12-30T01:59:00"/>
    <s v="Replaced *with* is correct; and not replaced *by*"/>
    <s v="https://gmatclub.com/forum/starfish-with-anywhere-from-five-to-eight-arms-have-a-strong-regener-132488.html"/>
  </r>
  <r>
    <x v="5"/>
    <x v="6"/>
    <x v="2"/>
    <n v="1"/>
    <d v="1899-12-30T00:39:00"/>
    <m/>
    <m/>
  </r>
  <r>
    <x v="5"/>
    <x v="1"/>
    <x v="2"/>
    <n v="1"/>
    <d v="1899-12-30T01:16:00"/>
    <m/>
    <m/>
  </r>
  <r>
    <x v="5"/>
    <x v="3"/>
    <x v="0"/>
    <n v="1"/>
    <d v="1899-12-30T01:25:00"/>
    <m/>
    <m/>
  </r>
  <r>
    <x v="5"/>
    <x v="7"/>
    <x v="1"/>
    <n v="1"/>
    <d v="1899-12-30T01:23:00"/>
    <m/>
    <m/>
  </r>
  <r>
    <x v="5"/>
    <x v="0"/>
    <x v="1"/>
    <n v="0"/>
    <d v="1899-12-30T01:58:00"/>
    <s v="Know what is being compared"/>
    <s v="https://gmatclub.com/forum/although-a-number-of-excellent-studies-narrate-the-development-of-dome-243570.html"/>
  </r>
  <r>
    <x v="5"/>
    <x v="5"/>
    <x v="2"/>
    <n v="1"/>
    <d v="1899-12-30T01:24:00"/>
    <m/>
    <m/>
  </r>
  <r>
    <x v="5"/>
    <x v="1"/>
    <x v="0"/>
    <n v="1"/>
    <d v="1899-12-30T01:32:00"/>
    <s v="share"/>
    <s v="https://gmatclub.com/forum/although-a-number-of-excellent-studies-narrate-the-development-of-dome-243570.html"/>
  </r>
  <r>
    <x v="5"/>
    <x v="0"/>
    <x v="1"/>
    <n v="1"/>
    <d v="1899-12-30T01:52:00"/>
    <m/>
    <m/>
  </r>
  <r>
    <x v="5"/>
    <x v="3"/>
    <x v="0"/>
    <n v="1"/>
    <d v="1899-12-30T01:57:00"/>
    <s v="Being is not always wrong. For a certain preset/particular moment it is used. "/>
    <s v="https://gmatclub.com/forum/heavy-commitment-by-an-executive-to-a-course-of-action-especially-if-10136.html"/>
  </r>
  <r>
    <x v="5"/>
    <x v="1"/>
    <x v="0"/>
    <n v="0"/>
    <d v="1899-12-30T01:44:00"/>
    <s v="Do check it again. On comparison"/>
    <s v="https://gmatclub.com/forum/according-to-recent-studies-comparing-the-nutritional-value-of-meat-fr-84645.html"/>
  </r>
  <r>
    <x v="5"/>
    <x v="3"/>
    <x v="1"/>
    <n v="1"/>
    <d v="1899-12-30T00:55:00"/>
    <m/>
    <m/>
  </r>
  <r>
    <x v="5"/>
    <x v="0"/>
    <x v="2"/>
    <n v="1"/>
    <d v="1899-12-30T01:45:00"/>
    <s v="simple verb over complex noun ALWAYS"/>
    <m/>
  </r>
  <r>
    <x v="6"/>
    <x v="9"/>
    <x v="3"/>
    <m/>
    <m/>
    <m/>
    <m/>
  </r>
  <r>
    <x v="6"/>
    <x v="9"/>
    <x v="3"/>
    <m/>
    <m/>
    <m/>
    <m/>
  </r>
  <r>
    <x v="6"/>
    <x v="9"/>
    <x v="3"/>
    <m/>
    <m/>
    <m/>
    <m/>
  </r>
  <r>
    <x v="6"/>
    <x v="9"/>
    <x v="3"/>
    <m/>
    <m/>
    <m/>
    <m/>
  </r>
  <r>
    <x v="6"/>
    <x v="9"/>
    <x v="3"/>
    <m/>
    <m/>
    <m/>
    <m/>
  </r>
  <r>
    <x v="6"/>
    <x v="9"/>
    <x v="3"/>
    <m/>
    <m/>
    <m/>
    <m/>
  </r>
  <r>
    <x v="6"/>
    <x v="9"/>
    <x v="3"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">
  <r>
    <x v="0"/>
    <x v="0"/>
    <x v="0"/>
    <m/>
    <m/>
    <n v="0"/>
    <d v="1899-12-30T03:02:00"/>
    <s v="confused b/w 2. chose 1 under time pressure"/>
    <s v="https://gmatclub.com/forum/in-their-study-of-whether-offering-a-guarantee-of-service-quality-will-242450.html"/>
  </r>
  <r>
    <x v="0"/>
    <x v="0"/>
    <x v="0"/>
    <m/>
    <m/>
    <n v="1"/>
    <d v="1899-12-30T01:46:00"/>
    <m/>
    <m/>
  </r>
  <r>
    <x v="0"/>
    <x v="0"/>
    <x v="0"/>
    <m/>
    <m/>
    <n v="1"/>
    <d v="1899-12-30T01:03:00"/>
    <m/>
    <m/>
  </r>
  <r>
    <x v="1"/>
    <x v="0"/>
    <x v="1"/>
    <m/>
    <m/>
    <n v="1"/>
    <d v="1899-12-30T03:56:00"/>
    <m/>
    <m/>
  </r>
  <r>
    <x v="1"/>
    <x v="0"/>
    <x v="1"/>
    <m/>
    <m/>
    <n v="1"/>
    <d v="1899-12-30T00:36:00"/>
    <m/>
    <m/>
  </r>
  <r>
    <x v="1"/>
    <x v="0"/>
    <x v="1"/>
    <m/>
    <m/>
    <n v="1"/>
    <d v="1899-12-30T00:51:00"/>
    <m/>
    <m/>
  </r>
  <r>
    <x v="1"/>
    <x v="0"/>
    <x v="1"/>
    <m/>
    <m/>
    <n v="1"/>
    <d v="1899-12-30T00:14:00"/>
    <m/>
    <m/>
  </r>
  <r>
    <x v="1"/>
    <x v="0"/>
    <x v="0"/>
    <m/>
    <m/>
    <n v="1"/>
    <d v="1899-12-30T03:08:00"/>
    <s v="OG18 - 412"/>
    <m/>
  </r>
  <r>
    <x v="1"/>
    <x v="0"/>
    <x v="0"/>
    <m/>
    <m/>
    <n v="1"/>
    <d v="1899-12-30T00:38:00"/>
    <m/>
    <m/>
  </r>
  <r>
    <x v="1"/>
    <x v="0"/>
    <x v="0"/>
    <m/>
    <m/>
    <n v="1"/>
    <d v="1899-12-30T00:59:00"/>
    <m/>
    <m/>
  </r>
  <r>
    <x v="1"/>
    <x v="0"/>
    <x v="1"/>
    <m/>
    <m/>
    <n v="1"/>
    <d v="1899-12-30T03:35:00"/>
    <s v="OG18 -415-418"/>
    <m/>
  </r>
  <r>
    <x v="1"/>
    <x v="0"/>
    <x v="1"/>
    <m/>
    <m/>
    <n v="1"/>
    <d v="1899-12-30T00:53:00"/>
    <m/>
    <m/>
  </r>
  <r>
    <x v="1"/>
    <x v="0"/>
    <x v="1"/>
    <m/>
    <m/>
    <n v="0"/>
    <d v="1899-12-30T01:23:00"/>
    <s v="Didn't understand the meaning of options properly"/>
    <s v="https://gmatclub.com/forum/the-argument-for-monetizing-or-putting-a-monetary-value-on-ecosystem-242589.html"/>
  </r>
  <r>
    <x v="1"/>
    <x v="0"/>
    <x v="1"/>
    <m/>
    <m/>
    <n v="1"/>
    <d v="1899-12-30T01:46:00"/>
    <m/>
    <m/>
  </r>
  <r>
    <x v="2"/>
    <x v="0"/>
    <x v="0"/>
    <m/>
    <m/>
    <n v="1"/>
    <d v="1899-12-30T03:08:00"/>
    <s v="OG 18 - 419-422"/>
    <s v="https://gmatclub.com/forum/much-research-has-been-devoted-to-investigating-what-motivates-consume-222701.html"/>
  </r>
  <r>
    <x v="2"/>
    <x v="0"/>
    <x v="0"/>
    <m/>
    <m/>
    <n v="1"/>
    <d v="1899-12-30T00:52:00"/>
    <m/>
    <m/>
  </r>
  <r>
    <x v="2"/>
    <x v="0"/>
    <x v="0"/>
    <m/>
    <m/>
    <n v="1"/>
    <d v="1899-12-30T00:45:00"/>
    <m/>
    <m/>
  </r>
  <r>
    <x v="2"/>
    <x v="0"/>
    <x v="0"/>
    <m/>
    <m/>
    <n v="1"/>
    <d v="1899-12-30T01:37:00"/>
    <m/>
    <m/>
  </r>
  <r>
    <x v="2"/>
    <x v="0"/>
    <x v="0"/>
    <m/>
    <m/>
    <n v="1"/>
    <d v="1899-12-30T04:23:00"/>
    <m/>
    <m/>
  </r>
  <r>
    <x v="2"/>
    <x v="0"/>
    <x v="0"/>
    <m/>
    <m/>
    <n v="1"/>
    <d v="1899-12-30T00:35:00"/>
    <m/>
    <m/>
  </r>
  <r>
    <x v="2"/>
    <x v="0"/>
    <x v="0"/>
    <m/>
    <m/>
    <n v="0"/>
    <d v="1899-12-30T01:02:00"/>
    <s v="Difficult to under the last parah of passage"/>
    <s v="https://gmatclub.com/forum/historians-remain-divided-over-the-role-of-banks-in-facilitating-eco-222700.html"/>
  </r>
  <r>
    <x v="2"/>
    <x v="0"/>
    <x v="0"/>
    <m/>
    <m/>
    <n v="0"/>
    <d v="1899-12-30T00:40:00"/>
    <m/>
    <m/>
  </r>
  <r>
    <x v="2"/>
    <x v="0"/>
    <x v="0"/>
    <m/>
    <m/>
    <n v="0"/>
    <d v="1899-12-30T01:16:00"/>
    <m/>
    <m/>
  </r>
  <r>
    <x v="3"/>
    <x v="0"/>
    <x v="0"/>
    <m/>
    <m/>
    <n v="1"/>
    <d v="1899-12-30T02:29:00"/>
    <m/>
    <s v="https://gmatclub.com/forum/io-and-europa-the-inner-two-of-jupiter-s-four-largest-moons-are-137036.html"/>
  </r>
  <r>
    <x v="3"/>
    <x v="0"/>
    <x v="0"/>
    <m/>
    <m/>
    <n v="1"/>
    <d v="1899-12-30T00:38:00"/>
    <m/>
    <m/>
  </r>
  <r>
    <x v="3"/>
    <x v="0"/>
    <x v="0"/>
    <m/>
    <m/>
    <n v="1"/>
    <d v="1899-12-30T00:47:00"/>
    <m/>
    <m/>
  </r>
  <r>
    <x v="3"/>
    <x v="1"/>
    <x v="0"/>
    <m/>
    <m/>
    <n v="1"/>
    <d v="1899-12-30T04:35:00"/>
    <m/>
    <s v="https://gmatclub.com/forum/in-an-effort-to-explain-why-business-acquisitions-often-fail-scholars-222702.html"/>
  </r>
  <r>
    <x v="3"/>
    <x v="1"/>
    <x v="0"/>
    <m/>
    <m/>
    <n v="1"/>
    <d v="1899-12-30T00:40:00"/>
    <m/>
    <m/>
  </r>
  <r>
    <x v="3"/>
    <x v="1"/>
    <x v="0"/>
    <m/>
    <m/>
    <n v="0"/>
    <d v="1899-12-30T01:08:00"/>
    <s v="Didn't eliminate well b/w two answer choices. "/>
    <m/>
  </r>
  <r>
    <x v="3"/>
    <x v="1"/>
    <x v="0"/>
    <m/>
    <m/>
    <n v="1"/>
    <d v="1899-12-30T00:56:00"/>
    <m/>
    <m/>
  </r>
  <r>
    <x v="3"/>
    <x v="0"/>
    <x v="0"/>
    <m/>
    <m/>
    <n v="1"/>
    <d v="1899-12-30T02:28:00"/>
    <m/>
    <s v="https://gmatclub.com/forum/when-jamaican-born-social-activist-marcus-garvey-came-to-the-united-st-136802.html#:~:text=right%20historical%20moment.-,What%20made%20the%20moment%20right%20was%20the%20return%20of%20African,conditions%20for%20African%20American%20communities."/>
  </r>
  <r>
    <x v="3"/>
    <x v="0"/>
    <x v="0"/>
    <m/>
    <m/>
    <n v="0"/>
    <d v="1899-12-30T01:23:00"/>
    <s v="Know the difference between Author's point vs Scholar's point"/>
    <m/>
  </r>
  <r>
    <x v="3"/>
    <x v="0"/>
    <x v="0"/>
    <m/>
    <m/>
    <n v="1"/>
    <d v="1899-12-30T00:59:00"/>
    <m/>
    <m/>
  </r>
  <r>
    <x v="3"/>
    <x v="0"/>
    <x v="0"/>
    <m/>
    <m/>
    <n v="1"/>
    <d v="1899-12-30T01:14:00"/>
    <s v="OG 438"/>
    <m/>
  </r>
  <r>
    <x v="4"/>
    <x v="1"/>
    <x v="0"/>
    <m/>
    <m/>
    <n v="1"/>
    <d v="1899-12-30T05:17:00"/>
    <s v="OG455"/>
    <s v="https://gmatclub.com/forum/in-the-sonoran-desert-of-northwestern-mexico-and-southern-arizona-t-242586.html#:~:text=marked%20answer%20A.-,In%20the%20Sonoran%20Desert%20of%20northwestern%20Mexico%20and%20southern%20Arizona,of%20southern%20Mexico%20still%20are."/>
  </r>
  <r>
    <x v="4"/>
    <x v="1"/>
    <x v="0"/>
    <m/>
    <m/>
    <n v="1"/>
    <d v="1899-12-30T01:36:00"/>
    <m/>
    <m/>
  </r>
  <r>
    <x v="4"/>
    <x v="1"/>
    <x v="0"/>
    <m/>
    <m/>
    <n v="1"/>
    <d v="1899-12-30T00:36:00"/>
    <m/>
    <m/>
  </r>
  <r>
    <x v="4"/>
    <x v="1"/>
    <x v="0"/>
    <m/>
    <m/>
    <n v="0"/>
    <d v="1899-12-30T05:50:00"/>
    <m/>
    <s v="https://gmatclub.com/forum/in-terrestrial-environments-gravity-places-special-demands-137034.html#:~:text=In%20terrestrial%20environments%2C%20gravity%20places%20special%20demands%20on%20the%20cardiovascular,organs%20such%20as%20the%20brain."/>
  </r>
  <r>
    <x v="4"/>
    <x v="1"/>
    <x v="0"/>
    <m/>
    <m/>
    <n v="1"/>
    <d v="1899-12-30T00:45:00"/>
    <s v="Look at the minor details in option choices"/>
    <m/>
  </r>
  <r>
    <x v="4"/>
    <x v="1"/>
    <x v="0"/>
    <m/>
    <m/>
    <n v="0"/>
    <d v="1899-12-30T01:07:00"/>
    <m/>
    <m/>
  </r>
  <r>
    <x v="4"/>
    <x v="1"/>
    <x v="0"/>
    <m/>
    <m/>
    <n v="0"/>
    <d v="1899-12-30T01:53:00"/>
    <s v="Compare each single word of the option"/>
    <m/>
  </r>
  <r>
    <x v="4"/>
    <x v="1"/>
    <x v="0"/>
    <m/>
    <m/>
    <n v="1"/>
    <d v="1899-12-30T01:37:00"/>
    <m/>
    <m/>
  </r>
  <r>
    <x v="4"/>
    <x v="1"/>
    <x v="0"/>
    <m/>
    <m/>
    <n v="1"/>
    <d v="1899-12-30T00:43:00"/>
    <m/>
    <m/>
  </r>
  <r>
    <x v="4"/>
    <x v="1"/>
    <x v="0"/>
    <m/>
    <m/>
    <n v="1"/>
    <d v="1899-12-30T00:59:00"/>
    <m/>
    <m/>
  </r>
  <r>
    <x v="4"/>
    <x v="1"/>
    <x v="0"/>
    <m/>
    <m/>
    <n v="1"/>
    <d v="1899-12-30T00:45:00"/>
    <s v="Do it again"/>
    <s v="https://gmatclub.com/forum/current-feminist-theory-in-validating-women-s-own-stories-of-their-137664.html#:~:text=Page%3A%20374-,Current%20feminist%20theory%2C%20in%20validating%20women's%20own%20stories%20of%20their,%E2%80%9Creality%E2%80%9D%20of%20women's%20lives."/>
  </r>
  <r>
    <x v="4"/>
    <x v="0"/>
    <x v="0"/>
    <m/>
    <m/>
    <n v="1"/>
    <d v="1899-12-30T04:04:00"/>
    <m/>
    <m/>
  </r>
  <r>
    <x v="4"/>
    <x v="0"/>
    <x v="0"/>
    <m/>
    <m/>
    <n v="0"/>
    <d v="1899-12-30T01:56:00"/>
    <m/>
    <m/>
  </r>
  <r>
    <x v="4"/>
    <x v="0"/>
    <x v="0"/>
    <m/>
    <m/>
    <n v="0"/>
    <d v="1899-12-30T01:01:00"/>
    <m/>
    <m/>
  </r>
  <r>
    <x v="4"/>
    <x v="0"/>
    <x v="0"/>
    <m/>
    <m/>
    <n v="0"/>
    <d v="1899-12-30T00:55:00"/>
    <m/>
    <m/>
  </r>
  <r>
    <x v="4"/>
    <x v="0"/>
    <x v="0"/>
    <m/>
    <m/>
    <n v="0"/>
    <d v="1899-12-30T01:06:00"/>
    <m/>
    <m/>
  </r>
  <r>
    <x v="4"/>
    <x v="0"/>
    <x v="0"/>
    <m/>
    <m/>
    <n v="1"/>
    <d v="1899-12-30T01:05:00"/>
    <s v="OG 18 - 455"/>
    <m/>
  </r>
  <r>
    <x v="5"/>
    <x v="1"/>
    <x v="0"/>
    <s v="C"/>
    <s v="C"/>
    <n v="1"/>
    <d v="1899-12-30T04:40:00"/>
    <s v="Passage 1"/>
    <s v="https://gmatclub.com/forum/manufacturers-have-to-do-more-than-build-large-manufacturing-133422.html#:~:text=The%20Simple%20Story-,Manufacturers%20do%20have%20to%20build%20big%20plants%20(tangible%20capital)%20to,is%20at%20least%20as%20important."/>
  </r>
  <r>
    <x v="5"/>
    <x v="1"/>
    <x v="0"/>
    <s v="E"/>
    <s v="E"/>
    <n v="1"/>
    <d v="1899-12-30T00:31:00"/>
    <m/>
    <m/>
  </r>
  <r>
    <x v="5"/>
    <x v="1"/>
    <x v="0"/>
    <s v="B"/>
    <s v="A"/>
    <n v="0"/>
    <d v="1899-12-30T00:42:00"/>
    <m/>
    <m/>
  </r>
  <r>
    <x v="5"/>
    <x v="1"/>
    <x v="0"/>
    <s v="D"/>
    <s v="D"/>
    <n v="1"/>
    <d v="1899-12-30T01:11:00"/>
    <m/>
    <m/>
  </r>
  <r>
    <x v="5"/>
    <x v="1"/>
    <x v="0"/>
    <s v="A"/>
    <s v="A"/>
    <n v="1"/>
    <d v="1899-12-30T00:34:00"/>
    <m/>
    <m/>
  </r>
  <r>
    <x v="5"/>
    <x v="1"/>
    <x v="0"/>
    <s v="A"/>
    <s v="A"/>
    <n v="1"/>
    <d v="1899-12-30T05:13:00"/>
    <s v="Passage 2"/>
    <s v="https://gmatclub.com/forum/a-small-number-of-the-forest-species-of-lepidoptera-moths-and-butterf-76035.html"/>
  </r>
  <r>
    <x v="5"/>
    <x v="1"/>
    <x v="0"/>
    <s v="C"/>
    <s v="C"/>
    <n v="1"/>
    <d v="1899-12-30T01:19:00"/>
    <m/>
    <m/>
  </r>
  <r>
    <x v="5"/>
    <x v="1"/>
    <x v="0"/>
    <s v="D"/>
    <s v="D"/>
    <n v="1"/>
    <d v="1899-12-30T01:33:00"/>
    <m/>
    <m/>
  </r>
  <r>
    <x v="5"/>
    <x v="1"/>
    <x v="0"/>
    <s v="E"/>
    <s v="E"/>
    <n v="1"/>
    <d v="1899-12-30T00:25:00"/>
    <m/>
    <m/>
  </r>
  <r>
    <x v="5"/>
    <x v="1"/>
    <x v="0"/>
    <s v="C"/>
    <s v="C"/>
    <n v="1"/>
    <d v="1899-12-30T00:20:00"/>
    <m/>
    <m/>
  </r>
  <r>
    <x v="5"/>
    <x v="1"/>
    <x v="0"/>
    <s v="B"/>
    <s v="B"/>
    <n v="1"/>
    <d v="1899-12-30T01:13:00"/>
    <m/>
    <m/>
  </r>
  <r>
    <x v="5"/>
    <x v="0"/>
    <x v="2"/>
    <s v="A"/>
    <s v="A"/>
    <n v="1"/>
    <d v="1899-12-30T04:03:00"/>
    <s v="PASSAGE 3"/>
    <m/>
  </r>
  <r>
    <x v="5"/>
    <x v="0"/>
    <x v="2"/>
    <s v="E"/>
    <s v="E"/>
    <n v="1"/>
    <d v="1899-12-30T01:29:00"/>
    <m/>
    <m/>
  </r>
  <r>
    <x v="5"/>
    <x v="0"/>
    <x v="2"/>
    <s v="E"/>
    <s v="A"/>
    <n v="0"/>
    <d v="1899-12-30T00:36:00"/>
    <s v="Make sure to differentiate examples with actual thought"/>
    <s v="https://gmatclub.com/forum/resin-is-a-plant-secretion-that-hardens-when-exposed-to-air-fossilize-242509.html#:~:text=RC%20467%20~%20470-,Resin%20is%20a%20plant%20secretion%20that%20hardens%20when%20exposed%20to,been%20described%20in%20mineralogy%20textbooks."/>
  </r>
  <r>
    <x v="5"/>
    <x v="0"/>
    <x v="2"/>
    <s v="D"/>
    <s v="D"/>
    <n v="1"/>
    <d v="1899-12-30T01:06:00"/>
    <m/>
    <m/>
  </r>
  <r>
    <x v="6"/>
    <x v="0"/>
    <x v="0"/>
    <s v="C"/>
    <s v="D"/>
    <n v="0"/>
    <d v="1899-12-30T03:55:00"/>
    <m/>
    <s v="https://gmatclub.com/forum/during-the-1980s-many-economic-historians-studying-latin-america-fo-222699.html"/>
  </r>
  <r>
    <x v="6"/>
    <x v="0"/>
    <x v="0"/>
    <s v="D"/>
    <s v="D"/>
    <n v="1"/>
    <d v="1899-12-30T00:44:00"/>
    <m/>
    <m/>
  </r>
  <r>
    <x v="6"/>
    <x v="0"/>
    <x v="0"/>
    <s v="B"/>
    <s v="B"/>
    <n v="1"/>
    <d v="1899-12-30T01:21:00"/>
    <m/>
    <m/>
  </r>
  <r>
    <x v="6"/>
    <x v="0"/>
    <x v="0"/>
    <s v="A"/>
    <s v="B"/>
    <n v="0"/>
    <d v="1899-12-30T03:16:00"/>
    <m/>
    <s v="https://gmatclub.com/forum/among-the-myths-taken-as-fact-by-the-environmental-managers-of-most-co-132290.html"/>
  </r>
  <r>
    <x v="6"/>
    <x v="0"/>
    <x v="0"/>
    <s v="C"/>
    <s v="C"/>
    <n v="1"/>
    <d v="1899-12-30T01:35:00"/>
    <m/>
    <m/>
  </r>
  <r>
    <x v="6"/>
    <x v="0"/>
    <x v="0"/>
    <s v="C"/>
    <s v="C"/>
    <n v="1"/>
    <d v="1899-12-30T00:58:00"/>
    <m/>
    <m/>
  </r>
  <r>
    <x v="6"/>
    <x v="0"/>
    <x v="0"/>
    <s v="E"/>
    <s v="E"/>
    <n v="1"/>
    <d v="1899-12-30T00:29:00"/>
    <m/>
    <m/>
  </r>
  <r>
    <x v="6"/>
    <x v="1"/>
    <x v="1"/>
    <s v="D"/>
    <s v="D"/>
    <n v="1"/>
    <d v="1899-12-30T04:51:00"/>
    <m/>
    <s v="https://gmatclub.com/forum/milankovitch-proposed-in-the-early-twentieth-century-that-the-ice-ages-153493.html"/>
  </r>
  <r>
    <x v="6"/>
    <x v="1"/>
    <x v="1"/>
    <s v="D"/>
    <s v="D"/>
    <n v="1"/>
    <d v="1899-12-30T01:35:00"/>
    <m/>
    <m/>
  </r>
  <r>
    <x v="6"/>
    <x v="1"/>
    <x v="1"/>
    <s v="B"/>
    <s v="B"/>
    <n v="1"/>
    <d v="1899-12-30T01:00:00"/>
    <m/>
    <m/>
  </r>
  <r>
    <x v="6"/>
    <x v="1"/>
    <x v="1"/>
    <s v="A"/>
    <s v="C"/>
    <n v="0"/>
    <d v="1899-12-30T00:50:00"/>
    <m/>
    <m/>
  </r>
  <r>
    <x v="6"/>
    <x v="1"/>
    <x v="1"/>
    <s v="D"/>
    <s v="B"/>
    <n v="0"/>
    <d v="1899-12-30T00:45:00"/>
    <s v="Didn't understand properly"/>
    <m/>
  </r>
  <r>
    <x v="6"/>
    <x v="1"/>
    <x v="1"/>
    <s v="C"/>
    <s v="C"/>
    <n v="1"/>
    <d v="1899-12-30T01:19:00"/>
    <m/>
    <m/>
  </r>
  <r>
    <x v="6"/>
    <x v="1"/>
    <x v="1"/>
    <s v="E"/>
    <s v="E"/>
    <n v="1"/>
    <d v="1899-12-30T00:41:00"/>
    <m/>
    <m/>
  </r>
  <r>
    <x v="6"/>
    <x v="1"/>
    <x v="1"/>
    <s v="B"/>
    <s v="B"/>
    <n v="1"/>
    <d v="1899-12-30T00:35:00"/>
    <m/>
    <m/>
  </r>
  <r>
    <x v="6"/>
    <x v="1"/>
    <x v="1"/>
    <s v="A"/>
    <s v="A"/>
    <n v="1"/>
    <d v="1899-12-30T00:20:00"/>
    <m/>
    <m/>
  </r>
  <r>
    <x v="7"/>
    <x v="0"/>
    <x v="0"/>
    <s v="D"/>
    <s v="D"/>
    <n v="1"/>
    <d v="1899-12-30T03:07:00"/>
    <m/>
    <s v="https://gmatclub.com/forum/two-works-published-in-1984-demonstrate-contrasting-approaches-to-writ-83329.html"/>
  </r>
  <r>
    <x v="7"/>
    <x v="0"/>
    <x v="0"/>
    <s v="E"/>
    <s v="E"/>
    <n v="1"/>
    <d v="1899-12-30T01:04:00"/>
    <m/>
    <m/>
  </r>
  <r>
    <x v="7"/>
    <x v="0"/>
    <x v="0"/>
    <s v="B"/>
    <s v="B"/>
    <n v="1"/>
    <d v="1899-12-30T01:04:00"/>
    <m/>
    <m/>
  </r>
  <r>
    <x v="7"/>
    <x v="0"/>
    <x v="0"/>
    <s v="D"/>
    <s v="D"/>
    <n v="1"/>
    <d v="1899-12-30T00:19:00"/>
    <m/>
    <m/>
  </r>
  <r>
    <x v="7"/>
    <x v="0"/>
    <x v="0"/>
    <s v="C"/>
    <s v="C"/>
    <n v="1"/>
    <d v="1899-12-30T00:51:00"/>
    <s v="Detailed question, take a key note of the same"/>
    <m/>
  </r>
  <r>
    <x v="7"/>
    <x v="0"/>
    <x v="0"/>
    <s v="C"/>
    <s v="C"/>
    <n v="1"/>
    <d v="1899-12-30T01:35:00"/>
    <m/>
    <m/>
  </r>
  <r>
    <x v="7"/>
    <x v="0"/>
    <x v="0"/>
    <s v="E"/>
    <s v="E"/>
    <n v="1"/>
    <d v="1899-12-30T04:29:00"/>
    <m/>
    <s v="https://gmatclub.com/forum/acting-on-the-recommendation-of-a-british-government-committee-investi-220248.html"/>
  </r>
  <r>
    <x v="7"/>
    <x v="0"/>
    <x v="0"/>
    <s v="E"/>
    <s v="A"/>
    <n v="0"/>
    <d v="1899-12-30T01:38:00"/>
    <s v="Eliminated option A really quickly, without understanding."/>
    <m/>
  </r>
  <r>
    <x v="7"/>
    <x v="0"/>
    <x v="0"/>
    <s v="C"/>
    <s v="B"/>
    <n v="0"/>
    <d v="1899-12-30T01:22:00"/>
    <s v="Didn’t understand the context of question properly"/>
    <m/>
  </r>
  <r>
    <x v="7"/>
    <x v="0"/>
    <x v="0"/>
    <s v="C"/>
    <s v="C"/>
    <n v="1"/>
    <d v="1899-12-30T00:59:00"/>
    <m/>
    <m/>
  </r>
  <r>
    <x v="7"/>
    <x v="1"/>
    <x v="2"/>
    <s v="D"/>
    <s v="D"/>
    <n v="1"/>
    <d v="1899-12-30T04:51:00"/>
    <m/>
    <m/>
  </r>
  <r>
    <x v="7"/>
    <x v="1"/>
    <x v="2"/>
    <s v="A"/>
    <s v="E"/>
    <n v="0"/>
    <d v="1899-12-30T01:15:00"/>
    <s v="2 close options. Needed to spend more time in elimination"/>
    <m/>
  </r>
  <r>
    <x v="7"/>
    <x v="1"/>
    <x v="2"/>
    <s v="E"/>
    <s v="E"/>
    <n v="1"/>
    <d v="1899-12-30T00:57:00"/>
    <m/>
    <m/>
  </r>
  <r>
    <x v="7"/>
    <x v="1"/>
    <x v="2"/>
    <s v="D"/>
    <s v="D"/>
    <n v="1"/>
    <d v="1899-12-30T00:28:00"/>
    <m/>
    <m/>
  </r>
  <r>
    <x v="7"/>
    <x v="1"/>
    <x v="2"/>
    <s v="A"/>
    <s v="C"/>
    <n v="0"/>
    <d v="1899-12-30T01:08:00"/>
    <s v="Read question wrong, it was asking to undermine"/>
    <m/>
  </r>
  <r>
    <x v="7"/>
    <x v="1"/>
    <x v="2"/>
    <s v="A"/>
    <s v="B"/>
    <n v="0"/>
    <d v="1899-12-30T01:19:00"/>
    <m/>
    <m/>
  </r>
  <r>
    <x v="8"/>
    <x v="0"/>
    <x v="0"/>
    <s v="D"/>
    <s v="D"/>
    <n v="1"/>
    <d v="1899-12-30T03:31:00"/>
    <s v="Passage 1"/>
    <s v="https://gmatclub.com/forum/frazier-and-mosteller-assert-that-medical-research-could-be-improved-b-136859.html#:~:text=betterscore%20wrote%3A-,Frazier%20and%20Mosteller%20assert%20that%20medical%20research%20could%20be%20improved,simpler%20clinical%20trials%20ofmedical%20treatments.&amp;text=different%20patient%20subgroups.-,For%20example%2C%20the%20value%20of%20a%20treatment%20for%20a%20progressive,also%20affect%20a%20treatment's%20efficacy."/>
  </r>
  <r>
    <x v="8"/>
    <x v="0"/>
    <x v="0"/>
    <s v="A"/>
    <s v="A"/>
    <n v="1"/>
    <d v="1899-12-30T01:45:00"/>
    <m/>
    <m/>
  </r>
  <r>
    <x v="8"/>
    <x v="0"/>
    <x v="0"/>
    <s v="C"/>
    <s v="C"/>
    <n v="1"/>
    <d v="1899-12-30T00:52:00"/>
    <m/>
    <m/>
  </r>
  <r>
    <x v="8"/>
    <x v="0"/>
    <x v="0"/>
    <s v="D"/>
    <s v="D"/>
    <n v="1"/>
    <d v="1899-12-30T00:50:00"/>
    <m/>
    <m/>
  </r>
  <r>
    <x v="8"/>
    <x v="0"/>
    <x v="0"/>
    <s v="E"/>
    <s v="A"/>
    <n v="0"/>
    <d v="1899-12-30T01:19:00"/>
    <m/>
    <m/>
  </r>
  <r>
    <x v="8"/>
    <x v="1"/>
    <x v="2"/>
    <s v="A"/>
    <s v="A"/>
    <n v="1"/>
    <d v="1899-12-30T04:16:00"/>
    <s v="Passage 2"/>
    <s v="https://gmatclub.com/forum/there-are-recent-reports-of-apparently-drastic-declines-in-amphibian-203883.html"/>
  </r>
  <r>
    <x v="8"/>
    <x v="1"/>
    <x v="2"/>
    <s v="C"/>
    <s v="D"/>
    <n v="0"/>
    <d v="1899-12-30T01:12:00"/>
    <s v="Very close option"/>
    <m/>
  </r>
  <r>
    <x v="8"/>
    <x v="1"/>
    <x v="2"/>
    <s v="E"/>
    <s v="E"/>
    <n v="1"/>
    <d v="1899-12-30T01:11:00"/>
    <s v="when 2-3 option are common. Think critically"/>
    <m/>
  </r>
  <r>
    <x v="8"/>
    <x v="1"/>
    <x v="2"/>
    <s v="D"/>
    <s v="D"/>
    <n v="1"/>
    <d v="1899-12-30T00:45:00"/>
    <m/>
    <m/>
  </r>
  <r>
    <x v="8"/>
    <x v="1"/>
    <x v="2"/>
    <s v="B"/>
    <s v="B"/>
    <n v="1"/>
    <d v="1899-12-30T01:03:00"/>
    <m/>
    <m/>
  </r>
  <r>
    <x v="8"/>
    <x v="1"/>
    <x v="2"/>
    <s v="C"/>
    <s v="C"/>
    <n v="1"/>
    <d v="1899-12-30T01:10:00"/>
    <m/>
    <m/>
  </r>
  <r>
    <x v="8"/>
    <x v="0"/>
    <x v="0"/>
    <s v="C"/>
    <s v="A"/>
    <n v="0"/>
    <d v="1899-12-30T03:18:00"/>
    <s v="PASSAGE 3"/>
    <s v="https://gmatclub.com/forum/while-the-most-abundant-and-dominant-species-within-a-particular-ecosy-142839.html"/>
  </r>
  <r>
    <x v="8"/>
    <x v="0"/>
    <x v="0"/>
    <s v="C"/>
    <s v="C"/>
    <n v="1"/>
    <d v="1899-12-30T02:11:00"/>
    <m/>
    <m/>
  </r>
  <r>
    <x v="8"/>
    <x v="0"/>
    <x v="0"/>
    <s v="B"/>
    <s v="B"/>
    <n v="1"/>
    <d v="1899-12-30T02:19:00"/>
    <m/>
    <m/>
  </r>
  <r>
    <x v="8"/>
    <x v="0"/>
    <x v="0"/>
    <s v="D"/>
    <s v="D"/>
    <n v="1"/>
    <d v="1899-12-30T01:08:00"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n v="1"/>
    <m/>
    <m/>
    <m/>
  </r>
  <r>
    <x v="9"/>
    <x v="2"/>
    <x v="3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A7B2A-281E-49A1-9912-F33DF008DA06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:I8" firstHeaderRow="1" firstDataRow="2" firstDataCol="1" rowPageCount="1" colPageCount="1"/>
  <pivotFields count="12">
    <pivotField axis="axisRow" showAll="0">
      <items count="7">
        <item h="1" x="0"/>
        <item h="1" x="1"/>
        <item h="1" x="5"/>
        <item h="1" x="2"/>
        <item x="3"/>
        <item x="4"/>
        <item t="default"/>
      </items>
    </pivotField>
    <pivotField axis="axisCol" showAll="0">
      <items count="10">
        <item x="0"/>
        <item h="1" x="8"/>
        <item x="1"/>
        <item x="2"/>
        <item x="3"/>
        <item x="4"/>
        <item x="5"/>
        <item x="6"/>
        <item x="7"/>
        <item t="default"/>
      </items>
    </pivotField>
    <pivotField axis="axisPage" showAll="0">
      <items count="7">
        <item m="1" x="4"/>
        <item x="3"/>
        <item m="1" x="5"/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 v="4"/>
    </i>
    <i>
      <x v="5"/>
    </i>
    <i t="grand">
      <x/>
    </i>
  </rowItems>
  <colFields count="1">
    <field x="1"/>
  </colFields>
  <colItems count="8">
    <i>
      <x/>
    </i>
    <i>
      <x v="2"/>
    </i>
    <i>
      <x v="4"/>
    </i>
    <i>
      <x v="5"/>
    </i>
    <i>
      <x v="6"/>
    </i>
    <i>
      <x v="7"/>
    </i>
    <i>
      <x v="8"/>
    </i>
    <i t="grand">
      <x/>
    </i>
  </colItems>
  <pageFields count="1">
    <pageField fld="2" hier="-1"/>
  </pageFields>
  <dataFields count="1">
    <dataField name="Average of Result" fld="3" subtotal="average" baseField="1" baseItem="0"/>
  </dataFields>
  <formats count="2">
    <format dxfId="171">
      <pivotArea collapsedLevelsAreSubtotals="1" fieldPosition="0">
        <references count="1">
          <reference field="0" count="1">
            <x v="1"/>
          </reference>
        </references>
      </pivotArea>
    </format>
    <format dxfId="17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4E94D4-5AE9-45B6-862D-9B53777C3329}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M20:Q24" firstHeaderRow="1" firstDataRow="2" firstDataCol="1"/>
  <pivotFields count="12">
    <pivotField axis="axisRow" showAll="0">
      <items count="7">
        <item h="1" x="0"/>
        <item h="1" x="1"/>
        <item h="1" x="5"/>
        <item h="1" x="2"/>
        <item x="3"/>
        <item x="4"/>
        <item t="default"/>
      </items>
    </pivotField>
    <pivotField showAll="0"/>
    <pivotField axis="axisCol" showAll="0">
      <items count="7">
        <item m="1" x="4"/>
        <item h="1" x="3"/>
        <item m="1" x="5"/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 v="4"/>
    </i>
    <i>
      <x v="5"/>
    </i>
    <i t="grand">
      <x/>
    </i>
  </rowItems>
  <colFields count="1">
    <field x="2"/>
  </colFields>
  <colItems count="4">
    <i>
      <x v="3"/>
    </i>
    <i>
      <x v="4"/>
    </i>
    <i>
      <x v="5"/>
    </i>
    <i t="grand">
      <x/>
    </i>
  </colItems>
  <dataFields count="1">
    <dataField name="Average of Result" fld="3" subtotal="average" baseField="0" baseItem="5" numFmtId="9"/>
  </dataFields>
  <formats count="5">
    <format dxfId="176">
      <pivotArea collapsedLevelsAreSubtotals="1" fieldPosition="0">
        <references count="1">
          <reference field="0" count="2">
            <x v="0"/>
            <x v="1"/>
          </reference>
        </references>
      </pivotArea>
    </format>
    <format dxfId="175">
      <pivotArea grandCol="1" outline="0" collapsedLevelsAreSubtotals="1" fieldPosition="0"/>
    </format>
    <format dxfId="174">
      <pivotArea type="topRight" dataOnly="0" labelOnly="1" outline="0" offset="H1" fieldPosition="0"/>
    </format>
    <format dxfId="173">
      <pivotArea dataOnly="0" labelOnly="1" grandCol="1" outline="0" fieldPosition="0"/>
    </format>
    <format dxfId="17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570320-70DE-4182-A957-AA5C2E2614F0}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M4:U8" firstHeaderRow="1" firstDataRow="2" firstDataCol="1" rowPageCount="1" colPageCount="1"/>
  <pivotFields count="12">
    <pivotField axis="axisRow" showAll="0">
      <items count="7">
        <item h="1" x="0"/>
        <item h="1" x="1"/>
        <item h="1" x="5"/>
        <item h="1" x="2"/>
        <item x="3"/>
        <item x="4"/>
        <item t="default"/>
      </items>
    </pivotField>
    <pivotField axis="axisCol" showAll="0">
      <items count="10">
        <item x="0"/>
        <item h="1" x="8"/>
        <item x="1"/>
        <item x="2"/>
        <item x="3"/>
        <item x="4"/>
        <item x="5"/>
        <item x="6"/>
        <item x="7"/>
        <item t="default"/>
      </items>
    </pivotField>
    <pivotField axis="axisPage" showAll="0">
      <items count="7">
        <item m="1" x="4"/>
        <item x="3"/>
        <item m="1" x="5"/>
        <item x="0"/>
        <item x="1"/>
        <item x="2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 v="4"/>
    </i>
    <i>
      <x v="5"/>
    </i>
    <i t="grand">
      <x/>
    </i>
  </rowItems>
  <colFields count="1">
    <field x="1"/>
  </colFields>
  <colItems count="8">
    <i>
      <x/>
    </i>
    <i>
      <x v="2"/>
    </i>
    <i>
      <x v="4"/>
    </i>
    <i>
      <x v="5"/>
    </i>
    <i>
      <x v="6"/>
    </i>
    <i>
      <x v="7"/>
    </i>
    <i>
      <x v="8"/>
    </i>
    <i t="grand">
      <x/>
    </i>
  </colItems>
  <pageFields count="1">
    <pageField fld="2" hier="-1"/>
  </pageFields>
  <dataFields count="1">
    <dataField name="Average of Time" fld="4" subtotal="average" baseField="1" baseItem="0" numFmtId="165"/>
  </dataFields>
  <formats count="5">
    <format dxfId="181">
      <pivotArea collapsedLevelsAreSubtotals="1" fieldPosition="0">
        <references count="1">
          <reference field="0" count="2">
            <x v="0"/>
            <x v="1"/>
          </reference>
        </references>
      </pivotArea>
    </format>
    <format dxfId="180">
      <pivotArea outline="0" collapsedLevelsAreSubtotals="1" fieldPosition="0"/>
    </format>
    <format dxfId="179">
      <pivotArea grandCol="1" outline="0" collapsedLevelsAreSubtotals="1" fieldPosition="0"/>
    </format>
    <format dxfId="178">
      <pivotArea type="topRight" dataOnly="0" labelOnly="1" outline="0" offset="H1" fieldPosition="0"/>
    </format>
    <format dxfId="177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A1D1E0-2574-4087-9950-4D3A8D0A7DE6}" name="PivotTable4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20:I24" firstHeaderRow="1" firstDataRow="2" firstDataCol="1" rowPageCount="1" colPageCount="1"/>
  <pivotFields count="12">
    <pivotField axis="axisRow" showAll="0">
      <items count="7">
        <item h="1" x="0"/>
        <item h="1" x="1"/>
        <item h="1" x="5"/>
        <item h="1" x="2"/>
        <item x="3"/>
        <item x="4"/>
        <item t="default"/>
      </items>
    </pivotField>
    <pivotField axis="axisCol" showAll="0">
      <items count="10">
        <item x="0"/>
        <item h="1" x="8"/>
        <item x="1"/>
        <item x="2"/>
        <item x="3"/>
        <item x="4"/>
        <item x="5"/>
        <item x="6"/>
        <item x="7"/>
        <item t="default"/>
      </items>
    </pivotField>
    <pivotField axis="axisPage" showAll="0">
      <items count="7">
        <item m="1" x="4"/>
        <item x="3"/>
        <item m="1" x="5"/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 v="4"/>
    </i>
    <i>
      <x v="5"/>
    </i>
    <i t="grand">
      <x/>
    </i>
  </rowItems>
  <colFields count="1">
    <field x="1"/>
  </colFields>
  <colItems count="8">
    <i>
      <x/>
    </i>
    <i>
      <x v="2"/>
    </i>
    <i>
      <x v="4"/>
    </i>
    <i>
      <x v="5"/>
    </i>
    <i>
      <x v="6"/>
    </i>
    <i>
      <x v="7"/>
    </i>
    <i>
      <x v="8"/>
    </i>
    <i t="grand">
      <x/>
    </i>
  </colItems>
  <pageFields count="1">
    <pageField fld="2" hier="-1"/>
  </pageFields>
  <dataFields count="1">
    <dataField name="Count of Result" fld="3" subtotal="count" baseField="0" baseItem="1" numFmtId="1"/>
  </dataFields>
  <formats count="2">
    <format dxfId="183">
      <pivotArea collapsedLevelsAreSubtotals="1" fieldPosition="0">
        <references count="1">
          <reference field="0" count="1">
            <x v="1"/>
          </reference>
        </references>
      </pivotArea>
    </format>
    <format dxfId="18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1A1AC2-8AC8-41B4-885C-E1A1196C2AEA}" name="PivotTable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:K12" firstHeaderRow="1" firstDataRow="2" firstDataCol="1" rowPageCount="1" colPageCount="1"/>
  <pivotFields count="7">
    <pivotField axis="axisRow" multipleItemSelectionAllowed="1" showAll="0">
      <items count="8">
        <item x="0"/>
        <item x="6"/>
        <item x="1"/>
        <item x="2"/>
        <item x="3"/>
        <item x="4"/>
        <item x="5"/>
        <item t="default"/>
      </items>
    </pivotField>
    <pivotField axis="axisCol" showAll="0">
      <items count="11">
        <item x="1"/>
        <item x="0"/>
        <item x="5"/>
        <item x="3"/>
        <item x="6"/>
        <item x="4"/>
        <item x="2"/>
        <item x="7"/>
        <item x="9"/>
        <item x="8"/>
        <item t="default"/>
      </items>
    </pivotField>
    <pivotField axis="axisPage" multipleItemSelectionAllowed="1" showAll="0">
      <items count="9">
        <item h="1" m="1" x="4"/>
        <item h="1" m="1" x="6"/>
        <item h="1" x="3"/>
        <item h="1" m="1" x="5"/>
        <item h="1" m="1" x="7"/>
        <item x="0"/>
        <item x="1"/>
        <item x="2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7">
    <i>
      <x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 t="grand">
      <x/>
    </i>
  </colItems>
  <pageFields count="1">
    <pageField fld="2" hier="-1"/>
  </pageFields>
  <dataFields count="1">
    <dataField name="Average of Result" fld="3" subtotal="average" baseField="0" baseItem="0" numFmtId="9"/>
  </dataFields>
  <formats count="1">
    <format dxfId="117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66980A-9C90-4E1B-BA81-87E3A4CA6075}" name="PivotTable3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20:E28" firstHeaderRow="1" firstDataRow="2" firstDataCol="1"/>
  <pivotFields count="7">
    <pivotField axis="axisRow" multipleItemSelectionAllowed="1" showAll="0">
      <items count="8">
        <item x="0"/>
        <item x="6"/>
        <item x="1"/>
        <item x="2"/>
        <item x="3"/>
        <item x="4"/>
        <item x="5"/>
        <item t="default"/>
      </items>
    </pivotField>
    <pivotField showAll="0"/>
    <pivotField axis="axisCol" multipleItemSelectionAllowed="1" showAll="0">
      <items count="9">
        <item h="1" m="1" x="4"/>
        <item h="1" m="1" x="6"/>
        <item h="1" x="3"/>
        <item h="1" m="1" x="5"/>
        <item h="1" m="1" x="7"/>
        <item x="0"/>
        <item x="1"/>
        <item x="2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7">
    <i>
      <x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4">
    <i>
      <x v="5"/>
    </i>
    <i>
      <x v="6"/>
    </i>
    <i>
      <x v="7"/>
    </i>
    <i t="grand">
      <x/>
    </i>
  </colItems>
  <dataFields count="1">
    <dataField name="Average of Result" fld="3" subtotal="average" baseField="0" baseItem="0" numFmtId="9"/>
  </dataFields>
  <formats count="1">
    <format dxfId="11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04A98E-7115-4250-BB7F-EA24B53DEA13}" name="PivotTable9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G20:K28" firstHeaderRow="1" firstDataRow="2" firstDataCol="1"/>
  <pivotFields count="7">
    <pivotField axis="axisRow" multipleItemSelectionAllowed="1" showAll="0">
      <items count="8">
        <item x="0"/>
        <item x="6"/>
        <item x="1"/>
        <item x="2"/>
        <item x="3"/>
        <item x="4"/>
        <item x="5"/>
        <item t="default"/>
      </items>
    </pivotField>
    <pivotField showAll="0"/>
    <pivotField axis="axisCol" multipleItemSelectionAllowed="1" showAll="0">
      <items count="9">
        <item h="1" m="1" x="4"/>
        <item h="1" m="1" x="6"/>
        <item h="1" x="3"/>
        <item h="1" m="1" x="5"/>
        <item h="1" m="1" x="7"/>
        <item x="0"/>
        <item x="1"/>
        <item x="2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7">
    <i>
      <x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4">
    <i>
      <x v="5"/>
    </i>
    <i>
      <x v="6"/>
    </i>
    <i>
      <x v="7"/>
    </i>
    <i t="grand">
      <x/>
    </i>
  </colItems>
  <dataFields count="1">
    <dataField name="Count of Result" fld="3" subtotal="count" baseField="0" baseItem="0" numFmtId="1"/>
  </dataFields>
  <formats count="1">
    <format dxfId="11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024FDA-7378-4492-B91F-C2392ADA8955}" name="PivotTable2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N4:X9" firstHeaderRow="1" firstDataRow="2" firstDataCol="1" rowPageCount="1" colPageCount="1"/>
  <pivotFields count="7">
    <pivotField axis="axisPage" multipleItemSelectionAllowed="1" showAll="0">
      <items count="8">
        <item x="0"/>
        <item x="6"/>
        <item x="1"/>
        <item x="2"/>
        <item x="3"/>
        <item x="4"/>
        <item x="5"/>
        <item t="default"/>
      </items>
    </pivotField>
    <pivotField axis="axisCol" showAll="0">
      <items count="11">
        <item x="1"/>
        <item x="0"/>
        <item x="5"/>
        <item x="3"/>
        <item x="6"/>
        <item x="4"/>
        <item x="2"/>
        <item x="7"/>
        <item x="9"/>
        <item x="8"/>
        <item t="default"/>
      </items>
    </pivotField>
    <pivotField axis="axisRow" showAll="0">
      <items count="9">
        <item h="1" m="1" x="4"/>
        <item h="1" m="1" x="6"/>
        <item h="1" x="3"/>
        <item h="1" m="1" x="5"/>
        <item h="1" m="1" x="7"/>
        <item x="0"/>
        <item x="1"/>
        <item x="2"/>
        <item t="default"/>
      </items>
    </pivotField>
    <pivotField showAll="0"/>
    <pivotField dataField="1" showAll="0"/>
    <pivotField showAll="0"/>
    <pivotField showAll="0"/>
  </pivotFields>
  <rowFields count="1">
    <field x="2"/>
  </rowFields>
  <rowItems count="4">
    <i>
      <x v="5"/>
    </i>
    <i>
      <x v="6"/>
    </i>
    <i>
      <x v="7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 t="grand">
      <x/>
    </i>
  </colItems>
  <pageFields count="1">
    <pageField fld="0" hier="-1"/>
  </pageFields>
  <dataFields count="1">
    <dataField name="Average of Time" fld="4" subtotal="average" baseField="0" baseItem="0"/>
  </dataFields>
  <formats count="3">
    <format dxfId="122">
      <pivotArea outline="0" collapsedLevelsAreSubtotals="1" fieldPosition="0"/>
    </format>
    <format dxfId="121">
      <pivotArea collapsedLevelsAreSubtotals="1" fieldPosition="0">
        <references count="1">
          <reference field="0" count="0"/>
        </references>
      </pivotArea>
    </format>
    <format dxfId="120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DFD405-15F7-48F1-9AC5-7DDB9C40F346}" name="PivotTable2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F5:I16" firstHeaderRow="1" firstDataRow="2" firstDataCol="1" rowPageCount="1" colPageCount="1"/>
  <pivotFields count="9">
    <pivotField axis="axisRow" showAll="0">
      <items count="11">
        <item x="0"/>
        <item x="1"/>
        <item x="2"/>
        <item x="9"/>
        <item x="3"/>
        <item x="4"/>
        <item x="5"/>
        <item x="6"/>
        <item x="7"/>
        <item x="8"/>
        <item t="default"/>
      </items>
    </pivotField>
    <pivotField axis="axisCol" showAll="0">
      <items count="5">
        <item m="1" x="3"/>
        <item x="0"/>
        <item h="1" x="2"/>
        <item x="1"/>
        <item t="default"/>
      </items>
    </pivotField>
    <pivotField axis="axisPage" showAll="0">
      <items count="7">
        <item m="1" x="4"/>
        <item m="1" x="5"/>
        <item x="3"/>
        <item x="0"/>
        <item x="1"/>
        <item x="2"/>
        <item t="default"/>
      </items>
    </pivotField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10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3">
    <i>
      <x v="1"/>
    </i>
    <i>
      <x v="3"/>
    </i>
    <i t="grand">
      <x/>
    </i>
  </colItems>
  <pageFields count="1">
    <pageField fld="2" hier="-1"/>
  </pageFields>
  <dataFields count="1">
    <dataField name="Count of Result" fld="5" subtotal="count" baseField="0" baseItem="2" numFmtId="1"/>
  </dataFields>
  <formats count="2">
    <format dxfId="75">
      <pivotArea outline="0" collapsedLevelsAreSubtotals="1" fieldPosition="0"/>
    </format>
    <format dxfId="7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0630A5-8982-4549-BD3C-A79330FA63BD}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:D16" firstHeaderRow="1" firstDataRow="2" firstDataCol="1" rowPageCount="1" colPageCount="1"/>
  <pivotFields count="9">
    <pivotField axis="axisRow" showAll="0">
      <items count="11">
        <item x="0"/>
        <item x="1"/>
        <item x="2"/>
        <item x="9"/>
        <item x="3"/>
        <item x="4"/>
        <item x="5"/>
        <item x="6"/>
        <item x="7"/>
        <item x="8"/>
        <item t="default"/>
      </items>
    </pivotField>
    <pivotField axis="axisCol" showAll="0">
      <items count="5">
        <item m="1" x="3"/>
        <item x="0"/>
        <item h="1" x="2"/>
        <item x="1"/>
        <item t="default"/>
      </items>
    </pivotField>
    <pivotField axis="axisPage" showAll="0">
      <items count="7">
        <item m="1" x="4"/>
        <item m="1" x="5"/>
        <item x="3"/>
        <item x="0"/>
        <item x="1"/>
        <item x="2"/>
        <item t="default"/>
      </items>
    </pivotField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10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3">
    <i>
      <x v="1"/>
    </i>
    <i>
      <x v="3"/>
    </i>
    <i t="grand">
      <x/>
    </i>
  </colItems>
  <pageFields count="1">
    <pageField fld="2" hier="-1"/>
  </pageFields>
  <dataFields count="1">
    <dataField name="Average of Result" fld="5" subtotal="average" baseField="2" baseItem="0" numFmtId="9"/>
  </dataFields>
  <formats count="1">
    <format dxfId="7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0BFE48-4E56-4FA3-ACEF-B83D1BFEB19C}" name="PivotTable3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K5:N16" firstHeaderRow="1" firstDataRow="2" firstDataCol="1" rowPageCount="1" colPageCount="1"/>
  <pivotFields count="9">
    <pivotField axis="axisRow" showAll="0">
      <items count="11">
        <item x="0"/>
        <item x="1"/>
        <item x="2"/>
        <item x="9"/>
        <item x="3"/>
        <item x="4"/>
        <item x="5"/>
        <item x="6"/>
        <item x="7"/>
        <item x="8"/>
        <item t="default"/>
      </items>
    </pivotField>
    <pivotField axis="axisCol" showAll="0">
      <items count="5">
        <item m="1" x="3"/>
        <item x="0"/>
        <item h="1" x="2"/>
        <item x="1"/>
        <item t="default"/>
      </items>
    </pivotField>
    <pivotField axis="axisPage" showAll="0">
      <items count="7">
        <item m="1" x="4"/>
        <item m="1" x="5"/>
        <item x="3"/>
        <item x="0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</pivotFields>
  <rowFields count="1">
    <field x="0"/>
  </rowFields>
  <rowItems count="10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3">
    <i>
      <x v="1"/>
    </i>
    <i>
      <x v="3"/>
    </i>
    <i t="grand">
      <x/>
    </i>
  </colItems>
  <pageFields count="1">
    <pageField fld="2" hier="-1"/>
  </pageFields>
  <dataFields count="1">
    <dataField name="Average of Time" fld="6" subtotal="average" baseField="0" baseItem="3" numFmtId="166"/>
  </dataFields>
  <formats count="1">
    <format dxfId="77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68E15A-FF51-4E00-8C3F-BF0995E3F3D0}" name="PivotTable4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22:E33" firstHeaderRow="1" firstDataRow="2" firstDataCol="1" rowPageCount="1" colPageCount="1"/>
  <pivotFields count="9">
    <pivotField axis="axisRow" showAll="0">
      <items count="11">
        <item x="0"/>
        <item x="1"/>
        <item x="2"/>
        <item x="9"/>
        <item x="3"/>
        <item x="4"/>
        <item x="5"/>
        <item x="6"/>
        <item x="7"/>
        <item x="8"/>
        <item t="default"/>
      </items>
    </pivotField>
    <pivotField axis="axisPage" multipleItemSelectionAllowed="1" showAll="0">
      <items count="5">
        <item m="1" x="3"/>
        <item x="0"/>
        <item h="1" x="2"/>
        <item x="1"/>
        <item t="default"/>
      </items>
    </pivotField>
    <pivotField axis="axisCol" showAll="0">
      <items count="7">
        <item h="1" m="1" x="4"/>
        <item h="1" m="1" x="5"/>
        <item h="1" x="3"/>
        <item x="0"/>
        <item x="1"/>
        <item x="2"/>
        <item t="default"/>
      </items>
    </pivotField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10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4">
    <i>
      <x v="3"/>
    </i>
    <i>
      <x v="4"/>
    </i>
    <i>
      <x v="5"/>
    </i>
    <i t="grand">
      <x/>
    </i>
  </colItems>
  <pageFields count="1">
    <pageField fld="1" hier="-1"/>
  </pageFields>
  <dataFields count="1">
    <dataField name="Average of Result" fld="5" subtotal="average" baseField="2" baseItem="0" numFmtId="9"/>
  </dataFields>
  <formats count="1">
    <format dxfId="7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matclub.com/forum/search.php?selected_search_tags%5B%5D=168&amp;selected_search_tags%5B%5D=226&amp;selected_search_tags%5B%5D=115&amp;selected_search_tags%5B%5D=118&amp;selected_search_tags%5B%5D=117&amp;selected_search_tags%5B%5D=170&amp;selected_search_tags%5B%5D=1329&amp;selected_search_tags%5B%5D=512&amp;selected_search_tags%5B%5D=1393&amp;selected_search_tags%5B%5D=1438&amp;selected_search_tags%5B%5D=1346&amp;selected_search_tags%5B%5D=1267&amp;selected_search_tags%5B%5D=1268&amp;selected_search_tags%5B%5D=1269&amp;selected_search_tags%5B%5D=1270&amp;selected_search_tags%5B%5D=1271&amp;selected_search_tags%5B%5D=1272&amp;selected_search_tags%5B%5D=1273&amp;selected_search_tags%5B%5D=1274&amp;selected_search_tags%5B%5D=1340&amp;t=0&amp;search_tags=exact&amp;submit=Search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gmatclub.com/forum/during-the-earliest-period-of-industrialization-in-britain-steam-engi-220385.html" TargetMode="External"/><Relationship Id="rId2" Type="http://schemas.openxmlformats.org/officeDocument/2006/relationships/hyperlink" Target="https://gmatclub.com/forum/editorial-the-roof-of-northtown-council-s-equipment-storage-building-48863.html" TargetMode="External"/><Relationship Id="rId1" Type="http://schemas.openxmlformats.org/officeDocument/2006/relationships/hyperlink" Target="https://gmatclub.com/forum/the-republic-of-estonia-is-separated-from-finland-by-the-narrow-gulf-o-163627.htm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gmatclub.com/forum/the-heavy-traffic-in-masana-is-a-growing-drain-on-the-city-s-economy-242147.html" TargetMode="External"/><Relationship Id="rId4" Type="http://schemas.openxmlformats.org/officeDocument/2006/relationships/hyperlink" Target="https://gmatclub.com/forum/trancorp-currently-transports-all-its-goods-to-burland-island-by-truck-46454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printerSettings" Target="../printerSettings/printerSettings3.bin"/><Relationship Id="rId4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gmatclub.com/forum/michelangelo-it-is-believed-had-made-his-sculpture-of-david-using-an-321751.html" TargetMode="External"/><Relationship Id="rId13" Type="http://schemas.openxmlformats.org/officeDocument/2006/relationships/hyperlink" Target="https://gmatclub.com/forum/according-to-a-recent-study-of-consumer-spending-on-prescription-132468.html" TargetMode="External"/><Relationship Id="rId18" Type="http://schemas.openxmlformats.org/officeDocument/2006/relationships/hyperlink" Target="https://gmatclub.com/forum/making-things-even-more-difficult-has-been-general-market-inactivity-220349.html" TargetMode="External"/><Relationship Id="rId26" Type="http://schemas.openxmlformats.org/officeDocument/2006/relationships/hyperlink" Target="https://gmatclub.com/forum/rivaling-the-pyramids-of-egypt-or-even-the-ancient-cities-of-the-maya-67423.html" TargetMode="External"/><Relationship Id="rId3" Type="http://schemas.openxmlformats.org/officeDocument/2006/relationships/hyperlink" Target="https://gmatclub.com/forum/paranthropus-are-a-group-of-hominids-that-existed-at-the-same-time-331028.html" TargetMode="External"/><Relationship Id="rId21" Type="http://schemas.openxmlformats.org/officeDocument/2006/relationships/hyperlink" Target="https://gmatclub.com/forum/in-ancient-thailand-much-of-the-local-artisans-creative-energy-was-125866.html" TargetMode="External"/><Relationship Id="rId7" Type="http://schemas.openxmlformats.org/officeDocument/2006/relationships/hyperlink" Target="https://gmatclub.com/forum/a-site-once-used-as-an-observatory-by-the-anasazi-ancient-pueblo-305833.html" TargetMode="External"/><Relationship Id="rId12" Type="http://schemas.openxmlformats.org/officeDocument/2006/relationships/hyperlink" Target="https://gmatclub.com/forum/og-2016-with-corn-soybean-and-wheat-reserves-204264.html" TargetMode="External"/><Relationship Id="rId17" Type="http://schemas.openxmlformats.org/officeDocument/2006/relationships/hyperlink" Target="https://gmatclub.com/forum/at-the-end-of-2001-motion-picture-industry-representatives-said-that-220348.html" TargetMode="External"/><Relationship Id="rId25" Type="http://schemas.openxmlformats.org/officeDocument/2006/relationships/hyperlink" Target="https://gmatclub.com/forum/a-leading-figure-in-the-scottish-enlightenment-adam-smiths-51612.html" TargetMode="External"/><Relationship Id="rId2" Type="http://schemas.openxmlformats.org/officeDocument/2006/relationships/hyperlink" Target="https://gmatclub.com/forum/the-most-experienced-financial-consultant-can-never-be-completely-cert-330779.html" TargetMode="External"/><Relationship Id="rId16" Type="http://schemas.openxmlformats.org/officeDocument/2006/relationships/hyperlink" Target="https://gmatclub.com/forum/emily-dickinson-s-letters-to-susan-huntington-dickinson-were-written-10142.html" TargetMode="External"/><Relationship Id="rId20" Type="http://schemas.openxmlformats.org/officeDocument/2006/relationships/hyperlink" Target="https://gmatclub.com/forum/having-been-named-for-a-mythological-nymph-who-cared-for-the-infant-205139.html" TargetMode="External"/><Relationship Id="rId29" Type="http://schemas.openxmlformats.org/officeDocument/2006/relationships/printerSettings" Target="../printerSettings/printerSettings4.bin"/><Relationship Id="rId1" Type="http://schemas.openxmlformats.org/officeDocument/2006/relationships/hyperlink" Target="https://gmatclub.com/forum/clinical-trials-are-the-key-to-obtaining-information-about-the-safety-330724.html" TargetMode="External"/><Relationship Id="rId6" Type="http://schemas.openxmlformats.org/officeDocument/2006/relationships/hyperlink" Target="https://gmatclub.com/forum/just-like-the-internet-today-often-being-called-an-information-super-321750.html" TargetMode="External"/><Relationship Id="rId11" Type="http://schemas.openxmlformats.org/officeDocument/2006/relationships/hyperlink" Target="https://gmatclub.com/forum/og-2016-with-corn-soybean-and-wheat-reserves-204264.html" TargetMode="External"/><Relationship Id="rId24" Type="http://schemas.openxmlformats.org/officeDocument/2006/relationships/hyperlink" Target="https://gmatclub.com/forum/a-new-study-suggests-that-the-conversational-pace-of-everyday-life-may-92666.html" TargetMode="External"/><Relationship Id="rId5" Type="http://schemas.openxmlformats.org/officeDocument/2006/relationships/hyperlink" Target="https://gmatclub.com/forum/among-the-objects-found-in-the-excavated-temple-were-small-terra-cotta-82658.html" TargetMode="External"/><Relationship Id="rId15" Type="http://schemas.openxmlformats.org/officeDocument/2006/relationships/hyperlink" Target="https://gmatclub.com/forum/along-the-major-rivers-that-traverse-the-deserts-of-northeast-africa-136454.html" TargetMode="External"/><Relationship Id="rId23" Type="http://schemas.openxmlformats.org/officeDocument/2006/relationships/hyperlink" Target="https://gmatclub.com/forum/the-tourism-commission-has-conducted-surveys-of-hotels-in-the-most-220380.html" TargetMode="External"/><Relationship Id="rId28" Type="http://schemas.openxmlformats.org/officeDocument/2006/relationships/hyperlink" Target="https://gmatclub.com/forum/combining-enormous-physical-strength-with-higher-intelligence-the-nea-87777.html" TargetMode="External"/><Relationship Id="rId10" Type="http://schemas.openxmlformats.org/officeDocument/2006/relationships/hyperlink" Target="https://gmatclub.com/forum/turtles-like-other-reptiles-can-endure-long-fasts-in-their-ability-220343.html" TargetMode="External"/><Relationship Id="rId19" Type="http://schemas.openxmlformats.org/officeDocument/2006/relationships/hyperlink" Target="https://gmatclub.com/forum/ryunosuke-akutagawa-s-knowledge-of-the-literatures-of-europe-china-135722.html" TargetMode="External"/><Relationship Id="rId4" Type="http://schemas.openxmlformats.org/officeDocument/2006/relationships/hyperlink" Target="https://gmatclub.com/forum/when-medicare-was-enacted-in-1965-it-was-aimed-at-the-prevention-of-a-305837.html" TargetMode="External"/><Relationship Id="rId9" Type="http://schemas.openxmlformats.org/officeDocument/2006/relationships/hyperlink" Target="https://gmatclub.com/forum/although-alice-walker-published-a-number-of-essays-poetry-collections-199913.html" TargetMode="External"/><Relationship Id="rId14" Type="http://schemas.openxmlformats.org/officeDocument/2006/relationships/hyperlink" Target="https://gmatclub.com/forum/neuroscientists-having-amassed-a-wealth-of-knowledge-over-the-past-96386.html" TargetMode="External"/><Relationship Id="rId22" Type="http://schemas.openxmlformats.org/officeDocument/2006/relationships/hyperlink" Target="https://gmatclub.com/forum/in-some-types-of-pine-tree-a-thick-layer-of-needles-protects-the-buds-220379.html" TargetMode="External"/><Relationship Id="rId27" Type="http://schemas.openxmlformats.org/officeDocument/2006/relationships/hyperlink" Target="https://gmatclub.com/forum/the-first-trenches-that-were-cut-into-a-500-acre-site-at-tell-hamoukar-225551.html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1.xml"/><Relationship Id="rId2" Type="http://schemas.openxmlformats.org/officeDocument/2006/relationships/pivotTable" Target="../pivotTables/pivotTable10.xml"/><Relationship Id="rId1" Type="http://schemas.openxmlformats.org/officeDocument/2006/relationships/pivotTable" Target="../pivotTables/pivotTable9.xml"/><Relationship Id="rId4" Type="http://schemas.openxmlformats.org/officeDocument/2006/relationships/pivotTable" Target="../pivotTables/pivotTable12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gmatclub.com/forum/in-the-sonoran-desert-of-northwestern-mexico-and-southern-arizona-t-242586.html" TargetMode="External"/><Relationship Id="rId13" Type="http://schemas.openxmlformats.org/officeDocument/2006/relationships/hyperlink" Target="https://gmatclub.com/forum/resin-is-a-plant-secretion-that-hardens-when-exposed-to-air-fossilize-242509.html" TargetMode="External"/><Relationship Id="rId3" Type="http://schemas.openxmlformats.org/officeDocument/2006/relationships/hyperlink" Target="https://gmatclub.com/forum/much-research-has-been-devoted-to-investigating-what-motivates-consume-222701.html" TargetMode="External"/><Relationship Id="rId7" Type="http://schemas.openxmlformats.org/officeDocument/2006/relationships/hyperlink" Target="https://gmatclub.com/forum/when-jamaican-born-social-activist-marcus-garvey-came-to-the-united-st-136802.html" TargetMode="External"/><Relationship Id="rId12" Type="http://schemas.openxmlformats.org/officeDocument/2006/relationships/hyperlink" Target="https://gmatclub.com/forum/a-small-number-of-the-forest-species-of-lepidoptera-moths-and-butterf-76035.html" TargetMode="External"/><Relationship Id="rId2" Type="http://schemas.openxmlformats.org/officeDocument/2006/relationships/hyperlink" Target="https://gmatclub.com/forum/the-argument-for-monetizing-or-putting-a-monetary-value-on-ecosystem-242589.html" TargetMode="External"/><Relationship Id="rId16" Type="http://schemas.openxmlformats.org/officeDocument/2006/relationships/hyperlink" Target="https://gmatclub.com/forum/milankovitch-proposed-in-the-early-twentieth-century-that-the-ice-ages-153493.html" TargetMode="External"/><Relationship Id="rId1" Type="http://schemas.openxmlformats.org/officeDocument/2006/relationships/hyperlink" Target="https://gmatclub.com/forum/in-their-study-of-whether-offering-a-guarantee-of-service-quality-will-242450.html" TargetMode="External"/><Relationship Id="rId6" Type="http://schemas.openxmlformats.org/officeDocument/2006/relationships/hyperlink" Target="https://gmatclub.com/forum/in-an-effort-to-explain-why-business-acquisitions-often-fail-scholars-222702.html" TargetMode="External"/><Relationship Id="rId11" Type="http://schemas.openxmlformats.org/officeDocument/2006/relationships/hyperlink" Target="https://gmatclub.com/forum/manufacturers-have-to-do-more-than-build-large-manufacturing-133422.html" TargetMode="External"/><Relationship Id="rId5" Type="http://schemas.openxmlformats.org/officeDocument/2006/relationships/hyperlink" Target="https://gmatclub.com/forum/io-and-europa-the-inner-two-of-jupiter-s-four-largest-moons-are-137036.html" TargetMode="External"/><Relationship Id="rId15" Type="http://schemas.openxmlformats.org/officeDocument/2006/relationships/hyperlink" Target="https://gmatclub.com/forum/among-the-myths-taken-as-fact-by-the-environmental-managers-of-most-co-132290.html" TargetMode="External"/><Relationship Id="rId10" Type="http://schemas.openxmlformats.org/officeDocument/2006/relationships/hyperlink" Target="https://gmatclub.com/forum/current-feminist-theory-in-validating-women-s-own-stories-of-their-137664.html" TargetMode="External"/><Relationship Id="rId4" Type="http://schemas.openxmlformats.org/officeDocument/2006/relationships/hyperlink" Target="https://gmatclub.com/forum/historians-remain-divided-over-the-role-of-banks-in-facilitating-eco-222700.html" TargetMode="External"/><Relationship Id="rId9" Type="http://schemas.openxmlformats.org/officeDocument/2006/relationships/hyperlink" Target="https://gmatclub.com/forum/in-terrestrial-environments-gravity-places-special-demands-137034.html" TargetMode="External"/><Relationship Id="rId14" Type="http://schemas.openxmlformats.org/officeDocument/2006/relationships/hyperlink" Target="https://gmatclub.com/forum/during-the-1980s-many-economic-historians-studying-latin-america-fo-222699.html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E0A83-D3D6-4982-9B05-6DAB25CE700E}">
  <sheetPr>
    <tabColor theme="5"/>
  </sheetPr>
  <dimension ref="A1:BB28"/>
  <sheetViews>
    <sheetView showGridLines="0" zoomScaleNormal="100" workbookViewId="0">
      <pane xSplit="1" ySplit="3" topLeftCell="X16" activePane="bottomRight" state="frozen"/>
      <selection pane="topRight" activeCell="B1" sqref="B1"/>
      <selection pane="bottomLeft" activeCell="A4" sqref="A4"/>
      <selection pane="bottomRight" activeCell="AT25" sqref="AT25"/>
    </sheetView>
  </sheetViews>
  <sheetFormatPr defaultRowHeight="15" x14ac:dyDescent="0.25"/>
  <cols>
    <col min="1" max="1" width="29.42578125" style="4" customWidth="1"/>
    <col min="2" max="3" width="9.140625" style="4" customWidth="1"/>
    <col min="4" max="4" width="15" style="4" customWidth="1"/>
    <col min="5" max="7" width="9.140625" style="4" customWidth="1"/>
    <col min="8" max="8" width="15" style="4" customWidth="1"/>
    <col min="9" max="11" width="9.140625" style="4" customWidth="1"/>
    <col min="12" max="12" width="15" style="4" customWidth="1"/>
    <col min="13" max="15" width="9.140625" style="4" customWidth="1"/>
    <col min="16" max="16" width="15" style="4" customWidth="1"/>
    <col min="17" max="19" width="9.140625" style="4" customWidth="1"/>
    <col min="20" max="20" width="15" style="4" customWidth="1"/>
    <col min="21" max="21" width="9.140625" style="4" customWidth="1"/>
    <col min="22" max="22" width="16.5703125" style="4" customWidth="1"/>
    <col min="23" max="23" width="9.140625" style="4"/>
    <col min="24" max="24" width="17.140625" style="4" customWidth="1"/>
    <col min="25" max="25" width="13.140625" style="4" customWidth="1"/>
    <col min="26" max="26" width="24.28515625" style="4" customWidth="1"/>
    <col min="50" max="50" width="26" bestFit="1" customWidth="1"/>
    <col min="51" max="51" width="7.42578125" bestFit="1" customWidth="1"/>
    <col min="52" max="52" width="8.85546875" bestFit="1" customWidth="1"/>
    <col min="53" max="53" width="15" bestFit="1" customWidth="1"/>
    <col min="54" max="54" width="8.7109375" bestFit="1" customWidth="1"/>
  </cols>
  <sheetData>
    <row r="1" spans="1:54" ht="15.75" thickBot="1" x14ac:dyDescent="0.3"/>
    <row r="2" spans="1:54" ht="15.75" thickBot="1" x14ac:dyDescent="0.3">
      <c r="A2"/>
      <c r="B2" s="140" t="s">
        <v>5</v>
      </c>
      <c r="C2" s="141"/>
      <c r="D2" s="141"/>
      <c r="E2" s="142"/>
      <c r="F2" s="140" t="s">
        <v>6</v>
      </c>
      <c r="G2" s="141"/>
      <c r="H2" s="141"/>
      <c r="I2" s="142"/>
      <c r="J2" s="140" t="s">
        <v>7</v>
      </c>
      <c r="K2" s="141"/>
      <c r="L2" s="141"/>
      <c r="M2" s="142"/>
      <c r="N2" s="140" t="s">
        <v>8</v>
      </c>
      <c r="O2" s="141"/>
      <c r="P2" s="141"/>
      <c r="Q2" s="142"/>
      <c r="R2" s="140" t="s">
        <v>37</v>
      </c>
      <c r="S2" s="141"/>
      <c r="T2" s="141"/>
      <c r="U2" s="141"/>
      <c r="V2" s="137" t="s">
        <v>11</v>
      </c>
      <c r="W2" s="138"/>
      <c r="X2" s="138"/>
      <c r="Y2" s="138"/>
      <c r="Z2" s="139"/>
      <c r="AY2" s="140" t="s">
        <v>5</v>
      </c>
      <c r="AZ2" s="141"/>
      <c r="BA2" s="141"/>
      <c r="BB2" s="142"/>
    </row>
    <row r="3" spans="1:54" ht="15.75" thickBot="1" x14ac:dyDescent="0.3">
      <c r="A3"/>
      <c r="B3" s="2" t="s">
        <v>0</v>
      </c>
      <c r="C3" s="3" t="s">
        <v>1</v>
      </c>
      <c r="D3" s="3" t="s">
        <v>2</v>
      </c>
      <c r="E3" s="30" t="s">
        <v>3</v>
      </c>
      <c r="F3" s="2" t="s">
        <v>0</v>
      </c>
      <c r="G3" s="3" t="s">
        <v>1</v>
      </c>
      <c r="H3" s="3" t="s">
        <v>2</v>
      </c>
      <c r="I3" s="30" t="s">
        <v>3</v>
      </c>
      <c r="J3" s="2" t="s">
        <v>0</v>
      </c>
      <c r="K3" s="3" t="s">
        <v>1</v>
      </c>
      <c r="L3" s="3" t="s">
        <v>2</v>
      </c>
      <c r="M3" s="30" t="s">
        <v>3</v>
      </c>
      <c r="N3" s="2" t="s">
        <v>0</v>
      </c>
      <c r="O3" s="3" t="s">
        <v>1</v>
      </c>
      <c r="P3" s="3" t="s">
        <v>2</v>
      </c>
      <c r="Q3" s="30" t="s">
        <v>3</v>
      </c>
      <c r="R3" s="2" t="s">
        <v>0</v>
      </c>
      <c r="S3" s="3" t="s">
        <v>1</v>
      </c>
      <c r="T3" s="3" t="s">
        <v>2</v>
      </c>
      <c r="U3" s="9" t="s">
        <v>3</v>
      </c>
      <c r="V3" s="21" t="s">
        <v>0</v>
      </c>
      <c r="W3" s="22" t="s">
        <v>1</v>
      </c>
      <c r="X3" s="22" t="s">
        <v>2</v>
      </c>
      <c r="Y3" s="23" t="s">
        <v>3</v>
      </c>
      <c r="Z3" s="24" t="s">
        <v>9</v>
      </c>
      <c r="AY3" s="2" t="s">
        <v>0</v>
      </c>
      <c r="AZ3" s="3" t="s">
        <v>1</v>
      </c>
      <c r="BA3" s="3" t="s">
        <v>2</v>
      </c>
      <c r="BB3" s="30" t="s">
        <v>3</v>
      </c>
    </row>
    <row r="4" spans="1:54" ht="15.75" thickBot="1" x14ac:dyDescent="0.3">
      <c r="A4" s="20" t="s">
        <v>14</v>
      </c>
      <c r="B4" s="16">
        <f>SUM(B5:B13)</f>
        <v>8</v>
      </c>
      <c r="C4" s="17">
        <f>SUM(C5:C13)</f>
        <v>5</v>
      </c>
      <c r="D4" s="17">
        <f>SUM(B4:C4)</f>
        <v>13</v>
      </c>
      <c r="E4" s="28">
        <f>IFERROR(B4/D4,0)</f>
        <v>0.61538461538461542</v>
      </c>
      <c r="F4" s="16">
        <f>SUM(F5:F13)</f>
        <v>7</v>
      </c>
      <c r="G4" s="17">
        <f>SUM(G5:G13)</f>
        <v>6</v>
      </c>
      <c r="H4" s="17">
        <f>SUM(F4:G4)</f>
        <v>13</v>
      </c>
      <c r="I4" s="28">
        <f>IFERROR(F4/H4,0)</f>
        <v>0.53846153846153844</v>
      </c>
      <c r="J4" s="16">
        <f>SUM(J5:J13)</f>
        <v>8</v>
      </c>
      <c r="K4" s="17">
        <f>SUM(K5:K13)</f>
        <v>6</v>
      </c>
      <c r="L4" s="17">
        <f>SUM(J4:K4)</f>
        <v>14</v>
      </c>
      <c r="M4" s="28">
        <f>IFERROR(J4/L4,0)</f>
        <v>0.5714285714285714</v>
      </c>
      <c r="N4" s="16">
        <f>SUM(N5:N13)</f>
        <v>8</v>
      </c>
      <c r="O4" s="17">
        <f>SUM(O5:O13)</f>
        <v>5</v>
      </c>
      <c r="P4" s="17">
        <f>SUM(N4:O4)</f>
        <v>13</v>
      </c>
      <c r="Q4" s="28">
        <f>IFERROR(N4/P4,0)</f>
        <v>0.61538461538461542</v>
      </c>
      <c r="R4" s="16">
        <f>SUM(R5:R13)</f>
        <v>7</v>
      </c>
      <c r="S4" s="17">
        <f>SUM(S5:S13)</f>
        <v>7</v>
      </c>
      <c r="T4" s="17">
        <f>SUM(R4:S4)</f>
        <v>14</v>
      </c>
      <c r="U4" s="18">
        <f>IFERROR(R4/T4,0)</f>
        <v>0.5</v>
      </c>
      <c r="V4" s="11">
        <f>SUM(B4,F4,J4,N4,R4)</f>
        <v>38</v>
      </c>
      <c r="W4" s="12">
        <f>SUM(C4,G4,K4,O4,S4)</f>
        <v>29</v>
      </c>
      <c r="X4" s="12">
        <f>SUM(V4:W4)</f>
        <v>67</v>
      </c>
      <c r="Y4" s="29">
        <f>IFERROR(V4/X4,0)</f>
        <v>0.56716417910447758</v>
      </c>
      <c r="Z4" s="25">
        <f>X4/$X$28</f>
        <v>0.37222222222222223</v>
      </c>
      <c r="AX4" s="20" t="s">
        <v>14</v>
      </c>
      <c r="AY4" s="16">
        <f>SUM(AY5:AY13)</f>
        <v>7</v>
      </c>
      <c r="AZ4" s="17">
        <f>SUM(AZ5:AZ13)</f>
        <v>6</v>
      </c>
      <c r="BA4" s="17">
        <f>SUM(AY4:AZ4)</f>
        <v>13</v>
      </c>
      <c r="BB4" s="28">
        <f>IFERROR(AY4/BA4,0)</f>
        <v>0.53846153846153844</v>
      </c>
    </row>
    <row r="5" spans="1:54" x14ac:dyDescent="0.25">
      <c r="A5" s="14" t="s">
        <v>17</v>
      </c>
      <c r="B5" s="2">
        <v>3</v>
      </c>
      <c r="C5" s="3"/>
      <c r="D5" s="5">
        <f t="shared" ref="D5:D13" si="0">SUM(B5:C5)</f>
        <v>3</v>
      </c>
      <c r="E5" s="6">
        <f t="shared" ref="E5:E13" si="1">IFERROR(B5/D5,0)</f>
        <v>1</v>
      </c>
      <c r="F5" s="2">
        <v>1</v>
      </c>
      <c r="G5" s="3">
        <v>1</v>
      </c>
      <c r="H5" s="5">
        <f t="shared" ref="H5:H13" si="2">SUM(F5:G5)</f>
        <v>2</v>
      </c>
      <c r="I5" s="6">
        <f t="shared" ref="I5:I13" si="3">IFERROR(F5/H5,0)</f>
        <v>0.5</v>
      </c>
      <c r="J5" s="2">
        <v>3</v>
      </c>
      <c r="K5" s="3">
        <v>2</v>
      </c>
      <c r="L5" s="5">
        <f t="shared" ref="L5:L13" si="4">SUM(J5:K5)</f>
        <v>5</v>
      </c>
      <c r="M5" s="6">
        <f t="shared" ref="M5:M13" si="5">IFERROR(J5/L5,0)</f>
        <v>0.6</v>
      </c>
      <c r="N5" s="2">
        <v>1</v>
      </c>
      <c r="O5" s="3">
        <v>2</v>
      </c>
      <c r="P5" s="5">
        <f t="shared" ref="P5:P13" si="6">SUM(N5:O5)</f>
        <v>3</v>
      </c>
      <c r="Q5" s="6">
        <f t="shared" ref="Q5:Q13" si="7">IFERROR(N5/P5,0)</f>
        <v>0.33333333333333331</v>
      </c>
      <c r="R5" s="2">
        <v>1</v>
      </c>
      <c r="S5" s="3">
        <v>1</v>
      </c>
      <c r="T5" s="5">
        <f t="shared" ref="T5:T13" si="8">SUM(R5:S5)</f>
        <v>2</v>
      </c>
      <c r="U5" s="7">
        <f t="shared" ref="U5:U13" si="9">IFERROR(R5/T5,0)</f>
        <v>0.5</v>
      </c>
      <c r="V5" s="2">
        <f>SUM(B5,F5,J5,N5,R5)</f>
        <v>9</v>
      </c>
      <c r="W5" s="3">
        <f>SUM(C5,G5,K5,O5,S5)</f>
        <v>6</v>
      </c>
      <c r="X5" s="5">
        <f t="shared" ref="X5:X28" si="10">SUM(V5:W5)</f>
        <v>15</v>
      </c>
      <c r="Y5" s="10">
        <f t="shared" ref="Y5:Y28" si="11">IFERROR(V5/X5,0)</f>
        <v>0.6</v>
      </c>
      <c r="Z5" s="6">
        <f>X5/$X$4</f>
        <v>0.22388059701492538</v>
      </c>
      <c r="AA5" s="34" t="s">
        <v>12</v>
      </c>
      <c r="AD5" s="32"/>
      <c r="AX5" s="14" t="s">
        <v>17</v>
      </c>
      <c r="AY5" s="2">
        <v>2</v>
      </c>
      <c r="AZ5" s="3"/>
      <c r="BA5" s="5">
        <f t="shared" ref="BA5:BA13" si="12">SUM(AY5:AZ5)</f>
        <v>2</v>
      </c>
      <c r="BB5" s="6">
        <f t="shared" ref="BB5:BB13" si="13">IFERROR(AY5/BA5,0)</f>
        <v>1</v>
      </c>
    </row>
    <row r="6" spans="1:54" x14ac:dyDescent="0.25">
      <c r="A6" s="14" t="s">
        <v>18</v>
      </c>
      <c r="B6" s="2">
        <v>1</v>
      </c>
      <c r="C6" s="3">
        <v>1</v>
      </c>
      <c r="D6" s="5">
        <f t="shared" si="0"/>
        <v>2</v>
      </c>
      <c r="E6" s="6">
        <f t="shared" si="1"/>
        <v>0.5</v>
      </c>
      <c r="F6" s="2">
        <v>1</v>
      </c>
      <c r="G6" s="3"/>
      <c r="H6" s="5">
        <f t="shared" si="2"/>
        <v>1</v>
      </c>
      <c r="I6" s="6">
        <f t="shared" si="3"/>
        <v>1</v>
      </c>
      <c r="J6" s="2"/>
      <c r="K6" s="3"/>
      <c r="L6" s="5">
        <f t="shared" si="4"/>
        <v>0</v>
      </c>
      <c r="M6" s="6">
        <f t="shared" si="5"/>
        <v>0</v>
      </c>
      <c r="N6" s="2">
        <v>2</v>
      </c>
      <c r="O6" s="3"/>
      <c r="P6" s="5">
        <f t="shared" si="6"/>
        <v>2</v>
      </c>
      <c r="Q6" s="6">
        <f t="shared" si="7"/>
        <v>1</v>
      </c>
      <c r="R6" s="2"/>
      <c r="S6" s="3">
        <v>2</v>
      </c>
      <c r="T6" s="5">
        <f t="shared" si="8"/>
        <v>2</v>
      </c>
      <c r="U6" s="7">
        <f t="shared" si="9"/>
        <v>0</v>
      </c>
      <c r="V6" s="2">
        <f t="shared" ref="V6" si="14">SUM(B6,F6,J6,N6,R6)</f>
        <v>4</v>
      </c>
      <c r="W6" s="3">
        <f t="shared" ref="W6" si="15">SUM(C6,G6,K6,O6,S6)</f>
        <v>3</v>
      </c>
      <c r="X6" s="5">
        <f t="shared" si="10"/>
        <v>7</v>
      </c>
      <c r="Y6" s="10">
        <f t="shared" si="11"/>
        <v>0.5714285714285714</v>
      </c>
      <c r="Z6" s="6">
        <f t="shared" ref="Z6:Z13" si="16">X6/$X$4</f>
        <v>0.1044776119402985</v>
      </c>
      <c r="AA6" s="33" t="s">
        <v>13</v>
      </c>
      <c r="AD6" s="32"/>
      <c r="AX6" s="14" t="s">
        <v>18</v>
      </c>
      <c r="AY6" s="2">
        <v>3</v>
      </c>
      <c r="AZ6" s="3">
        <v>1</v>
      </c>
      <c r="BA6" s="5">
        <f t="shared" si="12"/>
        <v>4</v>
      </c>
      <c r="BB6" s="6">
        <f t="shared" si="13"/>
        <v>0.75</v>
      </c>
    </row>
    <row r="7" spans="1:54" x14ac:dyDescent="0.25">
      <c r="A7" s="14" t="s">
        <v>19</v>
      </c>
      <c r="B7" s="2"/>
      <c r="C7" s="3">
        <v>1</v>
      </c>
      <c r="D7" s="5">
        <f t="shared" si="0"/>
        <v>1</v>
      </c>
      <c r="E7" s="6">
        <f t="shared" si="1"/>
        <v>0</v>
      </c>
      <c r="F7" s="2">
        <v>1</v>
      </c>
      <c r="G7" s="3"/>
      <c r="H7" s="5">
        <f t="shared" si="2"/>
        <v>1</v>
      </c>
      <c r="I7" s="6">
        <f t="shared" si="3"/>
        <v>1</v>
      </c>
      <c r="J7" s="2">
        <v>2</v>
      </c>
      <c r="K7" s="3">
        <v>1</v>
      </c>
      <c r="L7" s="5">
        <f t="shared" si="4"/>
        <v>3</v>
      </c>
      <c r="M7" s="6">
        <f t="shared" si="5"/>
        <v>0.66666666666666663</v>
      </c>
      <c r="N7" s="2"/>
      <c r="O7" s="3">
        <v>1</v>
      </c>
      <c r="P7" s="5">
        <f t="shared" si="6"/>
        <v>1</v>
      </c>
      <c r="Q7" s="6">
        <f t="shared" si="7"/>
        <v>0</v>
      </c>
      <c r="R7" s="2">
        <v>1</v>
      </c>
      <c r="S7" s="3">
        <v>1</v>
      </c>
      <c r="T7" s="5">
        <f t="shared" si="8"/>
        <v>2</v>
      </c>
      <c r="U7" s="7">
        <f t="shared" si="9"/>
        <v>0.5</v>
      </c>
      <c r="V7" s="2">
        <f t="shared" ref="V7:V28" si="17">SUM(B7,F7,J7,N7,R7)</f>
        <v>4</v>
      </c>
      <c r="W7" s="3">
        <f t="shared" ref="W7:W28" si="18">SUM(C7,G7,K7,O7,S7)</f>
        <v>4</v>
      </c>
      <c r="X7" s="5">
        <f t="shared" si="10"/>
        <v>8</v>
      </c>
      <c r="Y7" s="10">
        <f t="shared" si="11"/>
        <v>0.5</v>
      </c>
      <c r="Z7" s="6">
        <f t="shared" si="16"/>
        <v>0.11940298507462686</v>
      </c>
      <c r="AA7" s="33" t="s">
        <v>13</v>
      </c>
      <c r="AD7" s="32"/>
      <c r="AX7" s="14" t="s">
        <v>19</v>
      </c>
      <c r="AY7" s="2">
        <v>1</v>
      </c>
      <c r="AZ7" s="3">
        <v>1</v>
      </c>
      <c r="BA7" s="5">
        <f t="shared" si="12"/>
        <v>2</v>
      </c>
      <c r="BB7" s="6">
        <f t="shared" si="13"/>
        <v>0.5</v>
      </c>
    </row>
    <row r="8" spans="1:54" x14ac:dyDescent="0.25">
      <c r="A8" s="14" t="s">
        <v>20</v>
      </c>
      <c r="B8" s="2">
        <v>1</v>
      </c>
      <c r="C8" s="3"/>
      <c r="D8" s="5">
        <f t="shared" si="0"/>
        <v>1</v>
      </c>
      <c r="E8" s="6">
        <f t="shared" si="1"/>
        <v>1</v>
      </c>
      <c r="F8" s="2"/>
      <c r="G8" s="3"/>
      <c r="H8" s="5">
        <f t="shared" si="2"/>
        <v>0</v>
      </c>
      <c r="I8" s="6">
        <f t="shared" si="3"/>
        <v>0</v>
      </c>
      <c r="J8" s="2"/>
      <c r="K8" s="3">
        <v>2</v>
      </c>
      <c r="L8" s="5">
        <f t="shared" si="4"/>
        <v>2</v>
      </c>
      <c r="M8" s="6">
        <f t="shared" si="5"/>
        <v>0</v>
      </c>
      <c r="N8" s="2">
        <v>1</v>
      </c>
      <c r="O8" s="3">
        <v>1</v>
      </c>
      <c r="P8" s="5">
        <f t="shared" si="6"/>
        <v>2</v>
      </c>
      <c r="Q8" s="6">
        <f t="shared" si="7"/>
        <v>0.5</v>
      </c>
      <c r="R8" s="2">
        <v>1</v>
      </c>
      <c r="S8" s="3">
        <v>1</v>
      </c>
      <c r="T8" s="5">
        <f t="shared" si="8"/>
        <v>2</v>
      </c>
      <c r="U8" s="7">
        <f t="shared" si="9"/>
        <v>0.5</v>
      </c>
      <c r="V8" s="2">
        <f t="shared" si="17"/>
        <v>3</v>
      </c>
      <c r="W8" s="3">
        <f t="shared" si="18"/>
        <v>4</v>
      </c>
      <c r="X8" s="5">
        <f t="shared" si="10"/>
        <v>7</v>
      </c>
      <c r="Y8" s="10">
        <f t="shared" si="11"/>
        <v>0.42857142857142855</v>
      </c>
      <c r="Z8" s="6">
        <f t="shared" si="16"/>
        <v>0.1044776119402985</v>
      </c>
      <c r="AA8" s="33" t="s">
        <v>13</v>
      </c>
      <c r="AD8" s="32"/>
      <c r="AX8" s="14" t="s">
        <v>20</v>
      </c>
      <c r="AY8" s="2"/>
      <c r="AZ8" s="3">
        <v>1</v>
      </c>
      <c r="BA8" s="5">
        <f t="shared" si="12"/>
        <v>1</v>
      </c>
      <c r="BB8" s="6">
        <f t="shared" si="13"/>
        <v>0</v>
      </c>
    </row>
    <row r="9" spans="1:54" x14ac:dyDescent="0.25">
      <c r="A9" s="14" t="s">
        <v>21</v>
      </c>
      <c r="B9" s="2"/>
      <c r="C9" s="3">
        <v>2</v>
      </c>
      <c r="D9" s="5">
        <f t="shared" si="0"/>
        <v>2</v>
      </c>
      <c r="E9" s="6">
        <f t="shared" si="1"/>
        <v>0</v>
      </c>
      <c r="F9" s="2">
        <v>2</v>
      </c>
      <c r="G9" s="3">
        <v>2</v>
      </c>
      <c r="H9" s="5">
        <f t="shared" si="2"/>
        <v>4</v>
      </c>
      <c r="I9" s="6">
        <f t="shared" si="3"/>
        <v>0.5</v>
      </c>
      <c r="J9" s="2">
        <v>1</v>
      </c>
      <c r="K9" s="3"/>
      <c r="L9" s="5">
        <f t="shared" si="4"/>
        <v>1</v>
      </c>
      <c r="M9" s="6">
        <f t="shared" si="5"/>
        <v>1</v>
      </c>
      <c r="N9" s="2">
        <v>1</v>
      </c>
      <c r="O9" s="3"/>
      <c r="P9" s="5">
        <f t="shared" si="6"/>
        <v>1</v>
      </c>
      <c r="Q9" s="6">
        <f t="shared" si="7"/>
        <v>1</v>
      </c>
      <c r="R9" s="2">
        <v>2</v>
      </c>
      <c r="S9" s="3"/>
      <c r="T9" s="5">
        <f t="shared" si="8"/>
        <v>2</v>
      </c>
      <c r="U9" s="7">
        <f t="shared" si="9"/>
        <v>1</v>
      </c>
      <c r="V9" s="2">
        <f t="shared" si="17"/>
        <v>6</v>
      </c>
      <c r="W9" s="3">
        <f t="shared" si="18"/>
        <v>4</v>
      </c>
      <c r="X9" s="5">
        <f t="shared" si="10"/>
        <v>10</v>
      </c>
      <c r="Y9" s="10">
        <f t="shared" si="11"/>
        <v>0.6</v>
      </c>
      <c r="Z9" s="6">
        <f t="shared" si="16"/>
        <v>0.14925373134328357</v>
      </c>
      <c r="AA9" s="34" t="s">
        <v>12</v>
      </c>
      <c r="AD9" s="32"/>
      <c r="AX9" s="14" t="s">
        <v>21</v>
      </c>
      <c r="AY9" s="2"/>
      <c r="AZ9" s="3">
        <v>1</v>
      </c>
      <c r="BA9" s="5">
        <f t="shared" si="12"/>
        <v>1</v>
      </c>
      <c r="BB9" s="6">
        <f t="shared" si="13"/>
        <v>0</v>
      </c>
    </row>
    <row r="10" spans="1:54" x14ac:dyDescent="0.25">
      <c r="A10" s="14" t="s">
        <v>22</v>
      </c>
      <c r="B10" s="2">
        <v>2</v>
      </c>
      <c r="C10" s="3">
        <v>1</v>
      </c>
      <c r="D10" s="5">
        <f t="shared" si="0"/>
        <v>3</v>
      </c>
      <c r="E10" s="6">
        <f t="shared" si="1"/>
        <v>0.66666666666666663</v>
      </c>
      <c r="F10" s="2"/>
      <c r="G10" s="3">
        <v>1</v>
      </c>
      <c r="H10" s="5">
        <f t="shared" si="2"/>
        <v>1</v>
      </c>
      <c r="I10" s="6">
        <f t="shared" si="3"/>
        <v>0</v>
      </c>
      <c r="J10" s="2">
        <v>1</v>
      </c>
      <c r="K10" s="3"/>
      <c r="L10" s="5">
        <f t="shared" si="4"/>
        <v>1</v>
      </c>
      <c r="M10" s="6">
        <f t="shared" si="5"/>
        <v>1</v>
      </c>
      <c r="N10" s="2">
        <v>3</v>
      </c>
      <c r="O10" s="3">
        <v>1</v>
      </c>
      <c r="P10" s="5">
        <f t="shared" si="6"/>
        <v>4</v>
      </c>
      <c r="Q10" s="6">
        <f t="shared" si="7"/>
        <v>0.75</v>
      </c>
      <c r="R10" s="2">
        <v>2</v>
      </c>
      <c r="S10" s="3"/>
      <c r="T10" s="5">
        <f t="shared" si="8"/>
        <v>2</v>
      </c>
      <c r="U10" s="7">
        <f t="shared" si="9"/>
        <v>1</v>
      </c>
      <c r="V10" s="2">
        <f t="shared" si="17"/>
        <v>8</v>
      </c>
      <c r="W10" s="3">
        <f t="shared" si="18"/>
        <v>3</v>
      </c>
      <c r="X10" s="5">
        <f t="shared" si="10"/>
        <v>11</v>
      </c>
      <c r="Y10" s="10">
        <f t="shared" si="11"/>
        <v>0.72727272727272729</v>
      </c>
      <c r="Z10" s="6">
        <f t="shared" si="16"/>
        <v>0.16417910447761194</v>
      </c>
      <c r="AA10" s="34" t="s">
        <v>12</v>
      </c>
      <c r="AD10" s="32"/>
      <c r="AE10" s="1"/>
      <c r="AG10" s="136" t="s">
        <v>68</v>
      </c>
      <c r="AH10" s="136"/>
      <c r="AI10" s="136"/>
      <c r="AJ10" s="136"/>
      <c r="AX10" s="14" t="s">
        <v>22</v>
      </c>
      <c r="AY10" s="2">
        <v>1</v>
      </c>
      <c r="AZ10" s="3">
        <v>1</v>
      </c>
      <c r="BA10" s="5">
        <f t="shared" si="12"/>
        <v>2</v>
      </c>
      <c r="BB10" s="6">
        <f t="shared" si="13"/>
        <v>0.5</v>
      </c>
    </row>
    <row r="11" spans="1:54" x14ac:dyDescent="0.25">
      <c r="A11" s="14" t="s">
        <v>35</v>
      </c>
      <c r="B11" s="2"/>
      <c r="C11" s="3"/>
      <c r="D11" s="5">
        <f t="shared" si="0"/>
        <v>0</v>
      </c>
      <c r="E11" s="6">
        <f t="shared" si="1"/>
        <v>0</v>
      </c>
      <c r="F11" s="2">
        <v>1</v>
      </c>
      <c r="G11" s="3"/>
      <c r="H11" s="5">
        <f t="shared" si="2"/>
        <v>1</v>
      </c>
      <c r="I11" s="6">
        <f t="shared" si="3"/>
        <v>1</v>
      </c>
      <c r="J11" s="2"/>
      <c r="K11" s="3"/>
      <c r="L11" s="5">
        <f t="shared" si="4"/>
        <v>0</v>
      </c>
      <c r="M11" s="6">
        <f t="shared" si="5"/>
        <v>0</v>
      </c>
      <c r="N11" s="2"/>
      <c r="O11" s="3"/>
      <c r="P11" s="5">
        <f t="shared" si="6"/>
        <v>0</v>
      </c>
      <c r="Q11" s="6">
        <f t="shared" si="7"/>
        <v>0</v>
      </c>
      <c r="R11" s="2"/>
      <c r="S11" s="3"/>
      <c r="T11" s="5">
        <f t="shared" si="8"/>
        <v>0</v>
      </c>
      <c r="U11" s="7">
        <f t="shared" si="9"/>
        <v>0</v>
      </c>
      <c r="V11" s="2">
        <f t="shared" si="17"/>
        <v>1</v>
      </c>
      <c r="W11" s="3">
        <f t="shared" si="18"/>
        <v>0</v>
      </c>
      <c r="X11" s="5">
        <f t="shared" si="10"/>
        <v>1</v>
      </c>
      <c r="Y11" s="10">
        <f t="shared" si="11"/>
        <v>1</v>
      </c>
      <c r="Z11" s="6">
        <f t="shared" si="16"/>
        <v>1.4925373134328358E-2</v>
      </c>
      <c r="AD11" s="32"/>
      <c r="AE11" s="1"/>
      <c r="AG11" s="52" t="s">
        <v>67</v>
      </c>
      <c r="AV11" t="s">
        <v>93</v>
      </c>
      <c r="AX11" s="14" t="s">
        <v>35</v>
      </c>
      <c r="AY11" s="2"/>
      <c r="AZ11" s="3"/>
      <c r="BA11" s="5">
        <f t="shared" si="12"/>
        <v>0</v>
      </c>
      <c r="BB11" s="6">
        <f t="shared" si="13"/>
        <v>0</v>
      </c>
    </row>
    <row r="12" spans="1:54" x14ac:dyDescent="0.25">
      <c r="A12" s="14" t="s">
        <v>36</v>
      </c>
      <c r="B12" s="2"/>
      <c r="C12" s="3"/>
      <c r="D12" s="5">
        <f t="shared" si="0"/>
        <v>0</v>
      </c>
      <c r="E12" s="6">
        <f t="shared" si="1"/>
        <v>0</v>
      </c>
      <c r="F12" s="2">
        <v>1</v>
      </c>
      <c r="G12" s="3">
        <v>1</v>
      </c>
      <c r="H12" s="5">
        <f t="shared" si="2"/>
        <v>2</v>
      </c>
      <c r="I12" s="6">
        <f t="shared" si="3"/>
        <v>0.5</v>
      </c>
      <c r="J12" s="2">
        <v>1</v>
      </c>
      <c r="K12" s="3">
        <v>1</v>
      </c>
      <c r="L12" s="5">
        <f t="shared" si="4"/>
        <v>2</v>
      </c>
      <c r="M12" s="6">
        <f t="shared" si="5"/>
        <v>0.5</v>
      </c>
      <c r="N12" s="2"/>
      <c r="O12" s="3"/>
      <c r="P12" s="5">
        <f t="shared" si="6"/>
        <v>0</v>
      </c>
      <c r="Q12" s="6">
        <f t="shared" si="7"/>
        <v>0</v>
      </c>
      <c r="R12" s="2"/>
      <c r="S12" s="3"/>
      <c r="T12" s="5">
        <f t="shared" si="8"/>
        <v>0</v>
      </c>
      <c r="U12" s="7">
        <f t="shared" si="9"/>
        <v>0</v>
      </c>
      <c r="V12" s="2">
        <f t="shared" si="17"/>
        <v>2</v>
      </c>
      <c r="W12" s="3">
        <f t="shared" si="18"/>
        <v>2</v>
      </c>
      <c r="X12" s="5">
        <f t="shared" si="10"/>
        <v>4</v>
      </c>
      <c r="Y12" s="10">
        <f t="shared" si="11"/>
        <v>0.5</v>
      </c>
      <c r="Z12" s="6">
        <f t="shared" si="16"/>
        <v>5.9701492537313432E-2</v>
      </c>
      <c r="AD12" s="32"/>
      <c r="AE12" s="1"/>
      <c r="AX12" s="14" t="s">
        <v>36</v>
      </c>
      <c r="AY12" s="2"/>
      <c r="AZ12" s="3"/>
      <c r="BA12" s="5">
        <f t="shared" si="12"/>
        <v>0</v>
      </c>
      <c r="BB12" s="6">
        <f t="shared" si="13"/>
        <v>0</v>
      </c>
    </row>
    <row r="13" spans="1:54" ht="15.75" thickBot="1" x14ac:dyDescent="0.3">
      <c r="A13" s="14" t="s">
        <v>23</v>
      </c>
      <c r="B13" s="2">
        <v>1</v>
      </c>
      <c r="C13" s="3"/>
      <c r="D13" s="5">
        <f t="shared" si="0"/>
        <v>1</v>
      </c>
      <c r="E13" s="6">
        <f t="shared" si="1"/>
        <v>1</v>
      </c>
      <c r="F13" s="2"/>
      <c r="G13" s="3">
        <v>1</v>
      </c>
      <c r="H13" s="5">
        <f t="shared" si="2"/>
        <v>1</v>
      </c>
      <c r="I13" s="6">
        <f t="shared" si="3"/>
        <v>0</v>
      </c>
      <c r="J13" s="2"/>
      <c r="K13" s="3"/>
      <c r="L13" s="5">
        <f t="shared" si="4"/>
        <v>0</v>
      </c>
      <c r="M13" s="6">
        <f t="shared" si="5"/>
        <v>0</v>
      </c>
      <c r="N13" s="2"/>
      <c r="O13" s="3"/>
      <c r="P13" s="5">
        <f t="shared" si="6"/>
        <v>0</v>
      </c>
      <c r="Q13" s="6">
        <f t="shared" si="7"/>
        <v>0</v>
      </c>
      <c r="R13" s="2"/>
      <c r="S13" s="3">
        <v>2</v>
      </c>
      <c r="T13" s="5">
        <f t="shared" si="8"/>
        <v>2</v>
      </c>
      <c r="U13" s="7">
        <f t="shared" si="9"/>
        <v>0</v>
      </c>
      <c r="V13" s="2">
        <f t="shared" si="17"/>
        <v>1</v>
      </c>
      <c r="W13" s="3">
        <f t="shared" si="18"/>
        <v>3</v>
      </c>
      <c r="X13" s="5">
        <f t="shared" si="10"/>
        <v>4</v>
      </c>
      <c r="Y13" s="10">
        <f t="shared" si="11"/>
        <v>0.25</v>
      </c>
      <c r="Z13" s="6">
        <f t="shared" si="16"/>
        <v>5.9701492537313432E-2</v>
      </c>
      <c r="AD13" s="32"/>
      <c r="AG13" s="136" t="s">
        <v>68</v>
      </c>
      <c r="AH13" s="136"/>
      <c r="AI13" s="136"/>
      <c r="AJ13" s="136"/>
      <c r="AX13" s="14" t="s">
        <v>23</v>
      </c>
      <c r="AY13" s="2"/>
      <c r="AZ13" s="3">
        <v>1</v>
      </c>
      <c r="BA13" s="5">
        <f t="shared" si="12"/>
        <v>1</v>
      </c>
      <c r="BB13" s="6">
        <f t="shared" si="13"/>
        <v>0</v>
      </c>
    </row>
    <row r="14" spans="1:54" ht="15.75" thickBot="1" x14ac:dyDescent="0.3">
      <c r="A14" s="15" t="s">
        <v>15</v>
      </c>
      <c r="B14" s="16">
        <f>SUM(B15:B21)</f>
        <v>6</v>
      </c>
      <c r="C14" s="17">
        <f>SUM(C15:C21)</f>
        <v>4</v>
      </c>
      <c r="D14" s="17">
        <f>SUM(B14:C14)</f>
        <v>10</v>
      </c>
      <c r="E14" s="28">
        <f>IFERROR(B14/D14,0)</f>
        <v>0.6</v>
      </c>
      <c r="F14" s="16">
        <f>SUM(F15:F21)</f>
        <v>5</v>
      </c>
      <c r="G14" s="17">
        <f>SUM(G15:G21)</f>
        <v>5</v>
      </c>
      <c r="H14" s="17">
        <f>SUM(F14:G14)</f>
        <v>10</v>
      </c>
      <c r="I14" s="28">
        <f>IFERROR(F14/H14,0)</f>
        <v>0.5</v>
      </c>
      <c r="J14" s="16">
        <f>SUM(J15:J21)</f>
        <v>4</v>
      </c>
      <c r="K14" s="17">
        <f>SUM(K15:K21)</f>
        <v>5</v>
      </c>
      <c r="L14" s="17">
        <f>SUM(J14:K14)</f>
        <v>9</v>
      </c>
      <c r="M14" s="28">
        <f>IFERROR(J14/L14,0)</f>
        <v>0.44444444444444442</v>
      </c>
      <c r="N14" s="16">
        <f>SUM(N15:N21)</f>
        <v>8</v>
      </c>
      <c r="O14" s="17">
        <f>SUM(O15:O21)</f>
        <v>1</v>
      </c>
      <c r="P14" s="17">
        <f>SUM(N14:O14)</f>
        <v>9</v>
      </c>
      <c r="Q14" s="28">
        <f>IFERROR(N14/P14,0)</f>
        <v>0.88888888888888884</v>
      </c>
      <c r="R14" s="16">
        <f>SUM(R15:R21)</f>
        <v>6</v>
      </c>
      <c r="S14" s="17">
        <f>SUM(S15:S21)</f>
        <v>4</v>
      </c>
      <c r="T14" s="17">
        <f>SUM(R14:S14)</f>
        <v>10</v>
      </c>
      <c r="U14" s="18">
        <f>IFERROR(R14/T14,0)</f>
        <v>0.6</v>
      </c>
      <c r="V14" s="11">
        <f t="shared" si="17"/>
        <v>29</v>
      </c>
      <c r="W14" s="12">
        <f t="shared" si="18"/>
        <v>19</v>
      </c>
      <c r="X14" s="12">
        <f t="shared" si="10"/>
        <v>48</v>
      </c>
      <c r="Y14" s="29">
        <f t="shared" si="11"/>
        <v>0.60416666666666663</v>
      </c>
      <c r="Z14" s="25">
        <f>X14/$X$28</f>
        <v>0.26666666666666666</v>
      </c>
      <c r="AD14" s="32"/>
      <c r="AX14" s="15" t="s">
        <v>15</v>
      </c>
      <c r="AY14" s="16">
        <f>SUM(AY15:AY21)</f>
        <v>6</v>
      </c>
      <c r="AZ14" s="17">
        <f>SUM(AZ15:AZ21)</f>
        <v>3</v>
      </c>
      <c r="BA14" s="17">
        <f>SUM(AY14:AZ14)</f>
        <v>9</v>
      </c>
      <c r="BB14" s="28">
        <f>IFERROR(AY14/BA14,0)</f>
        <v>0.66666666666666663</v>
      </c>
    </row>
    <row r="15" spans="1:54" x14ac:dyDescent="0.25">
      <c r="A15" s="19" t="s">
        <v>24</v>
      </c>
      <c r="B15" s="2">
        <v>4</v>
      </c>
      <c r="C15" s="3"/>
      <c r="D15" s="5">
        <f>SUM(B15:C15)</f>
        <v>4</v>
      </c>
      <c r="E15" s="6">
        <f>IFERROR(B15/D15,0)</f>
        <v>1</v>
      </c>
      <c r="F15" s="2">
        <v>1</v>
      </c>
      <c r="G15" s="3">
        <v>1</v>
      </c>
      <c r="H15" s="5">
        <f>SUM(F15:G15)</f>
        <v>2</v>
      </c>
      <c r="I15" s="6">
        <f>IFERROR(F15/H15,0)</f>
        <v>0.5</v>
      </c>
      <c r="J15" s="2"/>
      <c r="K15" s="3">
        <v>1</v>
      </c>
      <c r="L15" s="5">
        <f>SUM(J15:K15)</f>
        <v>1</v>
      </c>
      <c r="M15" s="6">
        <f>IFERROR(J15/L15,0)</f>
        <v>0</v>
      </c>
      <c r="N15" s="2">
        <v>3</v>
      </c>
      <c r="O15" s="3"/>
      <c r="P15" s="5">
        <f>SUM(N15:O15)</f>
        <v>3</v>
      </c>
      <c r="Q15" s="6">
        <f>IFERROR(N15/P15,0)</f>
        <v>1</v>
      </c>
      <c r="R15" s="2">
        <v>1</v>
      </c>
      <c r="S15" s="3"/>
      <c r="T15" s="5">
        <f>SUM(R15:S15)</f>
        <v>1</v>
      </c>
      <c r="U15" s="7">
        <f>IFERROR(R15/T15,0)</f>
        <v>1</v>
      </c>
      <c r="V15" s="2">
        <f t="shared" si="17"/>
        <v>9</v>
      </c>
      <c r="W15" s="3">
        <f t="shared" si="18"/>
        <v>2</v>
      </c>
      <c r="X15" s="5">
        <f t="shared" si="10"/>
        <v>11</v>
      </c>
      <c r="Y15" s="10">
        <f t="shared" si="11"/>
        <v>0.81818181818181823</v>
      </c>
      <c r="Z15" s="6">
        <f>X15/$X$14</f>
        <v>0.22916666666666666</v>
      </c>
      <c r="AA15" s="26" t="s">
        <v>4</v>
      </c>
      <c r="AD15" s="32"/>
      <c r="AX15" s="19" t="s">
        <v>24</v>
      </c>
      <c r="AY15" s="2">
        <v>1</v>
      </c>
      <c r="AZ15" s="3">
        <v>1</v>
      </c>
      <c r="BA15" s="5">
        <f>SUM(AY15:AZ15)</f>
        <v>2</v>
      </c>
      <c r="BB15" s="6">
        <f>IFERROR(AY15/BA15,0)</f>
        <v>0.5</v>
      </c>
    </row>
    <row r="16" spans="1:54" x14ac:dyDescent="0.25">
      <c r="A16" s="14" t="s">
        <v>25</v>
      </c>
      <c r="B16" s="2">
        <v>1</v>
      </c>
      <c r="C16" s="3">
        <v>2</v>
      </c>
      <c r="D16" s="5">
        <f t="shared" ref="D16:D19" si="19">SUM(B16:C16)</f>
        <v>3</v>
      </c>
      <c r="E16" s="6">
        <f t="shared" ref="E16:E19" si="20">IFERROR(B16/D16,0)</f>
        <v>0.33333333333333331</v>
      </c>
      <c r="F16" s="2">
        <v>1</v>
      </c>
      <c r="G16" s="3">
        <v>1</v>
      </c>
      <c r="H16" s="5">
        <f t="shared" ref="H16:H21" si="21">SUM(F16:G16)</f>
        <v>2</v>
      </c>
      <c r="I16" s="6">
        <f t="shared" ref="I16:I21" si="22">IFERROR(F16/H16,0)</f>
        <v>0.5</v>
      </c>
      <c r="J16" s="2">
        <v>1</v>
      </c>
      <c r="K16" s="3">
        <v>1</v>
      </c>
      <c r="L16" s="5">
        <f t="shared" ref="L16:L21" si="23">SUM(J16:K16)</f>
        <v>2</v>
      </c>
      <c r="M16" s="6">
        <f t="shared" ref="M16:M21" si="24">IFERROR(J16/L16,0)</f>
        <v>0.5</v>
      </c>
      <c r="N16" s="2">
        <v>2</v>
      </c>
      <c r="O16" s="3">
        <v>1</v>
      </c>
      <c r="P16" s="5">
        <f t="shared" ref="P16:P21" si="25">SUM(N16:O16)</f>
        <v>3</v>
      </c>
      <c r="Q16" s="6">
        <f t="shared" ref="Q16:Q21" si="26">IFERROR(N16/P16,0)</f>
        <v>0.66666666666666663</v>
      </c>
      <c r="R16" s="2">
        <v>2</v>
      </c>
      <c r="S16" s="3">
        <v>1</v>
      </c>
      <c r="T16" s="5">
        <f t="shared" ref="T16:T21" si="27">SUM(R16:S16)</f>
        <v>3</v>
      </c>
      <c r="U16" s="7">
        <f t="shared" ref="U16:U21" si="28">IFERROR(R16/T16,0)</f>
        <v>0.66666666666666663</v>
      </c>
      <c r="V16" s="2">
        <f t="shared" si="17"/>
        <v>7</v>
      </c>
      <c r="W16" s="3">
        <f t="shared" si="18"/>
        <v>6</v>
      </c>
      <c r="X16" s="5">
        <f t="shared" si="10"/>
        <v>13</v>
      </c>
      <c r="Y16" s="10">
        <f t="shared" si="11"/>
        <v>0.53846153846153844</v>
      </c>
      <c r="Z16" s="6">
        <f t="shared" ref="Z16:Z21" si="29">X16/$X$14</f>
        <v>0.27083333333333331</v>
      </c>
      <c r="AA16" s="33" t="s">
        <v>12</v>
      </c>
      <c r="AD16" s="32"/>
      <c r="AX16" s="14" t="s">
        <v>25</v>
      </c>
      <c r="AY16" s="2">
        <v>1</v>
      </c>
      <c r="AZ16" s="3"/>
      <c r="BA16" s="5">
        <f t="shared" ref="BA16:BA21" si="30">SUM(AY16:AZ16)</f>
        <v>1</v>
      </c>
      <c r="BB16" s="6">
        <f t="shared" ref="BB16:BB21" si="31">IFERROR(AY16/BA16,0)</f>
        <v>1</v>
      </c>
    </row>
    <row r="17" spans="1:54" x14ac:dyDescent="0.25">
      <c r="A17" s="14" t="s">
        <v>26</v>
      </c>
      <c r="B17" s="2">
        <v>1</v>
      </c>
      <c r="C17" s="3"/>
      <c r="D17" s="5">
        <f t="shared" si="19"/>
        <v>1</v>
      </c>
      <c r="E17" s="6">
        <f t="shared" si="20"/>
        <v>1</v>
      </c>
      <c r="F17" s="2">
        <v>1</v>
      </c>
      <c r="G17" s="3"/>
      <c r="H17" s="5">
        <f t="shared" si="21"/>
        <v>1</v>
      </c>
      <c r="I17" s="6">
        <f t="shared" si="22"/>
        <v>1</v>
      </c>
      <c r="J17" s="2">
        <v>2</v>
      </c>
      <c r="K17" s="3">
        <v>2</v>
      </c>
      <c r="L17" s="5">
        <f t="shared" si="23"/>
        <v>4</v>
      </c>
      <c r="M17" s="6">
        <f t="shared" si="24"/>
        <v>0.5</v>
      </c>
      <c r="N17" s="2">
        <v>1</v>
      </c>
      <c r="O17" s="3"/>
      <c r="P17" s="5">
        <f t="shared" si="25"/>
        <v>1</v>
      </c>
      <c r="Q17" s="6">
        <f t="shared" si="26"/>
        <v>1</v>
      </c>
      <c r="R17" s="2">
        <v>1</v>
      </c>
      <c r="S17" s="3">
        <v>1</v>
      </c>
      <c r="T17" s="5">
        <f t="shared" si="27"/>
        <v>2</v>
      </c>
      <c r="U17" s="7">
        <f t="shared" si="28"/>
        <v>0.5</v>
      </c>
      <c r="V17" s="2">
        <f t="shared" si="17"/>
        <v>6</v>
      </c>
      <c r="W17" s="3">
        <f t="shared" si="18"/>
        <v>3</v>
      </c>
      <c r="X17" s="5">
        <f t="shared" si="10"/>
        <v>9</v>
      </c>
      <c r="Y17" s="10">
        <f t="shared" si="11"/>
        <v>0.66666666666666663</v>
      </c>
      <c r="Z17" s="6">
        <f t="shared" si="29"/>
        <v>0.1875</v>
      </c>
      <c r="AA17" s="34" t="s">
        <v>12</v>
      </c>
      <c r="AD17" s="32"/>
      <c r="AX17" s="14" t="s">
        <v>26</v>
      </c>
      <c r="AY17" s="2"/>
      <c r="AZ17" s="3"/>
      <c r="BA17" s="5">
        <f t="shared" si="30"/>
        <v>0</v>
      </c>
      <c r="BB17" s="6">
        <f t="shared" si="31"/>
        <v>0</v>
      </c>
    </row>
    <row r="18" spans="1:54" x14ac:dyDescent="0.25">
      <c r="A18" s="14" t="s">
        <v>27</v>
      </c>
      <c r="B18" s="8"/>
      <c r="C18" s="5"/>
      <c r="D18" s="5">
        <f t="shared" si="19"/>
        <v>0</v>
      </c>
      <c r="E18" s="6">
        <f t="shared" si="20"/>
        <v>0</v>
      </c>
      <c r="F18" s="8"/>
      <c r="G18" s="5"/>
      <c r="H18" s="5">
        <f t="shared" si="21"/>
        <v>0</v>
      </c>
      <c r="I18" s="6">
        <f t="shared" si="22"/>
        <v>0</v>
      </c>
      <c r="J18" s="8"/>
      <c r="K18" s="5">
        <v>1</v>
      </c>
      <c r="L18" s="5">
        <f t="shared" si="23"/>
        <v>1</v>
      </c>
      <c r="M18" s="6">
        <f t="shared" si="24"/>
        <v>0</v>
      </c>
      <c r="N18" s="8">
        <v>1</v>
      </c>
      <c r="O18" s="5"/>
      <c r="P18" s="5">
        <f t="shared" si="25"/>
        <v>1</v>
      </c>
      <c r="Q18" s="6">
        <f t="shared" si="26"/>
        <v>1</v>
      </c>
      <c r="R18" s="8"/>
      <c r="S18" s="5">
        <v>1</v>
      </c>
      <c r="T18" s="5">
        <f t="shared" si="27"/>
        <v>1</v>
      </c>
      <c r="U18" s="7">
        <f t="shared" si="28"/>
        <v>0</v>
      </c>
      <c r="V18" s="8">
        <f t="shared" si="17"/>
        <v>1</v>
      </c>
      <c r="W18" s="5">
        <f t="shared" si="18"/>
        <v>2</v>
      </c>
      <c r="X18" s="5">
        <f t="shared" si="10"/>
        <v>3</v>
      </c>
      <c r="Y18" s="10">
        <f t="shared" si="11"/>
        <v>0.33333333333333331</v>
      </c>
      <c r="Z18" s="6">
        <f t="shared" si="29"/>
        <v>6.25E-2</v>
      </c>
      <c r="AA18" s="26"/>
      <c r="AD18" s="32"/>
      <c r="AX18" s="14" t="s">
        <v>27</v>
      </c>
      <c r="AY18" s="8">
        <v>3</v>
      </c>
      <c r="AZ18" s="5"/>
      <c r="BA18" s="5">
        <f t="shared" si="30"/>
        <v>3</v>
      </c>
      <c r="BB18" s="6">
        <f t="shared" si="31"/>
        <v>1</v>
      </c>
    </row>
    <row r="19" spans="1:54" x14ac:dyDescent="0.25">
      <c r="A19" s="14" t="s">
        <v>28</v>
      </c>
      <c r="B19" s="2"/>
      <c r="C19" s="3">
        <v>2</v>
      </c>
      <c r="D19" s="5">
        <f t="shared" si="19"/>
        <v>2</v>
      </c>
      <c r="E19" s="6">
        <f t="shared" si="20"/>
        <v>0</v>
      </c>
      <c r="F19" s="2"/>
      <c r="G19" s="3">
        <v>1</v>
      </c>
      <c r="H19" s="5">
        <f t="shared" si="21"/>
        <v>1</v>
      </c>
      <c r="I19" s="6">
        <f t="shared" si="22"/>
        <v>0</v>
      </c>
      <c r="J19" s="2"/>
      <c r="K19" s="3"/>
      <c r="L19" s="5">
        <f t="shared" si="23"/>
        <v>0</v>
      </c>
      <c r="M19" s="6">
        <f t="shared" si="24"/>
        <v>0</v>
      </c>
      <c r="N19" s="2"/>
      <c r="O19" s="3"/>
      <c r="P19" s="5">
        <f t="shared" si="25"/>
        <v>0</v>
      </c>
      <c r="Q19" s="6">
        <f t="shared" si="26"/>
        <v>0</v>
      </c>
      <c r="R19" s="2">
        <v>1</v>
      </c>
      <c r="S19" s="3">
        <v>1</v>
      </c>
      <c r="T19" s="5">
        <f t="shared" si="27"/>
        <v>2</v>
      </c>
      <c r="U19" s="7">
        <f t="shared" si="28"/>
        <v>0.5</v>
      </c>
      <c r="V19" s="2">
        <f t="shared" si="17"/>
        <v>1</v>
      </c>
      <c r="W19" s="3">
        <f t="shared" si="18"/>
        <v>4</v>
      </c>
      <c r="X19" s="5">
        <f t="shared" si="10"/>
        <v>5</v>
      </c>
      <c r="Y19" s="10">
        <f t="shared" si="11"/>
        <v>0.2</v>
      </c>
      <c r="Z19" s="6">
        <f t="shared" si="29"/>
        <v>0.10416666666666667</v>
      </c>
      <c r="AA19" s="34" t="s">
        <v>12</v>
      </c>
      <c r="AD19" s="32"/>
      <c r="AX19" s="14" t="s">
        <v>28</v>
      </c>
      <c r="AY19" s="2"/>
      <c r="AZ19" s="3">
        <v>1</v>
      </c>
      <c r="BA19" s="5">
        <f t="shared" si="30"/>
        <v>1</v>
      </c>
      <c r="BB19" s="6">
        <f t="shared" si="31"/>
        <v>0</v>
      </c>
    </row>
    <row r="20" spans="1:54" x14ac:dyDescent="0.25">
      <c r="A20" s="14" t="s">
        <v>29</v>
      </c>
      <c r="B20" s="2"/>
      <c r="C20" s="3"/>
      <c r="D20" s="5">
        <f t="shared" ref="D20:D21" si="32">SUM(B20:C20)</f>
        <v>0</v>
      </c>
      <c r="E20" s="6">
        <f t="shared" ref="E20:E21" si="33">IFERROR(B20/D20,0)</f>
        <v>0</v>
      </c>
      <c r="F20" s="2">
        <v>1</v>
      </c>
      <c r="G20" s="3">
        <v>2</v>
      </c>
      <c r="H20" s="5">
        <f t="shared" si="21"/>
        <v>3</v>
      </c>
      <c r="I20" s="6">
        <f t="shared" si="22"/>
        <v>0.33333333333333331</v>
      </c>
      <c r="J20" s="2"/>
      <c r="K20" s="3"/>
      <c r="L20" s="5">
        <f t="shared" si="23"/>
        <v>0</v>
      </c>
      <c r="M20" s="6">
        <f t="shared" si="24"/>
        <v>0</v>
      </c>
      <c r="N20" s="2"/>
      <c r="O20" s="3"/>
      <c r="P20" s="5">
        <f t="shared" si="25"/>
        <v>0</v>
      </c>
      <c r="Q20" s="6">
        <f t="shared" si="26"/>
        <v>0</v>
      </c>
      <c r="R20" s="2"/>
      <c r="S20" s="3"/>
      <c r="T20" s="5">
        <f t="shared" si="27"/>
        <v>0</v>
      </c>
      <c r="U20" s="7">
        <f t="shared" si="28"/>
        <v>0</v>
      </c>
      <c r="V20" s="2">
        <f t="shared" si="17"/>
        <v>1</v>
      </c>
      <c r="W20" s="3">
        <f t="shared" si="18"/>
        <v>2</v>
      </c>
      <c r="X20" s="5">
        <f t="shared" si="10"/>
        <v>3</v>
      </c>
      <c r="Y20" s="10">
        <f t="shared" si="11"/>
        <v>0.33333333333333331</v>
      </c>
      <c r="Z20" s="6">
        <f t="shared" si="29"/>
        <v>6.25E-2</v>
      </c>
      <c r="AA20" s="35" t="s">
        <v>13</v>
      </c>
      <c r="AD20" s="32"/>
      <c r="AX20" s="14" t="s">
        <v>29</v>
      </c>
      <c r="AY20" s="2"/>
      <c r="AZ20" s="3">
        <v>1</v>
      </c>
      <c r="BA20" s="5">
        <f t="shared" si="30"/>
        <v>1</v>
      </c>
      <c r="BB20" s="6">
        <f t="shared" si="31"/>
        <v>0</v>
      </c>
    </row>
    <row r="21" spans="1:54" ht="15.75" thickBot="1" x14ac:dyDescent="0.3">
      <c r="A21" s="19" t="s">
        <v>30</v>
      </c>
      <c r="B21" s="2"/>
      <c r="C21" s="3"/>
      <c r="D21" s="5">
        <f t="shared" si="32"/>
        <v>0</v>
      </c>
      <c r="E21" s="6">
        <f t="shared" si="33"/>
        <v>0</v>
      </c>
      <c r="F21" s="2">
        <v>1</v>
      </c>
      <c r="G21" s="3"/>
      <c r="H21" s="5">
        <f t="shared" si="21"/>
        <v>1</v>
      </c>
      <c r="I21" s="6">
        <f t="shared" si="22"/>
        <v>1</v>
      </c>
      <c r="J21" s="2">
        <v>1</v>
      </c>
      <c r="K21" s="3"/>
      <c r="L21" s="5">
        <f t="shared" si="23"/>
        <v>1</v>
      </c>
      <c r="M21" s="6">
        <f t="shared" si="24"/>
        <v>1</v>
      </c>
      <c r="N21" s="2">
        <v>1</v>
      </c>
      <c r="O21" s="3"/>
      <c r="P21" s="5">
        <f t="shared" si="25"/>
        <v>1</v>
      </c>
      <c r="Q21" s="6">
        <f t="shared" si="26"/>
        <v>1</v>
      </c>
      <c r="R21" s="2">
        <v>1</v>
      </c>
      <c r="S21" s="3"/>
      <c r="T21" s="5">
        <f t="shared" si="27"/>
        <v>1</v>
      </c>
      <c r="U21" s="7">
        <f t="shared" si="28"/>
        <v>1</v>
      </c>
      <c r="V21" s="2">
        <f t="shared" si="17"/>
        <v>4</v>
      </c>
      <c r="W21" s="3">
        <f t="shared" si="18"/>
        <v>0</v>
      </c>
      <c r="X21" s="5">
        <f t="shared" si="10"/>
        <v>4</v>
      </c>
      <c r="Y21" s="10">
        <f t="shared" si="11"/>
        <v>1</v>
      </c>
      <c r="Z21" s="6">
        <f t="shared" si="29"/>
        <v>8.3333333333333329E-2</v>
      </c>
      <c r="AA21" s="27"/>
      <c r="AD21" s="32"/>
      <c r="AX21" s="19" t="s">
        <v>30</v>
      </c>
      <c r="AY21" s="2">
        <v>1</v>
      </c>
      <c r="AZ21" s="3"/>
      <c r="BA21" s="5">
        <f t="shared" si="30"/>
        <v>1</v>
      </c>
      <c r="BB21" s="6">
        <f t="shared" si="31"/>
        <v>1</v>
      </c>
    </row>
    <row r="22" spans="1:54" ht="15.75" thickBot="1" x14ac:dyDescent="0.3">
      <c r="A22" s="20" t="s">
        <v>16</v>
      </c>
      <c r="B22" s="16">
        <f>SUM(B23:B27)</f>
        <v>6</v>
      </c>
      <c r="C22" s="17">
        <f>SUM(C23:C27)</f>
        <v>7</v>
      </c>
      <c r="D22" s="17">
        <f>SUM(B22:C22)</f>
        <v>13</v>
      </c>
      <c r="E22" s="28">
        <f>B22/D22</f>
        <v>0.46153846153846156</v>
      </c>
      <c r="F22" s="16">
        <f>SUM(F23:F27)</f>
        <v>8</v>
      </c>
      <c r="G22" s="17">
        <f>SUM(G23:G27)</f>
        <v>5</v>
      </c>
      <c r="H22" s="17">
        <f>SUM(F22:G22)</f>
        <v>13</v>
      </c>
      <c r="I22" s="28">
        <f>F22/H22</f>
        <v>0.61538461538461542</v>
      </c>
      <c r="J22" s="16">
        <f>SUM(J23:J27)</f>
        <v>12</v>
      </c>
      <c r="K22" s="17">
        <f>SUM(K23:K27)</f>
        <v>1</v>
      </c>
      <c r="L22" s="17">
        <f>SUM(J22:K22)</f>
        <v>13</v>
      </c>
      <c r="M22" s="28">
        <f>J22/L22</f>
        <v>0.92307692307692313</v>
      </c>
      <c r="N22" s="16">
        <f>SUM(N23:N27)</f>
        <v>6</v>
      </c>
      <c r="O22" s="17">
        <f>SUM(O23:O27)</f>
        <v>8</v>
      </c>
      <c r="P22" s="17">
        <f>SUM(N22:O22)</f>
        <v>14</v>
      </c>
      <c r="Q22" s="28">
        <f>N22/P22</f>
        <v>0.42857142857142855</v>
      </c>
      <c r="R22" s="16">
        <f>SUM(R23:R27)</f>
        <v>6</v>
      </c>
      <c r="S22" s="17">
        <f>SUM(S23:S27)</f>
        <v>6</v>
      </c>
      <c r="T22" s="17">
        <f>SUM(R22:S22)</f>
        <v>12</v>
      </c>
      <c r="U22" s="18">
        <f>R22/T22</f>
        <v>0.5</v>
      </c>
      <c r="V22" s="11">
        <f t="shared" si="17"/>
        <v>38</v>
      </c>
      <c r="W22" s="12">
        <f t="shared" si="18"/>
        <v>27</v>
      </c>
      <c r="X22" s="12">
        <f t="shared" si="10"/>
        <v>65</v>
      </c>
      <c r="Y22" s="29">
        <f t="shared" si="11"/>
        <v>0.58461538461538465</v>
      </c>
      <c r="Z22" s="25">
        <f>X22/$X$28</f>
        <v>0.3611111111111111</v>
      </c>
      <c r="AX22" s="20" t="s">
        <v>16</v>
      </c>
      <c r="AY22" s="16">
        <f>SUM(AY23:AY27)</f>
        <v>5</v>
      </c>
      <c r="AZ22" s="17">
        <f>SUM(AZ23:AZ27)</f>
        <v>8</v>
      </c>
      <c r="BA22" s="17">
        <f>SUM(AY22:AZ22)</f>
        <v>13</v>
      </c>
      <c r="BB22" s="28">
        <f>AY22/BA22</f>
        <v>0.38461538461538464</v>
      </c>
    </row>
    <row r="23" spans="1:54" x14ac:dyDescent="0.25">
      <c r="A23" s="19" t="s">
        <v>31</v>
      </c>
      <c r="B23" s="2">
        <v>0</v>
      </c>
      <c r="C23" s="3">
        <v>3</v>
      </c>
      <c r="D23" s="5">
        <f>SUM(B23:C23)</f>
        <v>3</v>
      </c>
      <c r="E23" s="6">
        <f>IFERROR(B23/D23,0)</f>
        <v>0</v>
      </c>
      <c r="F23" s="2">
        <v>1</v>
      </c>
      <c r="G23" s="3">
        <v>1</v>
      </c>
      <c r="H23" s="5">
        <f>SUM(F23:G23)</f>
        <v>2</v>
      </c>
      <c r="I23" s="6">
        <f>IFERROR(F23/H23,0)</f>
        <v>0.5</v>
      </c>
      <c r="J23" s="2">
        <v>3</v>
      </c>
      <c r="K23" s="3"/>
      <c r="L23" s="5">
        <f>SUM(J23:K23)</f>
        <v>3</v>
      </c>
      <c r="M23" s="6">
        <f>IFERROR(J23/L23,0)</f>
        <v>1</v>
      </c>
      <c r="N23" s="2">
        <v>0</v>
      </c>
      <c r="O23" s="3">
        <v>2</v>
      </c>
      <c r="P23" s="5">
        <f>SUM(N23:O23)</f>
        <v>2</v>
      </c>
      <c r="Q23" s="6">
        <f>IFERROR(N23/P23,0)</f>
        <v>0</v>
      </c>
      <c r="R23" s="2"/>
      <c r="S23" s="3">
        <v>1</v>
      </c>
      <c r="T23" s="5">
        <f>SUM(R23:S23)</f>
        <v>1</v>
      </c>
      <c r="U23" s="7">
        <f>IFERROR(R23/T23,0)</f>
        <v>0</v>
      </c>
      <c r="V23" s="2">
        <f t="shared" si="17"/>
        <v>4</v>
      </c>
      <c r="W23" s="3">
        <f t="shared" si="18"/>
        <v>7</v>
      </c>
      <c r="X23" s="5">
        <f t="shared" si="10"/>
        <v>11</v>
      </c>
      <c r="Y23" s="10">
        <f t="shared" si="11"/>
        <v>0.36363636363636365</v>
      </c>
      <c r="Z23" s="6">
        <f t="shared" ref="Z23:Z27" si="34">X23/$X$4</f>
        <v>0.16417910447761194</v>
      </c>
      <c r="AA23" s="33" t="s">
        <v>12</v>
      </c>
      <c r="AX23" s="19" t="s">
        <v>31</v>
      </c>
      <c r="AY23" s="2">
        <v>1</v>
      </c>
      <c r="AZ23" s="3">
        <v>2</v>
      </c>
      <c r="BA23" s="5">
        <f>SUM(AY23:AZ23)</f>
        <v>3</v>
      </c>
      <c r="BB23" s="6">
        <f>IFERROR(AY23/BA23,0)</f>
        <v>0.33333333333333331</v>
      </c>
    </row>
    <row r="24" spans="1:54" x14ac:dyDescent="0.25">
      <c r="A24" s="19" t="s">
        <v>26</v>
      </c>
      <c r="B24" s="2">
        <v>2</v>
      </c>
      <c r="C24" s="3"/>
      <c r="D24" s="5">
        <f t="shared" ref="D24:D27" si="35">SUM(B24:C24)</f>
        <v>2</v>
      </c>
      <c r="E24" s="6">
        <f t="shared" ref="E24:E28" si="36">IFERROR(B24/D24,0)</f>
        <v>1</v>
      </c>
      <c r="F24" s="2">
        <v>1</v>
      </c>
      <c r="G24" s="3">
        <v>1</v>
      </c>
      <c r="H24" s="5">
        <f t="shared" ref="H24:H27" si="37">SUM(F24:G24)</f>
        <v>2</v>
      </c>
      <c r="I24" s="6">
        <f t="shared" ref="I24:I28" si="38">IFERROR(F24/H24,0)</f>
        <v>0.5</v>
      </c>
      <c r="J24" s="2">
        <v>4</v>
      </c>
      <c r="K24" s="3">
        <v>1</v>
      </c>
      <c r="L24" s="5">
        <f t="shared" ref="L24:L27" si="39">SUM(J24:K24)</f>
        <v>5</v>
      </c>
      <c r="M24" s="6">
        <f t="shared" ref="M24:M28" si="40">IFERROR(J24/L24,0)</f>
        <v>0.8</v>
      </c>
      <c r="N24" s="2">
        <v>3</v>
      </c>
      <c r="O24" s="3">
        <v>1</v>
      </c>
      <c r="P24" s="5">
        <f t="shared" ref="P24:P27" si="41">SUM(N24:O24)</f>
        <v>4</v>
      </c>
      <c r="Q24" s="6">
        <f t="shared" ref="Q24:Q28" si="42">IFERROR(N24/P24,0)</f>
        <v>0.75</v>
      </c>
      <c r="R24" s="2">
        <v>3</v>
      </c>
      <c r="S24" s="3">
        <v>3</v>
      </c>
      <c r="T24" s="5">
        <f t="shared" ref="T24:T27" si="43">SUM(R24:S24)</f>
        <v>6</v>
      </c>
      <c r="U24" s="7">
        <f t="shared" ref="U24:U28" si="44">IFERROR(R24/T24,0)</f>
        <v>0.5</v>
      </c>
      <c r="V24" s="2">
        <f t="shared" si="17"/>
        <v>13</v>
      </c>
      <c r="W24" s="3">
        <f t="shared" si="18"/>
        <v>6</v>
      </c>
      <c r="X24" s="5">
        <f t="shared" si="10"/>
        <v>19</v>
      </c>
      <c r="Y24" s="10">
        <f t="shared" si="11"/>
        <v>0.68421052631578949</v>
      </c>
      <c r="Z24" s="6">
        <f t="shared" si="34"/>
        <v>0.28358208955223879</v>
      </c>
      <c r="AA24" s="33" t="s">
        <v>12</v>
      </c>
      <c r="AX24" s="19" t="s">
        <v>26</v>
      </c>
      <c r="AY24" s="2">
        <v>2</v>
      </c>
      <c r="AZ24" s="3">
        <v>4</v>
      </c>
      <c r="BA24" s="5">
        <f t="shared" ref="BA24:BA27" si="45">SUM(AY24:AZ24)</f>
        <v>6</v>
      </c>
      <c r="BB24" s="6">
        <f t="shared" ref="BB24:BB28" si="46">IFERROR(AY24/BA24,0)</f>
        <v>0.33333333333333331</v>
      </c>
    </row>
    <row r="25" spans="1:54" x14ac:dyDescent="0.25">
      <c r="A25" s="19" t="s">
        <v>32</v>
      </c>
      <c r="B25" s="2">
        <v>4</v>
      </c>
      <c r="C25" s="3">
        <v>4</v>
      </c>
      <c r="D25" s="5">
        <f t="shared" si="35"/>
        <v>8</v>
      </c>
      <c r="E25" s="6">
        <f t="shared" si="36"/>
        <v>0.5</v>
      </c>
      <c r="F25" s="2">
        <v>6</v>
      </c>
      <c r="G25" s="3">
        <v>2</v>
      </c>
      <c r="H25" s="5">
        <f t="shared" si="37"/>
        <v>8</v>
      </c>
      <c r="I25" s="6">
        <f t="shared" si="38"/>
        <v>0.75</v>
      </c>
      <c r="J25" s="2">
        <v>5</v>
      </c>
      <c r="K25" s="3"/>
      <c r="L25" s="5">
        <f t="shared" si="39"/>
        <v>5</v>
      </c>
      <c r="M25" s="6">
        <f t="shared" si="40"/>
        <v>1</v>
      </c>
      <c r="N25" s="2">
        <v>3</v>
      </c>
      <c r="O25" s="3">
        <v>5</v>
      </c>
      <c r="P25" s="5">
        <f t="shared" si="41"/>
        <v>8</v>
      </c>
      <c r="Q25" s="6">
        <f t="shared" si="42"/>
        <v>0.375</v>
      </c>
      <c r="R25" s="2">
        <v>3</v>
      </c>
      <c r="S25" s="3">
        <v>2</v>
      </c>
      <c r="T25" s="5">
        <f t="shared" si="43"/>
        <v>5</v>
      </c>
      <c r="U25" s="7">
        <f t="shared" si="44"/>
        <v>0.6</v>
      </c>
      <c r="V25" s="2">
        <f t="shared" si="17"/>
        <v>21</v>
      </c>
      <c r="W25" s="3">
        <f t="shared" si="18"/>
        <v>13</v>
      </c>
      <c r="X25" s="5">
        <f t="shared" si="10"/>
        <v>34</v>
      </c>
      <c r="Y25" s="10">
        <f t="shared" si="11"/>
        <v>0.61764705882352944</v>
      </c>
      <c r="Z25" s="6">
        <f t="shared" si="34"/>
        <v>0.5074626865671642</v>
      </c>
      <c r="AA25" s="33" t="s">
        <v>12</v>
      </c>
      <c r="AX25" s="19" t="s">
        <v>32</v>
      </c>
      <c r="AY25" s="2">
        <v>2</v>
      </c>
      <c r="AZ25" s="3">
        <v>1</v>
      </c>
      <c r="BA25" s="5">
        <f t="shared" si="45"/>
        <v>3</v>
      </c>
      <c r="BB25" s="6">
        <f t="shared" si="46"/>
        <v>0.66666666666666663</v>
      </c>
    </row>
    <row r="26" spans="1:54" x14ac:dyDescent="0.25">
      <c r="A26" s="19" t="s">
        <v>33</v>
      </c>
      <c r="B26" s="2"/>
      <c r="C26" s="3"/>
      <c r="D26" s="5">
        <f t="shared" si="35"/>
        <v>0</v>
      </c>
      <c r="E26" s="6">
        <f t="shared" si="36"/>
        <v>0</v>
      </c>
      <c r="F26" s="2"/>
      <c r="G26" s="3"/>
      <c r="H26" s="5">
        <f t="shared" si="37"/>
        <v>0</v>
      </c>
      <c r="I26" s="6">
        <f t="shared" si="38"/>
        <v>0</v>
      </c>
      <c r="J26" s="2"/>
      <c r="K26" s="3"/>
      <c r="L26" s="5">
        <f t="shared" si="39"/>
        <v>0</v>
      </c>
      <c r="M26" s="6">
        <f t="shared" si="40"/>
        <v>0</v>
      </c>
      <c r="N26" s="2"/>
      <c r="O26" s="3"/>
      <c r="P26" s="5">
        <f t="shared" si="41"/>
        <v>0</v>
      </c>
      <c r="Q26" s="6">
        <f t="shared" si="42"/>
        <v>0</v>
      </c>
      <c r="R26" s="2"/>
      <c r="S26" s="3"/>
      <c r="T26" s="5">
        <f t="shared" si="43"/>
        <v>0</v>
      </c>
      <c r="U26" s="7">
        <f t="shared" si="44"/>
        <v>0</v>
      </c>
      <c r="V26" s="2">
        <f t="shared" si="17"/>
        <v>0</v>
      </c>
      <c r="W26" s="3">
        <f t="shared" si="18"/>
        <v>0</v>
      </c>
      <c r="X26" s="5">
        <f t="shared" si="10"/>
        <v>0</v>
      </c>
      <c r="Y26" s="10">
        <f t="shared" si="11"/>
        <v>0</v>
      </c>
      <c r="Z26" s="6">
        <f t="shared" si="34"/>
        <v>0</v>
      </c>
      <c r="AA26" s="26"/>
      <c r="AX26" s="19" t="s">
        <v>33</v>
      </c>
      <c r="AY26" s="2"/>
      <c r="AZ26" s="3"/>
      <c r="BA26" s="5">
        <f t="shared" si="45"/>
        <v>0</v>
      </c>
      <c r="BB26" s="6">
        <f t="shared" si="46"/>
        <v>0</v>
      </c>
    </row>
    <row r="27" spans="1:54" ht="15.75" thickBot="1" x14ac:dyDescent="0.3">
      <c r="A27" s="19" t="s">
        <v>34</v>
      </c>
      <c r="B27" s="2"/>
      <c r="C27" s="3"/>
      <c r="D27" s="5">
        <f t="shared" si="35"/>
        <v>0</v>
      </c>
      <c r="E27" s="6">
        <f t="shared" si="36"/>
        <v>0</v>
      </c>
      <c r="F27" s="2"/>
      <c r="G27" s="3">
        <v>1</v>
      </c>
      <c r="H27" s="5">
        <f t="shared" si="37"/>
        <v>1</v>
      </c>
      <c r="I27" s="6">
        <f t="shared" si="38"/>
        <v>0</v>
      </c>
      <c r="J27" s="2"/>
      <c r="K27" s="3"/>
      <c r="L27" s="5">
        <f t="shared" si="39"/>
        <v>0</v>
      </c>
      <c r="M27" s="6">
        <f t="shared" si="40"/>
        <v>0</v>
      </c>
      <c r="N27" s="2"/>
      <c r="O27" s="3"/>
      <c r="P27" s="5">
        <f t="shared" si="41"/>
        <v>0</v>
      </c>
      <c r="Q27" s="6">
        <f t="shared" si="42"/>
        <v>0</v>
      </c>
      <c r="R27" s="2"/>
      <c r="S27" s="3"/>
      <c r="T27" s="5">
        <f t="shared" si="43"/>
        <v>0</v>
      </c>
      <c r="U27" s="7">
        <f t="shared" si="44"/>
        <v>0</v>
      </c>
      <c r="V27" s="2">
        <f t="shared" si="17"/>
        <v>0</v>
      </c>
      <c r="W27" s="3">
        <f t="shared" si="18"/>
        <v>1</v>
      </c>
      <c r="X27" s="5">
        <f t="shared" si="10"/>
        <v>1</v>
      </c>
      <c r="Y27" s="10">
        <f t="shared" si="11"/>
        <v>0</v>
      </c>
      <c r="Z27" s="6">
        <f t="shared" si="34"/>
        <v>1.4925373134328358E-2</v>
      </c>
      <c r="AA27" s="26"/>
      <c r="AX27" s="19" t="s">
        <v>34</v>
      </c>
      <c r="AY27" s="2"/>
      <c r="AZ27" s="3">
        <v>1</v>
      </c>
      <c r="BA27" s="5">
        <f t="shared" si="45"/>
        <v>1</v>
      </c>
      <c r="BB27" s="6">
        <f t="shared" si="46"/>
        <v>0</v>
      </c>
    </row>
    <row r="28" spans="1:54" ht="15.75" thickBot="1" x14ac:dyDescent="0.3">
      <c r="A28" s="31" t="s">
        <v>10</v>
      </c>
      <c r="B28" s="11">
        <f>SUM(B22,B14,B4)</f>
        <v>20</v>
      </c>
      <c r="C28" s="12">
        <f>SUM(C22,C14,C4)</f>
        <v>16</v>
      </c>
      <c r="D28" s="12">
        <f>SUM(D22,D14,D4)</f>
        <v>36</v>
      </c>
      <c r="E28" s="13">
        <f t="shared" si="36"/>
        <v>0.55555555555555558</v>
      </c>
      <c r="F28" s="11">
        <f>SUM(F22,F14,F4)</f>
        <v>20</v>
      </c>
      <c r="G28" s="12">
        <f>SUM(G22,G14,G4)</f>
        <v>16</v>
      </c>
      <c r="H28" s="12">
        <f>SUM(H22,H14,H4)</f>
        <v>36</v>
      </c>
      <c r="I28" s="13">
        <f t="shared" si="38"/>
        <v>0.55555555555555558</v>
      </c>
      <c r="J28" s="11">
        <f>SUM(J22,J14,J4)</f>
        <v>24</v>
      </c>
      <c r="K28" s="12">
        <f>SUM(K22,K14,K4)</f>
        <v>12</v>
      </c>
      <c r="L28" s="12">
        <f>SUM(L22,L14,L4)</f>
        <v>36</v>
      </c>
      <c r="M28" s="13">
        <f t="shared" si="40"/>
        <v>0.66666666666666663</v>
      </c>
      <c r="N28" s="11">
        <f>SUM(N22,N14,N4)</f>
        <v>22</v>
      </c>
      <c r="O28" s="12">
        <f>SUM(O22,O14,O4)</f>
        <v>14</v>
      </c>
      <c r="P28" s="12">
        <f>SUM(P22,P14,P4)</f>
        <v>36</v>
      </c>
      <c r="Q28" s="13">
        <f t="shared" si="42"/>
        <v>0.61111111111111116</v>
      </c>
      <c r="R28" s="11">
        <f>SUM(R22,R14,R4)</f>
        <v>19</v>
      </c>
      <c r="S28" s="12">
        <f>SUM(S22,S14,S4)</f>
        <v>17</v>
      </c>
      <c r="T28" s="12">
        <f>SUM(T22,T14,T4)</f>
        <v>36</v>
      </c>
      <c r="U28" s="29">
        <f t="shared" si="44"/>
        <v>0.52777777777777779</v>
      </c>
      <c r="V28" s="11">
        <f t="shared" si="17"/>
        <v>105</v>
      </c>
      <c r="W28" s="12">
        <f t="shared" si="18"/>
        <v>75</v>
      </c>
      <c r="X28" s="12">
        <f t="shared" si="10"/>
        <v>180</v>
      </c>
      <c r="Y28" s="29">
        <f t="shared" si="11"/>
        <v>0.58333333333333337</v>
      </c>
      <c r="Z28" s="25"/>
      <c r="AX28" s="31" t="s">
        <v>10</v>
      </c>
      <c r="AY28" s="11">
        <f>SUM(AY22,AY14,AY4)</f>
        <v>18</v>
      </c>
      <c r="AZ28" s="12">
        <f>SUM(AZ22,AZ14,AZ4)</f>
        <v>17</v>
      </c>
      <c r="BA28" s="12">
        <f>SUM(BA22,BA14,BA4)</f>
        <v>35</v>
      </c>
      <c r="BB28" s="13">
        <f t="shared" si="46"/>
        <v>0.51428571428571423</v>
      </c>
    </row>
  </sheetData>
  <mergeCells count="9">
    <mergeCell ref="AY2:BB2"/>
    <mergeCell ref="AG10:AJ10"/>
    <mergeCell ref="AG13:AJ13"/>
    <mergeCell ref="V2:Z2"/>
    <mergeCell ref="R2:U2"/>
    <mergeCell ref="B2:E2"/>
    <mergeCell ref="F2:I2"/>
    <mergeCell ref="J2:M2"/>
    <mergeCell ref="N2:Q2"/>
  </mergeCells>
  <phoneticPr fontId="6" type="noConversion"/>
  <conditionalFormatting sqref="Y4:Y28">
    <cfRule type="cellIs" dxfId="191" priority="1" operator="lessThan">
      <formula>0.6</formula>
    </cfRule>
    <cfRule type="cellIs" dxfId="190" priority="2" operator="between">
      <formula>0.6</formula>
      <formula>0.8</formula>
    </cfRule>
    <cfRule type="cellIs" dxfId="189" priority="3" operator="greaterThan">
      <formula>0.8</formula>
    </cfRule>
    <cfRule type="cellIs" dxfId="188" priority="9" operator="lessThan">
      <formula>0.7</formula>
    </cfRule>
    <cfRule type="cellIs" dxfId="187" priority="10" operator="between">
      <formula>0.7</formula>
      <formula>0.9</formula>
    </cfRule>
    <cfRule type="cellIs" dxfId="186" priority="11" operator="greaterThan">
      <formula>90</formula>
    </cfRule>
    <cfRule type="cellIs" dxfId="185" priority="12" operator="greaterThan">
      <formula>0.8</formula>
    </cfRule>
    <cfRule type="cellIs" dxfId="184" priority="13" operator="greaterThan">
      <formula>"&gt;80%"</formula>
    </cfRule>
  </conditionalFormatting>
  <conditionalFormatting sqref="Z23:Z27 Z5:Z13 Z15:Z21">
    <cfRule type="dataBar" priority="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{46594C99-7C30-498D-A248-01C220C8E3CF}</x14:id>
        </ext>
      </extLst>
    </cfRule>
  </conditionalFormatting>
  <conditionalFormatting sqref="Z5:Z13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{70A6BEA4-705E-4DC9-83C3-8E60FD03A68A}</x14:id>
        </ext>
      </extLst>
    </cfRule>
  </conditionalFormatting>
  <conditionalFormatting sqref="Z23:Z27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{90E0AE7D-D628-407F-A3A2-74CAE0D886AF}</x14:id>
        </ext>
      </extLst>
    </cfRule>
  </conditionalFormatting>
  <conditionalFormatting sqref="Z4:Z28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{4779B044-4AB7-442E-B42C-EE3AA8382660}</x14:id>
        </ext>
      </extLst>
    </cfRule>
  </conditionalFormatting>
  <conditionalFormatting sqref="Z15:Z21">
    <cfRule type="dataBar" priority="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{09C9F006-CDCB-4DA6-B674-BE2155CC8088}</x14:id>
        </ext>
      </extLst>
    </cfRule>
  </conditionalFormatting>
  <hyperlinks>
    <hyperlink ref="AG11" r:id="rId1" display="https://gmatclub.com/forum/search.php?selected_search_tags%5B%5D=168&amp;selected_search_tags%5B%5D=226&amp;selected_search_tags%5B%5D=115&amp;selected_search_tags%5B%5D=118&amp;selected_search_tags%5B%5D=117&amp;selected_search_tags%5B%5D=170&amp;selected_search_tags%5B%5D=1329&amp;selected_search_tags%5B%5D=512&amp;selected_search_tags%5B%5D=1393&amp;selected_search_tags%5B%5D=1438&amp;selected_search_tags%5B%5D=1346&amp;selected_search_tags%5B%5D=1267&amp;selected_search_tags%5B%5D=1268&amp;selected_search_tags%5B%5D=1269&amp;selected_search_tags%5B%5D=1270&amp;selected_search_tags%5B%5D=1271&amp;selected_search_tags%5B%5D=1272&amp;selected_search_tags%5B%5D=1273&amp;selected_search_tags%5B%5D=1274&amp;selected_search_tags%5B%5D=1340&amp;t=0&amp;search_tags=exact&amp;submit=Search" xr:uid="{E44B1B15-B7FC-42E9-9635-A8366F307C68}"/>
  </hyperlinks>
  <pageMargins left="0.7" right="0.7" top="0.75" bottom="0.75" header="0.3" footer="0.3"/>
  <pageSetup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594C99-7C30-498D-A248-01C220C8E3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Z23:Z27 Z5:Z13 Z15:Z21</xm:sqref>
        </x14:conditionalFormatting>
        <x14:conditionalFormatting xmlns:xm="http://schemas.microsoft.com/office/excel/2006/main">
          <x14:cfRule type="dataBar" id="{70A6BEA4-705E-4DC9-83C3-8E60FD03A68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Z5:Z13</xm:sqref>
        </x14:conditionalFormatting>
        <x14:conditionalFormatting xmlns:xm="http://schemas.microsoft.com/office/excel/2006/main">
          <x14:cfRule type="dataBar" id="{90E0AE7D-D628-407F-A3A2-74CAE0D886A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Z23:Z27</xm:sqref>
        </x14:conditionalFormatting>
        <x14:conditionalFormatting xmlns:xm="http://schemas.microsoft.com/office/excel/2006/main">
          <x14:cfRule type="dataBar" id="{4779B044-4AB7-442E-B42C-EE3AA838266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Z4:Z28</xm:sqref>
        </x14:conditionalFormatting>
        <x14:conditionalFormatting xmlns:xm="http://schemas.microsoft.com/office/excel/2006/main">
          <x14:cfRule type="dataBar" id="{09C9F006-CDCB-4DA6-B674-BE2155CC80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Z15:Z21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1F056-4FD5-4735-8CF2-1E98C673CB78}">
  <sheetPr>
    <tabColor rgb="FF00B0F0"/>
  </sheetPr>
  <dimension ref="A2:V29"/>
  <sheetViews>
    <sheetView showGridLines="0" topLeftCell="A4" workbookViewId="0">
      <selection activeCell="G13" sqref="G13"/>
    </sheetView>
  </sheetViews>
  <sheetFormatPr defaultRowHeight="15" x14ac:dyDescent="0.25"/>
  <cols>
    <col min="1" max="1" width="14.7109375" bestFit="1" customWidth="1"/>
    <col min="2" max="2" width="16.28515625" bestFit="1" customWidth="1"/>
    <col min="3" max="3" width="10.85546875" bestFit="1" customWidth="1"/>
    <col min="4" max="4" width="9.5703125" bestFit="1" customWidth="1"/>
    <col min="5" max="5" width="8.140625" bestFit="1" customWidth="1"/>
    <col min="6" max="6" width="8.5703125" bestFit="1" customWidth="1"/>
    <col min="7" max="7" width="11.5703125" bestFit="1" customWidth="1"/>
    <col min="8" max="8" width="9.42578125" bestFit="1" customWidth="1"/>
    <col min="9" max="10" width="11.28515625" bestFit="1" customWidth="1"/>
    <col min="11" max="11" width="15.5703125" bestFit="1" customWidth="1"/>
    <col min="12" max="12" width="1.5703125" style="50" customWidth="1"/>
    <col min="13" max="13" width="15.5703125" bestFit="1" customWidth="1"/>
    <col min="14" max="14" width="16.28515625" bestFit="1" customWidth="1"/>
    <col min="15" max="15" width="10.85546875" bestFit="1" customWidth="1"/>
    <col min="16" max="16" width="9.5703125" bestFit="1" customWidth="1"/>
    <col min="17" max="17" width="8.140625" bestFit="1" customWidth="1"/>
    <col min="18" max="18" width="8.5703125" bestFit="1" customWidth="1"/>
    <col min="19" max="19" width="11.5703125" bestFit="1" customWidth="1"/>
    <col min="20" max="20" width="9.42578125" bestFit="1" customWidth="1"/>
    <col min="21" max="21" width="11.28515625" bestFit="1" customWidth="1"/>
    <col min="22" max="22" width="11.28515625" style="82" bestFit="1" customWidth="1"/>
  </cols>
  <sheetData>
    <row r="2" spans="1:22" x14ac:dyDescent="0.25">
      <c r="A2" s="43" t="s">
        <v>49</v>
      </c>
      <c r="B2" t="s">
        <v>56</v>
      </c>
      <c r="D2" s="143" t="s">
        <v>66</v>
      </c>
      <c r="E2" s="143"/>
      <c r="F2" s="143"/>
      <c r="M2" s="43" t="s">
        <v>49</v>
      </c>
      <c r="N2" t="s">
        <v>56</v>
      </c>
      <c r="P2" s="143" t="s">
        <v>64</v>
      </c>
      <c r="Q2" s="143"/>
    </row>
    <row r="4" spans="1:22" x14ac:dyDescent="0.25">
      <c r="A4" s="43" t="s">
        <v>58</v>
      </c>
      <c r="B4" s="43" t="s">
        <v>57</v>
      </c>
      <c r="M4" s="43" t="s">
        <v>59</v>
      </c>
      <c r="N4" s="43" t="s">
        <v>57</v>
      </c>
      <c r="V4"/>
    </row>
    <row r="5" spans="1:22" x14ac:dyDescent="0.25">
      <c r="A5" s="43" t="s">
        <v>54</v>
      </c>
      <c r="B5" t="s">
        <v>25</v>
      </c>
      <c r="C5" t="s">
        <v>24</v>
      </c>
      <c r="D5" t="s">
        <v>26</v>
      </c>
      <c r="E5" t="s">
        <v>30</v>
      </c>
      <c r="F5" t="s">
        <v>27</v>
      </c>
      <c r="G5" t="s">
        <v>29</v>
      </c>
      <c r="H5" t="s">
        <v>28</v>
      </c>
      <c r="I5" t="s">
        <v>55</v>
      </c>
      <c r="M5" s="43" t="s">
        <v>54</v>
      </c>
      <c r="N5" t="s">
        <v>25</v>
      </c>
      <c r="O5" t="s">
        <v>24</v>
      </c>
      <c r="P5" t="s">
        <v>26</v>
      </c>
      <c r="Q5" t="s">
        <v>30</v>
      </c>
      <c r="R5" t="s">
        <v>27</v>
      </c>
      <c r="S5" t="s">
        <v>29</v>
      </c>
      <c r="T5" t="s">
        <v>28</v>
      </c>
      <c r="U5" s="82" t="s">
        <v>55</v>
      </c>
      <c r="V5"/>
    </row>
    <row r="6" spans="1:22" x14ac:dyDescent="0.25">
      <c r="A6" s="44">
        <v>44069</v>
      </c>
      <c r="B6" s="46">
        <v>1</v>
      </c>
      <c r="C6" s="46">
        <v>0.92307692307692313</v>
      </c>
      <c r="D6" s="46">
        <v>0</v>
      </c>
      <c r="E6" s="46">
        <v>0.8571428571428571</v>
      </c>
      <c r="F6" s="46">
        <v>1</v>
      </c>
      <c r="G6" s="46">
        <v>1</v>
      </c>
      <c r="H6" s="46">
        <v>1</v>
      </c>
      <c r="I6" s="46">
        <v>0.9</v>
      </c>
      <c r="M6" s="44">
        <v>44069</v>
      </c>
      <c r="N6" s="49">
        <v>6.1805555555555558E-2</v>
      </c>
      <c r="O6" s="49">
        <v>6.7094017094017092E-2</v>
      </c>
      <c r="P6" s="49">
        <v>0.11388888888888889</v>
      </c>
      <c r="Q6" s="49">
        <v>7.2619047619047625E-2</v>
      </c>
      <c r="R6" s="49">
        <v>5.856481481481482E-2</v>
      </c>
      <c r="S6" s="49">
        <v>9.4444444444444442E-2</v>
      </c>
      <c r="T6" s="49">
        <v>4.7916666666666663E-2</v>
      </c>
      <c r="U6" s="83">
        <v>6.8194444444444433E-2</v>
      </c>
      <c r="V6"/>
    </row>
    <row r="7" spans="1:22" x14ac:dyDescent="0.25">
      <c r="A7" s="44">
        <v>44071</v>
      </c>
      <c r="B7" s="46">
        <v>1</v>
      </c>
      <c r="C7" s="46">
        <v>0.55555555555555558</v>
      </c>
      <c r="D7" s="46">
        <v>0.5</v>
      </c>
      <c r="E7" s="46">
        <v>1</v>
      </c>
      <c r="F7" s="46">
        <v>1</v>
      </c>
      <c r="G7" s="46">
        <v>1</v>
      </c>
      <c r="H7" s="46"/>
      <c r="I7" s="46">
        <v>0.8</v>
      </c>
      <c r="M7" s="44">
        <v>44071</v>
      </c>
      <c r="N7" s="49">
        <v>7.7777777777777779E-2</v>
      </c>
      <c r="O7" s="49">
        <v>8.1790123456790126E-2</v>
      </c>
      <c r="P7" s="49">
        <v>8.0208333333333326E-2</v>
      </c>
      <c r="Q7" s="49">
        <v>7.3379629629629628E-2</v>
      </c>
      <c r="R7" s="49">
        <v>6.8981481481481491E-2</v>
      </c>
      <c r="S7" s="49">
        <v>7.4652777777777776E-2</v>
      </c>
      <c r="T7" s="49"/>
      <c r="U7" s="83">
        <v>7.7333333333333323E-2</v>
      </c>
      <c r="V7"/>
    </row>
    <row r="8" spans="1:22" x14ac:dyDescent="0.25">
      <c r="A8" s="45" t="s">
        <v>55</v>
      </c>
      <c r="B8" s="46">
        <v>1</v>
      </c>
      <c r="C8" s="46">
        <v>0.77272727272727271</v>
      </c>
      <c r="D8" s="46">
        <v>0.33333333333333331</v>
      </c>
      <c r="E8" s="46">
        <v>0.9</v>
      </c>
      <c r="F8" s="46">
        <v>1</v>
      </c>
      <c r="G8" s="46">
        <v>1</v>
      </c>
      <c r="H8" s="46">
        <v>1</v>
      </c>
      <c r="I8" s="46">
        <v>0.8545454545454545</v>
      </c>
      <c r="M8" s="45" t="s">
        <v>55</v>
      </c>
      <c r="N8" s="49">
        <v>7.093253968253968E-2</v>
      </c>
      <c r="O8" s="49">
        <v>7.3106060606060605E-2</v>
      </c>
      <c r="P8" s="49">
        <v>9.1435185185185175E-2</v>
      </c>
      <c r="Q8" s="49">
        <v>7.284722222222223E-2</v>
      </c>
      <c r="R8" s="49">
        <v>6.3773148148148148E-2</v>
      </c>
      <c r="S8" s="49">
        <v>7.8611111111111104E-2</v>
      </c>
      <c r="T8" s="49">
        <v>4.7916666666666663E-2</v>
      </c>
      <c r="U8" s="83">
        <v>7.2348484848484843E-2</v>
      </c>
      <c r="V8"/>
    </row>
    <row r="9" spans="1:22" x14ac:dyDescent="0.25">
      <c r="V9"/>
    </row>
    <row r="10" spans="1:22" x14ac:dyDescent="0.25">
      <c r="V10"/>
    </row>
    <row r="11" spans="1:22" x14ac:dyDescent="0.25">
      <c r="V11"/>
    </row>
    <row r="18" spans="1:22" x14ac:dyDescent="0.25">
      <c r="A18" s="43" t="s">
        <v>49</v>
      </c>
      <c r="B18" t="s">
        <v>56</v>
      </c>
      <c r="D18" s="143" t="s">
        <v>66</v>
      </c>
      <c r="E18" s="143"/>
      <c r="F18" s="143"/>
      <c r="N18" s="143" t="s">
        <v>163</v>
      </c>
      <c r="O18" s="143"/>
      <c r="P18" s="143"/>
      <c r="Q18" s="143"/>
      <c r="R18" s="143"/>
    </row>
    <row r="20" spans="1:22" x14ac:dyDescent="0.25">
      <c r="A20" s="43" t="s">
        <v>118</v>
      </c>
      <c r="B20" s="43" t="s">
        <v>57</v>
      </c>
      <c r="M20" s="43" t="s">
        <v>58</v>
      </c>
      <c r="N20" s="43" t="s">
        <v>57</v>
      </c>
    </row>
    <row r="21" spans="1:22" x14ac:dyDescent="0.25">
      <c r="A21" s="43" t="s">
        <v>54</v>
      </c>
      <c r="B21" t="s">
        <v>25</v>
      </c>
      <c r="C21" t="s">
        <v>24</v>
      </c>
      <c r="D21" t="s">
        <v>26</v>
      </c>
      <c r="E21" t="s">
        <v>30</v>
      </c>
      <c r="F21" t="s">
        <v>27</v>
      </c>
      <c r="G21" t="s">
        <v>29</v>
      </c>
      <c r="H21" t="s">
        <v>28</v>
      </c>
      <c r="I21" t="s">
        <v>55</v>
      </c>
      <c r="M21" s="43" t="s">
        <v>54</v>
      </c>
      <c r="N21" t="s">
        <v>116</v>
      </c>
      <c r="O21" t="s">
        <v>117</v>
      </c>
      <c r="P21" t="s">
        <v>115</v>
      </c>
      <c r="Q21" s="82" t="s">
        <v>55</v>
      </c>
    </row>
    <row r="22" spans="1:22" x14ac:dyDescent="0.25">
      <c r="A22" s="44">
        <v>44069</v>
      </c>
      <c r="B22" s="32">
        <v>3</v>
      </c>
      <c r="C22" s="32">
        <v>13</v>
      </c>
      <c r="D22" s="32">
        <v>1</v>
      </c>
      <c r="E22" s="32">
        <v>7</v>
      </c>
      <c r="F22" s="32">
        <v>3</v>
      </c>
      <c r="G22" s="32">
        <v>1</v>
      </c>
      <c r="H22" s="32">
        <v>2</v>
      </c>
      <c r="I22" s="32">
        <v>30</v>
      </c>
      <c r="M22" s="44">
        <v>44069</v>
      </c>
      <c r="N22" s="46">
        <v>0.7142857142857143</v>
      </c>
      <c r="O22" s="46">
        <v>1</v>
      </c>
      <c r="P22" s="46">
        <v>0.95454545454545459</v>
      </c>
      <c r="Q22" s="89">
        <v>0.9</v>
      </c>
      <c r="V22"/>
    </row>
    <row r="23" spans="1:22" x14ac:dyDescent="0.25">
      <c r="A23" s="44">
        <v>44071</v>
      </c>
      <c r="B23" s="32">
        <v>4</v>
      </c>
      <c r="C23" s="32">
        <v>9</v>
      </c>
      <c r="D23" s="32">
        <v>2</v>
      </c>
      <c r="E23" s="32">
        <v>3</v>
      </c>
      <c r="F23" s="32">
        <v>3</v>
      </c>
      <c r="G23" s="32">
        <v>4</v>
      </c>
      <c r="H23" s="32"/>
      <c r="I23" s="32">
        <v>25</v>
      </c>
      <c r="M23" s="44">
        <v>44071</v>
      </c>
      <c r="N23" s="46">
        <v>0.55555555555555558</v>
      </c>
      <c r="O23" s="46">
        <v>1</v>
      </c>
      <c r="P23" s="46">
        <v>0.9285714285714286</v>
      </c>
      <c r="Q23" s="89">
        <v>0.8</v>
      </c>
      <c r="V23"/>
    </row>
    <row r="24" spans="1:22" x14ac:dyDescent="0.25">
      <c r="A24" s="45" t="s">
        <v>55</v>
      </c>
      <c r="B24" s="32">
        <v>7</v>
      </c>
      <c r="C24" s="32">
        <v>22</v>
      </c>
      <c r="D24" s="32">
        <v>3</v>
      </c>
      <c r="E24" s="32">
        <v>10</v>
      </c>
      <c r="F24" s="32">
        <v>6</v>
      </c>
      <c r="G24" s="32">
        <v>5</v>
      </c>
      <c r="H24" s="32">
        <v>2</v>
      </c>
      <c r="I24" s="32">
        <v>55</v>
      </c>
      <c r="M24" s="45" t="s">
        <v>55</v>
      </c>
      <c r="N24" s="46">
        <v>0.625</v>
      </c>
      <c r="O24" s="46">
        <v>1</v>
      </c>
      <c r="P24" s="46">
        <v>0.94444444444444442</v>
      </c>
      <c r="Q24" s="89">
        <v>0.8545454545454545</v>
      </c>
      <c r="V24"/>
    </row>
    <row r="25" spans="1:22" x14ac:dyDescent="0.25">
      <c r="V25"/>
    </row>
    <row r="26" spans="1:22" x14ac:dyDescent="0.25">
      <c r="V26"/>
    </row>
    <row r="27" spans="1:22" x14ac:dyDescent="0.25">
      <c r="V27"/>
    </row>
    <row r="28" spans="1:22" x14ac:dyDescent="0.25">
      <c r="V28"/>
    </row>
    <row r="29" spans="1:22" x14ac:dyDescent="0.25">
      <c r="V29"/>
    </row>
  </sheetData>
  <mergeCells count="4">
    <mergeCell ref="P2:Q2"/>
    <mergeCell ref="D2:F2"/>
    <mergeCell ref="D18:F18"/>
    <mergeCell ref="N18:R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79147-7EB6-4D56-995D-DDA5D5ED087E}">
  <sheetPr>
    <tabColor rgb="FF00B0F0"/>
  </sheetPr>
  <dimension ref="A1:W109"/>
  <sheetViews>
    <sheetView showGridLines="0" workbookViewId="0">
      <pane xSplit="5" ySplit="2" topLeftCell="F79" activePane="bottomRight" state="frozen"/>
      <selection pane="topRight" activeCell="F1" sqref="F1"/>
      <selection pane="bottomLeft" activeCell="A3" sqref="A3"/>
      <selection pane="bottomRight" activeCell="N93" sqref="N93"/>
    </sheetView>
  </sheetViews>
  <sheetFormatPr defaultRowHeight="15" x14ac:dyDescent="0.25"/>
  <cols>
    <col min="1" max="1" width="10.42578125" customWidth="1"/>
    <col min="2" max="2" width="10.85546875" bestFit="1" customWidth="1"/>
    <col min="4" max="4" width="6.5703125" bestFit="1" customWidth="1"/>
    <col min="6" max="6" width="16.85546875" hidden="1" customWidth="1"/>
    <col min="7" max="7" width="19.42578125" hidden="1" customWidth="1"/>
    <col min="8" max="8" width="18" hidden="1" customWidth="1"/>
    <col min="9" max="9" width="20.42578125" hidden="1" customWidth="1"/>
    <col min="10" max="10" width="13.140625" hidden="1" customWidth="1"/>
    <col min="11" max="11" width="14" hidden="1" customWidth="1"/>
    <col min="12" max="12" width="19" hidden="1" customWidth="1"/>
    <col min="13" max="13" width="20.5703125" bestFit="1" customWidth="1"/>
    <col min="14" max="14" width="106.42578125" bestFit="1" customWidth="1"/>
    <col min="18" max="18" width="15.28515625" bestFit="1" customWidth="1"/>
  </cols>
  <sheetData>
    <row r="1" spans="1:14" ht="15.75" thickBot="1" x14ac:dyDescent="0.3"/>
    <row r="2" spans="1:14" ht="15.75" thickBot="1" x14ac:dyDescent="0.3">
      <c r="A2" s="47" t="s">
        <v>43</v>
      </c>
      <c r="B2" s="47" t="s">
        <v>38</v>
      </c>
      <c r="C2" s="65" t="s">
        <v>49</v>
      </c>
      <c r="D2" s="47" t="s">
        <v>39</v>
      </c>
      <c r="E2" s="47" t="s">
        <v>44</v>
      </c>
      <c r="F2" s="47" t="s">
        <v>41</v>
      </c>
      <c r="G2" s="47" t="s">
        <v>42</v>
      </c>
      <c r="H2" s="47" t="s">
        <v>50</v>
      </c>
      <c r="I2" s="47" t="s">
        <v>51</v>
      </c>
      <c r="J2" s="47" t="s">
        <v>52</v>
      </c>
      <c r="K2" s="47" t="s">
        <v>53</v>
      </c>
      <c r="L2" s="48" t="s">
        <v>40</v>
      </c>
      <c r="M2" s="61" t="s">
        <v>65</v>
      </c>
      <c r="N2" s="51" t="s">
        <v>61</v>
      </c>
    </row>
    <row r="3" spans="1:14" x14ac:dyDescent="0.25">
      <c r="A3" s="54">
        <v>44054</v>
      </c>
      <c r="B3" s="55" t="s">
        <v>25</v>
      </c>
      <c r="C3" s="4" t="s">
        <v>116</v>
      </c>
      <c r="D3" s="56">
        <v>0</v>
      </c>
      <c r="E3" s="57">
        <v>0.14166666666666666</v>
      </c>
      <c r="F3" s="56" t="s">
        <v>45</v>
      </c>
      <c r="G3" s="56" t="s">
        <v>46</v>
      </c>
      <c r="H3" s="56" t="s">
        <v>47</v>
      </c>
      <c r="I3" s="56" t="s">
        <v>48</v>
      </c>
      <c r="J3" s="56" t="s">
        <v>47</v>
      </c>
      <c r="K3" s="56" t="s">
        <v>47</v>
      </c>
      <c r="L3" s="58" t="s">
        <v>48</v>
      </c>
    </row>
    <row r="4" spans="1:14" x14ac:dyDescent="0.25">
      <c r="A4" s="59">
        <v>44054</v>
      </c>
      <c r="B4" s="4" t="s">
        <v>25</v>
      </c>
      <c r="C4" s="4" t="s">
        <v>116</v>
      </c>
      <c r="D4" s="3">
        <v>1</v>
      </c>
      <c r="E4" s="37">
        <v>0.11458333333333333</v>
      </c>
      <c r="F4" s="3" t="s">
        <v>45</v>
      </c>
      <c r="G4" s="3" t="s">
        <v>46</v>
      </c>
      <c r="H4" s="3" t="s">
        <v>45</v>
      </c>
      <c r="I4" s="3" t="s">
        <v>48</v>
      </c>
      <c r="J4" s="3" t="s">
        <v>46</v>
      </c>
      <c r="K4" s="3" t="s">
        <v>47</v>
      </c>
      <c r="L4" s="36" t="s">
        <v>45</v>
      </c>
    </row>
    <row r="5" spans="1:14" x14ac:dyDescent="0.25">
      <c r="A5" s="59">
        <v>44054</v>
      </c>
      <c r="B5" s="4" t="s">
        <v>25</v>
      </c>
      <c r="C5" s="4" t="s">
        <v>116</v>
      </c>
      <c r="D5" s="3">
        <v>1</v>
      </c>
      <c r="E5" s="37">
        <v>9.7916666666666666E-2</v>
      </c>
      <c r="F5" s="3" t="s">
        <v>45</v>
      </c>
      <c r="G5" s="3" t="s">
        <v>45</v>
      </c>
      <c r="H5" s="3" t="s">
        <v>45</v>
      </c>
      <c r="I5" s="3" t="s">
        <v>45</v>
      </c>
      <c r="J5" s="3" t="s">
        <v>45</v>
      </c>
      <c r="K5" s="3" t="s">
        <v>45</v>
      </c>
      <c r="L5" s="36" t="s">
        <v>45</v>
      </c>
    </row>
    <row r="6" spans="1:14" x14ac:dyDescent="0.25">
      <c r="A6" s="59">
        <v>44054</v>
      </c>
      <c r="B6" s="4" t="s">
        <v>25</v>
      </c>
      <c r="C6" s="4" t="s">
        <v>116</v>
      </c>
      <c r="D6" s="3">
        <v>0</v>
      </c>
      <c r="E6" s="37">
        <v>9.4444444444444442E-2</v>
      </c>
      <c r="F6" s="3" t="s">
        <v>45</v>
      </c>
      <c r="G6" s="3" t="s">
        <v>45</v>
      </c>
      <c r="H6" s="3" t="s">
        <v>47</v>
      </c>
      <c r="I6" s="3" t="s">
        <v>45</v>
      </c>
      <c r="J6" s="3" t="s">
        <v>46</v>
      </c>
      <c r="K6" s="3" t="s">
        <v>46</v>
      </c>
      <c r="L6" s="36" t="s">
        <v>45</v>
      </c>
    </row>
    <row r="7" spans="1:14" x14ac:dyDescent="0.25">
      <c r="A7" s="59">
        <v>44054</v>
      </c>
      <c r="B7" s="4" t="s">
        <v>25</v>
      </c>
      <c r="C7" s="4" t="s">
        <v>116</v>
      </c>
      <c r="D7" s="3">
        <v>0</v>
      </c>
      <c r="E7" s="37">
        <v>0.12013888888888889</v>
      </c>
      <c r="F7" s="3" t="s">
        <v>45</v>
      </c>
      <c r="G7" s="3" t="s">
        <v>45</v>
      </c>
      <c r="H7" s="3" t="s">
        <v>47</v>
      </c>
      <c r="I7" s="3" t="s">
        <v>48</v>
      </c>
      <c r="J7" s="3" t="s">
        <v>47</v>
      </c>
      <c r="K7" s="3" t="s">
        <v>47</v>
      </c>
      <c r="L7" s="36" t="s">
        <v>45</v>
      </c>
    </row>
    <row r="8" spans="1:14" x14ac:dyDescent="0.25">
      <c r="A8" s="59">
        <v>44054</v>
      </c>
      <c r="B8" s="4" t="s">
        <v>25</v>
      </c>
      <c r="C8" s="4" t="s">
        <v>116</v>
      </c>
      <c r="D8" s="3">
        <v>0</v>
      </c>
      <c r="E8" s="37">
        <v>0.10069444444444443</v>
      </c>
      <c r="F8" s="3" t="s">
        <v>45</v>
      </c>
      <c r="G8" s="3" t="s">
        <v>45</v>
      </c>
      <c r="H8" s="3" t="s">
        <v>47</v>
      </c>
      <c r="I8" s="3" t="s">
        <v>45</v>
      </c>
      <c r="J8" s="3" t="s">
        <v>47</v>
      </c>
      <c r="K8" s="3" t="s">
        <v>46</v>
      </c>
      <c r="L8" s="36" t="s">
        <v>45</v>
      </c>
    </row>
    <row r="9" spans="1:14" x14ac:dyDescent="0.25">
      <c r="A9" s="59">
        <v>44054</v>
      </c>
      <c r="B9" s="4" t="s">
        <v>25</v>
      </c>
      <c r="C9" s="4" t="s">
        <v>116</v>
      </c>
      <c r="D9" s="3">
        <v>0</v>
      </c>
      <c r="E9" s="37">
        <v>0.11388888888888889</v>
      </c>
      <c r="F9" s="3" t="s">
        <v>45</v>
      </c>
      <c r="G9" s="3" t="s">
        <v>45</v>
      </c>
      <c r="H9" s="3" t="s">
        <v>47</v>
      </c>
      <c r="I9" s="3" t="s">
        <v>45</v>
      </c>
      <c r="J9" s="3" t="s">
        <v>47</v>
      </c>
      <c r="K9" s="3" t="s">
        <v>46</v>
      </c>
      <c r="L9" s="36" t="s">
        <v>48</v>
      </c>
    </row>
    <row r="10" spans="1:14" ht="15.75" thickBot="1" x14ac:dyDescent="0.3">
      <c r="A10" s="60">
        <v>44054</v>
      </c>
      <c r="B10" s="38" t="s">
        <v>25</v>
      </c>
      <c r="C10" s="4" t="s">
        <v>116</v>
      </c>
      <c r="D10" s="39">
        <v>0</v>
      </c>
      <c r="E10" s="41">
        <v>8.3333333333333329E-2</v>
      </c>
      <c r="F10" s="39" t="s">
        <v>45</v>
      </c>
      <c r="G10" s="39" t="s">
        <v>45</v>
      </c>
      <c r="H10" s="39" t="s">
        <v>47</v>
      </c>
      <c r="I10" s="39" t="s">
        <v>45</v>
      </c>
      <c r="J10" s="39" t="s">
        <v>46</v>
      </c>
      <c r="K10" s="39" t="s">
        <v>46</v>
      </c>
      <c r="L10" s="40" t="s">
        <v>48</v>
      </c>
      <c r="N10" s="42"/>
    </row>
    <row r="11" spans="1:14" x14ac:dyDescent="0.25">
      <c r="A11" s="54">
        <v>44055</v>
      </c>
      <c r="B11" s="55" t="s">
        <v>25</v>
      </c>
      <c r="C11" s="4" t="s">
        <v>116</v>
      </c>
      <c r="D11" s="56">
        <v>1</v>
      </c>
      <c r="E11" s="57">
        <v>5.9722222222222225E-2</v>
      </c>
      <c r="F11" s="56" t="s">
        <v>45</v>
      </c>
      <c r="G11" s="56" t="s">
        <v>45</v>
      </c>
      <c r="H11" s="56" t="s">
        <v>47</v>
      </c>
      <c r="I11" s="56" t="s">
        <v>45</v>
      </c>
      <c r="J11" s="56" t="s">
        <v>47</v>
      </c>
      <c r="K11" s="56" t="s">
        <v>47</v>
      </c>
      <c r="L11" s="58" t="s">
        <v>45</v>
      </c>
    </row>
    <row r="12" spans="1:14" x14ac:dyDescent="0.25">
      <c r="A12" s="59">
        <v>44055</v>
      </c>
      <c r="B12" s="4" t="s">
        <v>25</v>
      </c>
      <c r="C12" s="4" t="s">
        <v>116</v>
      </c>
      <c r="D12" s="3">
        <v>1</v>
      </c>
      <c r="E12" s="37">
        <v>7.0833333333333331E-2</v>
      </c>
      <c r="F12" s="3" t="s">
        <v>45</v>
      </c>
      <c r="G12" s="3" t="s">
        <v>45</v>
      </c>
      <c r="H12" s="3" t="s">
        <v>47</v>
      </c>
      <c r="I12" s="3" t="s">
        <v>45</v>
      </c>
      <c r="J12" s="3" t="s">
        <v>47</v>
      </c>
      <c r="K12" s="3" t="s">
        <v>47</v>
      </c>
      <c r="L12" s="36" t="s">
        <v>45</v>
      </c>
    </row>
    <row r="13" spans="1:14" x14ac:dyDescent="0.25">
      <c r="A13" s="59">
        <v>44055</v>
      </c>
      <c r="B13" s="4" t="s">
        <v>25</v>
      </c>
      <c r="C13" s="4" t="s">
        <v>116</v>
      </c>
      <c r="D13" s="3">
        <v>1</v>
      </c>
      <c r="E13" s="37">
        <v>9.0972222222222218E-2</v>
      </c>
      <c r="F13" s="3" t="s">
        <v>45</v>
      </c>
      <c r="G13" s="3" t="s">
        <v>45</v>
      </c>
      <c r="H13" s="3" t="s">
        <v>47</v>
      </c>
      <c r="I13" s="3" t="s">
        <v>45</v>
      </c>
      <c r="J13" s="3" t="s">
        <v>47</v>
      </c>
      <c r="K13" s="3" t="s">
        <v>47</v>
      </c>
      <c r="L13" s="36" t="s">
        <v>45</v>
      </c>
    </row>
    <row r="14" spans="1:14" x14ac:dyDescent="0.25">
      <c r="A14" s="59">
        <v>44055</v>
      </c>
      <c r="B14" s="4" t="s">
        <v>24</v>
      </c>
      <c r="C14" s="4" t="s">
        <v>117</v>
      </c>
      <c r="D14" s="3">
        <v>1</v>
      </c>
      <c r="E14" s="37">
        <v>8.1250000000000003E-2</v>
      </c>
      <c r="F14" s="3" t="s">
        <v>45</v>
      </c>
      <c r="G14" s="3" t="s">
        <v>45</v>
      </c>
      <c r="H14" s="3" t="s">
        <v>47</v>
      </c>
      <c r="I14" s="3" t="s">
        <v>45</v>
      </c>
      <c r="J14" s="3" t="s">
        <v>47</v>
      </c>
      <c r="K14" s="3" t="s">
        <v>47</v>
      </c>
      <c r="L14" s="36" t="s">
        <v>45</v>
      </c>
    </row>
    <row r="15" spans="1:14" x14ac:dyDescent="0.25">
      <c r="A15" s="59">
        <v>44055</v>
      </c>
      <c r="B15" s="4" t="s">
        <v>24</v>
      </c>
      <c r="C15" s="4" t="s">
        <v>116</v>
      </c>
      <c r="D15" s="3">
        <v>0</v>
      </c>
      <c r="E15" s="37">
        <v>7.9861111111111105E-2</v>
      </c>
      <c r="F15" s="3" t="s">
        <v>45</v>
      </c>
      <c r="G15" s="3" t="s">
        <v>45</v>
      </c>
      <c r="H15" s="3" t="s">
        <v>47</v>
      </c>
      <c r="I15" s="3" t="s">
        <v>45</v>
      </c>
      <c r="J15" s="3" t="s">
        <v>46</v>
      </c>
      <c r="K15" s="3" t="s">
        <v>46</v>
      </c>
      <c r="L15" s="36" t="s">
        <v>45</v>
      </c>
    </row>
    <row r="16" spans="1:14" x14ac:dyDescent="0.25">
      <c r="A16" s="59">
        <v>44055</v>
      </c>
      <c r="B16" s="4" t="s">
        <v>24</v>
      </c>
      <c r="C16" s="4" t="s">
        <v>116</v>
      </c>
      <c r="D16" s="3">
        <v>1</v>
      </c>
      <c r="E16" s="37">
        <v>9.7222222222222224E-2</v>
      </c>
      <c r="F16" s="3" t="s">
        <v>45</v>
      </c>
      <c r="G16" s="3" t="s">
        <v>45</v>
      </c>
      <c r="H16" s="3" t="s">
        <v>47</v>
      </c>
      <c r="I16" s="3" t="s">
        <v>45</v>
      </c>
      <c r="J16" s="3" t="s">
        <v>45</v>
      </c>
      <c r="K16" s="3" t="s">
        <v>45</v>
      </c>
      <c r="L16" s="36" t="s">
        <v>45</v>
      </c>
    </row>
    <row r="17" spans="1:22" x14ac:dyDescent="0.25">
      <c r="A17" s="59">
        <v>44055</v>
      </c>
      <c r="B17" s="4" t="s">
        <v>60</v>
      </c>
      <c r="C17" s="4" t="s">
        <v>117</v>
      </c>
      <c r="D17" s="3">
        <v>0</v>
      </c>
      <c r="E17" s="37">
        <v>7.2222222222222229E-2</v>
      </c>
      <c r="F17" s="3" t="s">
        <v>45</v>
      </c>
      <c r="G17" s="3" t="s">
        <v>45</v>
      </c>
      <c r="H17" s="3" t="s">
        <v>47</v>
      </c>
      <c r="I17" s="3" t="s">
        <v>46</v>
      </c>
      <c r="J17" s="3" t="s">
        <v>45</v>
      </c>
      <c r="K17" s="3" t="s">
        <v>45</v>
      </c>
      <c r="L17" s="36" t="s">
        <v>45</v>
      </c>
    </row>
    <row r="18" spans="1:22" x14ac:dyDescent="0.25">
      <c r="A18" s="59">
        <v>44055</v>
      </c>
      <c r="B18" s="4" t="s">
        <v>24</v>
      </c>
      <c r="C18" s="4" t="s">
        <v>116</v>
      </c>
      <c r="D18" s="3">
        <v>1</v>
      </c>
      <c r="E18" s="37">
        <v>7.6388888888888895E-2</v>
      </c>
      <c r="F18" s="3" t="s">
        <v>45</v>
      </c>
      <c r="G18" s="3" t="s">
        <v>45</v>
      </c>
      <c r="H18" s="3" t="s">
        <v>47</v>
      </c>
      <c r="I18" s="3" t="s">
        <v>45</v>
      </c>
      <c r="J18" s="3" t="s">
        <v>45</v>
      </c>
      <c r="K18" s="3" t="s">
        <v>45</v>
      </c>
      <c r="L18" s="36" t="s">
        <v>45</v>
      </c>
    </row>
    <row r="19" spans="1:22" x14ac:dyDescent="0.25">
      <c r="A19" s="59">
        <v>44055</v>
      </c>
      <c r="B19" s="4" t="s">
        <v>24</v>
      </c>
      <c r="C19" s="4" t="s">
        <v>117</v>
      </c>
      <c r="D19" s="3">
        <v>1</v>
      </c>
      <c r="E19" s="37">
        <v>7.2916666666666671E-2</v>
      </c>
      <c r="F19" s="3" t="s">
        <v>45</v>
      </c>
      <c r="G19" s="3" t="s">
        <v>45</v>
      </c>
      <c r="H19" s="3" t="s">
        <v>47</v>
      </c>
      <c r="I19" s="3" t="s">
        <v>45</v>
      </c>
      <c r="J19" s="3" t="s">
        <v>45</v>
      </c>
      <c r="K19" s="3" t="s">
        <v>45</v>
      </c>
      <c r="L19" s="36" t="s">
        <v>45</v>
      </c>
    </row>
    <row r="20" spans="1:22" x14ac:dyDescent="0.25">
      <c r="A20" s="59">
        <v>44055</v>
      </c>
      <c r="B20" s="4" t="s">
        <v>25</v>
      </c>
      <c r="C20" s="4" t="s">
        <v>116</v>
      </c>
      <c r="D20" s="3">
        <v>1</v>
      </c>
      <c r="E20" s="37">
        <v>6.25E-2</v>
      </c>
      <c r="F20" s="3" t="s">
        <v>45</v>
      </c>
      <c r="G20" s="3" t="s">
        <v>45</v>
      </c>
      <c r="H20" s="3" t="s">
        <v>47</v>
      </c>
      <c r="I20" s="3" t="s">
        <v>45</v>
      </c>
      <c r="J20" s="3" t="s">
        <v>45</v>
      </c>
      <c r="K20" s="3" t="s">
        <v>45</v>
      </c>
      <c r="L20" s="36" t="s">
        <v>45</v>
      </c>
    </row>
    <row r="21" spans="1:22" x14ac:dyDescent="0.25">
      <c r="A21" s="59">
        <v>44055</v>
      </c>
      <c r="B21" s="4" t="s">
        <v>25</v>
      </c>
      <c r="C21" s="4" t="s">
        <v>116</v>
      </c>
      <c r="D21" s="3">
        <v>1</v>
      </c>
      <c r="E21" s="37">
        <v>7.2916666666666671E-2</v>
      </c>
      <c r="F21" s="3" t="s">
        <v>45</v>
      </c>
      <c r="G21" s="3" t="s">
        <v>45</v>
      </c>
      <c r="H21" s="3" t="s">
        <v>47</v>
      </c>
      <c r="I21" s="3" t="s">
        <v>45</v>
      </c>
      <c r="J21" s="3" t="s">
        <v>45</v>
      </c>
      <c r="K21" s="3" t="s">
        <v>45</v>
      </c>
      <c r="L21" s="36" t="s">
        <v>45</v>
      </c>
    </row>
    <row r="22" spans="1:22" x14ac:dyDescent="0.25">
      <c r="A22" s="59">
        <v>44055</v>
      </c>
      <c r="B22" s="4" t="s">
        <v>25</v>
      </c>
      <c r="C22" s="4" t="s">
        <v>117</v>
      </c>
      <c r="D22" s="3">
        <v>1</v>
      </c>
      <c r="E22" s="37">
        <v>0.13125000000000001</v>
      </c>
      <c r="F22" s="3" t="s">
        <v>45</v>
      </c>
      <c r="G22" s="3" t="s">
        <v>45</v>
      </c>
      <c r="H22" s="3" t="s">
        <v>47</v>
      </c>
      <c r="I22" s="3" t="s">
        <v>45</v>
      </c>
      <c r="J22" s="3" t="s">
        <v>45</v>
      </c>
      <c r="K22" s="3" t="s">
        <v>46</v>
      </c>
      <c r="L22" s="36" t="s">
        <v>45</v>
      </c>
    </row>
    <row r="23" spans="1:22" x14ac:dyDescent="0.25">
      <c r="A23" s="59">
        <v>44055</v>
      </c>
      <c r="B23" s="4" t="s">
        <v>25</v>
      </c>
      <c r="C23" s="4" t="s">
        <v>116</v>
      </c>
      <c r="D23" s="3">
        <v>1</v>
      </c>
      <c r="E23" s="37">
        <v>7.2916666666666671E-2</v>
      </c>
      <c r="F23" s="3" t="s">
        <v>45</v>
      </c>
      <c r="G23" s="3" t="s">
        <v>45</v>
      </c>
      <c r="H23" s="3" t="s">
        <v>47</v>
      </c>
      <c r="I23" s="3" t="s">
        <v>45</v>
      </c>
      <c r="J23" s="3" t="s">
        <v>45</v>
      </c>
      <c r="K23" s="3" t="s">
        <v>46</v>
      </c>
      <c r="L23" s="36" t="s">
        <v>45</v>
      </c>
    </row>
    <row r="24" spans="1:22" x14ac:dyDescent="0.25">
      <c r="A24" s="59">
        <v>44055</v>
      </c>
      <c r="B24" s="4" t="s">
        <v>60</v>
      </c>
      <c r="C24" s="4" t="s">
        <v>117</v>
      </c>
      <c r="D24" s="3">
        <v>0</v>
      </c>
      <c r="E24" s="37">
        <v>7.2916666666666671E-2</v>
      </c>
      <c r="F24" s="3" t="s">
        <v>45</v>
      </c>
      <c r="G24" s="3" t="s">
        <v>45</v>
      </c>
      <c r="H24" s="3" t="s">
        <v>47</v>
      </c>
      <c r="I24" s="3" t="s">
        <v>45</v>
      </c>
      <c r="J24" s="3" t="s">
        <v>45</v>
      </c>
      <c r="K24" s="3" t="s">
        <v>47</v>
      </c>
      <c r="L24" s="36" t="s">
        <v>46</v>
      </c>
      <c r="N24" s="52" t="s">
        <v>62</v>
      </c>
    </row>
    <row r="25" spans="1:22" x14ac:dyDescent="0.25">
      <c r="A25" s="59">
        <v>44055</v>
      </c>
      <c r="B25" s="4" t="s">
        <v>25</v>
      </c>
      <c r="C25" s="4" t="s">
        <v>117</v>
      </c>
      <c r="D25" s="3">
        <v>0</v>
      </c>
      <c r="E25" s="37">
        <v>7.2916666666666671E-2</v>
      </c>
      <c r="F25" s="3" t="s">
        <v>45</v>
      </c>
      <c r="G25" s="3" t="s">
        <v>45</v>
      </c>
      <c r="H25" s="3" t="s">
        <v>47</v>
      </c>
      <c r="I25" s="3" t="s">
        <v>45</v>
      </c>
      <c r="J25" s="3" t="s">
        <v>46</v>
      </c>
      <c r="K25" s="3" t="s">
        <v>46</v>
      </c>
      <c r="L25" s="36" t="s">
        <v>45</v>
      </c>
      <c r="N25" s="52" t="s">
        <v>63</v>
      </c>
    </row>
    <row r="26" spans="1:22" ht="15.75" thickBot="1" x14ac:dyDescent="0.3">
      <c r="A26" s="60">
        <v>44055</v>
      </c>
      <c r="B26" s="38" t="s">
        <v>25</v>
      </c>
      <c r="C26" s="4" t="s">
        <v>117</v>
      </c>
      <c r="D26" s="39">
        <v>1</v>
      </c>
      <c r="E26" s="41">
        <v>7.2916666666666671E-2</v>
      </c>
      <c r="F26" s="39" t="s">
        <v>45</v>
      </c>
      <c r="G26" s="39" t="s">
        <v>45</v>
      </c>
      <c r="H26" s="39" t="s">
        <v>47</v>
      </c>
      <c r="I26" s="39" t="s">
        <v>45</v>
      </c>
      <c r="J26" s="39" t="s">
        <v>45</v>
      </c>
      <c r="K26" s="39" t="s">
        <v>47</v>
      </c>
      <c r="L26" s="40" t="s">
        <v>45</v>
      </c>
      <c r="N26" s="52"/>
    </row>
    <row r="27" spans="1:22" x14ac:dyDescent="0.25">
      <c r="A27" s="53">
        <v>44056</v>
      </c>
      <c r="B27" s="62" t="s">
        <v>26</v>
      </c>
      <c r="C27" s="4" t="s">
        <v>116</v>
      </c>
      <c r="D27" s="5">
        <v>1</v>
      </c>
      <c r="E27" s="37">
        <v>8.6111111111111124E-2</v>
      </c>
      <c r="F27" s="3" t="s">
        <v>45</v>
      </c>
      <c r="G27" s="3" t="s">
        <v>45</v>
      </c>
      <c r="H27" s="3" t="s">
        <v>47</v>
      </c>
      <c r="I27" s="3" t="s">
        <v>45</v>
      </c>
      <c r="J27" s="3" t="s">
        <v>46</v>
      </c>
      <c r="K27" s="3" t="s">
        <v>45</v>
      </c>
      <c r="L27" s="3" t="s">
        <v>45</v>
      </c>
    </row>
    <row r="28" spans="1:22" ht="15.75" thickBot="1" x14ac:dyDescent="0.3">
      <c r="A28" s="53">
        <v>44056</v>
      </c>
      <c r="B28" s="62" t="s">
        <v>26</v>
      </c>
      <c r="C28" s="4" t="s">
        <v>116</v>
      </c>
      <c r="D28" s="5">
        <v>1</v>
      </c>
      <c r="E28" s="4"/>
      <c r="F28" s="3" t="s">
        <v>45</v>
      </c>
      <c r="G28" s="3" t="s">
        <v>45</v>
      </c>
      <c r="H28" s="3" t="s">
        <v>47</v>
      </c>
      <c r="I28" s="3" t="s">
        <v>45</v>
      </c>
      <c r="J28" s="3" t="s">
        <v>46</v>
      </c>
      <c r="K28" s="3" t="s">
        <v>45</v>
      </c>
      <c r="L28" s="3" t="s">
        <v>45</v>
      </c>
      <c r="M28" s="64" t="s">
        <v>74</v>
      </c>
      <c r="U28" t="s">
        <v>69</v>
      </c>
      <c r="V28" s="63" t="s">
        <v>71</v>
      </c>
    </row>
    <row r="29" spans="1:22" x14ac:dyDescent="0.25">
      <c r="A29" s="54">
        <v>44069</v>
      </c>
      <c r="B29" s="80" t="s">
        <v>24</v>
      </c>
      <c r="C29" s="62" t="s">
        <v>115</v>
      </c>
      <c r="D29" s="81">
        <v>1</v>
      </c>
      <c r="E29" s="57">
        <v>4.8611111111111112E-2</v>
      </c>
      <c r="F29" s="56" t="s">
        <v>45</v>
      </c>
      <c r="G29" s="56" t="s">
        <v>45</v>
      </c>
      <c r="H29" s="56" t="s">
        <v>47</v>
      </c>
      <c r="I29" s="56" t="s">
        <v>45</v>
      </c>
      <c r="J29" s="56" t="s">
        <v>46</v>
      </c>
      <c r="K29" s="56" t="s">
        <v>47</v>
      </c>
      <c r="L29" s="58" t="s">
        <v>45</v>
      </c>
      <c r="U29" t="s">
        <v>70</v>
      </c>
      <c r="V29" t="s">
        <v>72</v>
      </c>
    </row>
    <row r="30" spans="1:22" x14ac:dyDescent="0.25">
      <c r="A30" s="59">
        <v>44069</v>
      </c>
      <c r="B30" s="62" t="s">
        <v>24</v>
      </c>
      <c r="C30" s="62" t="s">
        <v>115</v>
      </c>
      <c r="D30" s="5">
        <v>1</v>
      </c>
      <c r="E30" s="37">
        <v>7.7777777777777779E-2</v>
      </c>
      <c r="F30" s="3" t="s">
        <v>45</v>
      </c>
      <c r="G30" s="3" t="s">
        <v>45</v>
      </c>
      <c r="H30" s="3" t="s">
        <v>47</v>
      </c>
      <c r="I30" s="3" t="s">
        <v>45</v>
      </c>
      <c r="J30" s="3" t="s">
        <v>47</v>
      </c>
      <c r="K30" s="3" t="s">
        <v>47</v>
      </c>
      <c r="L30" s="36" t="s">
        <v>45</v>
      </c>
      <c r="V30" t="s">
        <v>73</v>
      </c>
    </row>
    <row r="31" spans="1:22" x14ac:dyDescent="0.25">
      <c r="A31" s="59">
        <v>44069</v>
      </c>
      <c r="B31" s="62" t="s">
        <v>25</v>
      </c>
      <c r="C31" s="62" t="s">
        <v>115</v>
      </c>
      <c r="D31" s="5">
        <v>1</v>
      </c>
      <c r="E31" s="37">
        <v>7.4999999999999997E-2</v>
      </c>
      <c r="F31" s="3" t="s">
        <v>45</v>
      </c>
      <c r="G31" s="3" t="s">
        <v>45</v>
      </c>
      <c r="H31" s="3" t="s">
        <v>47</v>
      </c>
      <c r="I31" s="3" t="s">
        <v>45</v>
      </c>
      <c r="J31" s="3" t="s">
        <v>47</v>
      </c>
      <c r="K31" s="3" t="s">
        <v>47</v>
      </c>
      <c r="L31" s="36" t="s">
        <v>45</v>
      </c>
    </row>
    <row r="32" spans="1:22" x14ac:dyDescent="0.25">
      <c r="A32" s="59">
        <v>44069</v>
      </c>
      <c r="B32" s="62" t="s">
        <v>24</v>
      </c>
      <c r="C32" s="62" t="s">
        <v>115</v>
      </c>
      <c r="D32" s="5">
        <v>1</v>
      </c>
      <c r="E32" s="37">
        <v>8.3333333333333329E-2</v>
      </c>
      <c r="F32" s="3" t="s">
        <v>45</v>
      </c>
      <c r="G32" s="3" t="s">
        <v>45</v>
      </c>
      <c r="H32" s="3" t="s">
        <v>47</v>
      </c>
      <c r="I32" s="3" t="s">
        <v>45</v>
      </c>
      <c r="J32" s="3" t="s">
        <v>47</v>
      </c>
      <c r="K32" s="3" t="s">
        <v>47</v>
      </c>
      <c r="L32" s="36" t="s">
        <v>45</v>
      </c>
    </row>
    <row r="33" spans="1:23" x14ac:dyDescent="0.25">
      <c r="A33" s="59">
        <v>44069</v>
      </c>
      <c r="B33" s="62" t="s">
        <v>24</v>
      </c>
      <c r="C33" s="62" t="s">
        <v>115</v>
      </c>
      <c r="D33" s="5">
        <v>1</v>
      </c>
      <c r="E33" s="37">
        <v>7.6388888888888895E-2</v>
      </c>
      <c r="F33" s="3" t="s">
        <v>45</v>
      </c>
      <c r="G33" s="3" t="s">
        <v>45</v>
      </c>
      <c r="H33" s="3" t="s">
        <v>47</v>
      </c>
      <c r="I33" s="3" t="s">
        <v>45</v>
      </c>
      <c r="J33" s="3" t="s">
        <v>47</v>
      </c>
      <c r="K33" s="3" t="s">
        <v>47</v>
      </c>
      <c r="L33" s="36" t="s">
        <v>45</v>
      </c>
      <c r="S33" s="32"/>
      <c r="T33" s="32"/>
      <c r="U33" s="32"/>
      <c r="V33" s="32"/>
      <c r="W33" s="32"/>
    </row>
    <row r="34" spans="1:23" x14ac:dyDescent="0.25">
      <c r="A34" s="59">
        <v>44069</v>
      </c>
      <c r="B34" s="62" t="s">
        <v>24</v>
      </c>
      <c r="C34" s="4" t="s">
        <v>116</v>
      </c>
      <c r="D34" s="3">
        <v>0</v>
      </c>
      <c r="E34" s="37">
        <v>9.1666666666666674E-2</v>
      </c>
      <c r="F34" s="3" t="s">
        <v>45</v>
      </c>
      <c r="G34" s="3" t="s">
        <v>45</v>
      </c>
      <c r="H34" s="3" t="s">
        <v>47</v>
      </c>
      <c r="I34" s="3" t="s">
        <v>45</v>
      </c>
      <c r="J34" s="3" t="s">
        <v>47</v>
      </c>
      <c r="K34" s="3" t="s">
        <v>47</v>
      </c>
      <c r="L34" s="36" t="s">
        <v>48</v>
      </c>
      <c r="N34" s="52" t="s">
        <v>112</v>
      </c>
    </row>
    <row r="35" spans="1:23" x14ac:dyDescent="0.25">
      <c r="A35" s="59">
        <v>44069</v>
      </c>
      <c r="B35" s="62" t="s">
        <v>24</v>
      </c>
      <c r="C35" s="62" t="s">
        <v>115</v>
      </c>
      <c r="D35" s="3">
        <v>1</v>
      </c>
      <c r="E35" s="37">
        <v>4.5138888888888888E-2</v>
      </c>
      <c r="F35" s="3" t="s">
        <v>45</v>
      </c>
      <c r="G35" s="3" t="s">
        <v>45</v>
      </c>
      <c r="H35" s="3" t="s">
        <v>47</v>
      </c>
      <c r="I35" s="3" t="s">
        <v>45</v>
      </c>
      <c r="J35" s="3" t="s">
        <v>47</v>
      </c>
      <c r="K35" s="3" t="s">
        <v>47</v>
      </c>
      <c r="L35" s="36" t="s">
        <v>45</v>
      </c>
    </row>
    <row r="36" spans="1:23" x14ac:dyDescent="0.25">
      <c r="A36" s="59">
        <v>44069</v>
      </c>
      <c r="B36" s="62" t="s">
        <v>30</v>
      </c>
      <c r="C36" s="62" t="s">
        <v>115</v>
      </c>
      <c r="D36" s="3">
        <v>0</v>
      </c>
      <c r="E36" s="37">
        <v>0.10902777777777778</v>
      </c>
      <c r="F36" s="3" t="s">
        <v>45</v>
      </c>
      <c r="G36" s="3" t="s">
        <v>45</v>
      </c>
      <c r="H36" s="3" t="s">
        <v>47</v>
      </c>
      <c r="I36" s="3" t="s">
        <v>45</v>
      </c>
      <c r="J36" s="3" t="s">
        <v>47</v>
      </c>
      <c r="K36" s="3" t="s">
        <v>47</v>
      </c>
      <c r="L36" s="36" t="s">
        <v>48</v>
      </c>
      <c r="M36" s="5" t="s">
        <v>113</v>
      </c>
      <c r="N36" s="52" t="s">
        <v>114</v>
      </c>
    </row>
    <row r="37" spans="1:23" x14ac:dyDescent="0.25">
      <c r="A37" s="59">
        <v>44069</v>
      </c>
      <c r="B37" s="62" t="s">
        <v>24</v>
      </c>
      <c r="C37" s="4" t="s">
        <v>116</v>
      </c>
      <c r="D37" s="3">
        <v>1</v>
      </c>
      <c r="E37" s="37">
        <v>5.2083333333333336E-2</v>
      </c>
      <c r="F37" s="3" t="s">
        <v>45</v>
      </c>
      <c r="G37" s="3" t="s">
        <v>45</v>
      </c>
      <c r="H37" s="3" t="s">
        <v>47</v>
      </c>
      <c r="I37" s="3" t="s">
        <v>45</v>
      </c>
      <c r="J37" s="3" t="s">
        <v>47</v>
      </c>
      <c r="K37" s="3" t="s">
        <v>47</v>
      </c>
      <c r="L37" s="36" t="s">
        <v>45</v>
      </c>
    </row>
    <row r="38" spans="1:23" x14ac:dyDescent="0.25">
      <c r="A38" s="59">
        <v>44069</v>
      </c>
      <c r="B38" s="62" t="s">
        <v>30</v>
      </c>
      <c r="C38" s="62" t="s">
        <v>115</v>
      </c>
      <c r="D38" s="3">
        <v>1</v>
      </c>
      <c r="E38" s="37">
        <v>7.1527777777777787E-2</v>
      </c>
      <c r="F38" s="3" t="s">
        <v>45</v>
      </c>
      <c r="G38" s="3" t="s">
        <v>45</v>
      </c>
      <c r="H38" s="3" t="s">
        <v>47</v>
      </c>
      <c r="I38" s="3" t="s">
        <v>45</v>
      </c>
      <c r="J38" s="3" t="s">
        <v>47</v>
      </c>
      <c r="K38" s="3" t="s">
        <v>47</v>
      </c>
      <c r="L38" s="36" t="s">
        <v>45</v>
      </c>
    </row>
    <row r="39" spans="1:23" x14ac:dyDescent="0.25">
      <c r="A39" s="59">
        <v>44069</v>
      </c>
      <c r="B39" s="62" t="s">
        <v>27</v>
      </c>
      <c r="C39" s="62" t="s">
        <v>115</v>
      </c>
      <c r="D39" s="3">
        <v>1</v>
      </c>
      <c r="E39" s="37">
        <v>5.6944444444444443E-2</v>
      </c>
      <c r="F39" s="3" t="s">
        <v>45</v>
      </c>
      <c r="G39" s="3" t="s">
        <v>45</v>
      </c>
      <c r="H39" s="3" t="s">
        <v>47</v>
      </c>
      <c r="I39" s="3" t="s">
        <v>45</v>
      </c>
      <c r="J39" s="3" t="s">
        <v>47</v>
      </c>
      <c r="K39" s="3" t="s">
        <v>47</v>
      </c>
      <c r="L39" s="36" t="s">
        <v>45</v>
      </c>
    </row>
    <row r="40" spans="1:23" x14ac:dyDescent="0.25">
      <c r="A40" s="59">
        <v>44069</v>
      </c>
      <c r="B40" s="62" t="s">
        <v>29</v>
      </c>
      <c r="C40" s="62" t="s">
        <v>116</v>
      </c>
      <c r="D40" s="3">
        <v>1</v>
      </c>
      <c r="E40" s="37">
        <v>9.4444444444444442E-2</v>
      </c>
      <c r="F40" s="3" t="s">
        <v>45</v>
      </c>
      <c r="G40" s="3" t="s">
        <v>45</v>
      </c>
      <c r="H40" s="3" t="s">
        <v>47</v>
      </c>
      <c r="I40" s="3" t="s">
        <v>45</v>
      </c>
      <c r="J40" s="3" t="s">
        <v>47</v>
      </c>
      <c r="K40" s="3" t="s">
        <v>47</v>
      </c>
      <c r="L40" s="36" t="s">
        <v>45</v>
      </c>
    </row>
    <row r="41" spans="1:23" x14ac:dyDescent="0.25">
      <c r="A41" s="59">
        <v>44069</v>
      </c>
      <c r="B41" s="62" t="s">
        <v>30</v>
      </c>
      <c r="C41" s="62" t="s">
        <v>115</v>
      </c>
      <c r="D41" s="3">
        <v>1</v>
      </c>
      <c r="E41" s="37">
        <v>4.7222222222222221E-2</v>
      </c>
      <c r="F41" s="3" t="s">
        <v>45</v>
      </c>
      <c r="G41" s="3" t="s">
        <v>45</v>
      </c>
      <c r="H41" s="3" t="s">
        <v>47</v>
      </c>
      <c r="I41" s="3" t="s">
        <v>45</v>
      </c>
      <c r="J41" s="3" t="s">
        <v>47</v>
      </c>
      <c r="K41" s="3" t="s">
        <v>47</v>
      </c>
      <c r="L41" s="36" t="s">
        <v>45</v>
      </c>
    </row>
    <row r="42" spans="1:23" x14ac:dyDescent="0.25">
      <c r="A42" s="59">
        <v>44069</v>
      </c>
      <c r="B42" s="62" t="s">
        <v>30</v>
      </c>
      <c r="C42" s="62" t="s">
        <v>115</v>
      </c>
      <c r="D42" s="3">
        <v>1</v>
      </c>
      <c r="E42" s="37">
        <v>9.0277777777777776E-2</v>
      </c>
      <c r="F42" s="3" t="s">
        <v>45</v>
      </c>
      <c r="G42" s="3" t="s">
        <v>45</v>
      </c>
      <c r="H42" s="3" t="s">
        <v>47</v>
      </c>
      <c r="I42" s="3" t="s">
        <v>45</v>
      </c>
      <c r="J42" s="3" t="s">
        <v>47</v>
      </c>
      <c r="K42" s="3" t="s">
        <v>47</v>
      </c>
      <c r="L42" s="36" t="s">
        <v>45</v>
      </c>
    </row>
    <row r="43" spans="1:23" x14ac:dyDescent="0.25">
      <c r="A43" s="59">
        <v>44069</v>
      </c>
      <c r="B43" s="62" t="s">
        <v>30</v>
      </c>
      <c r="C43" s="62" t="s">
        <v>116</v>
      </c>
      <c r="D43" s="3">
        <v>1</v>
      </c>
      <c r="E43" s="37">
        <v>7.3611111111111113E-2</v>
      </c>
      <c r="F43" s="3" t="s">
        <v>45</v>
      </c>
      <c r="G43" s="3" t="s">
        <v>45</v>
      </c>
      <c r="H43" s="3" t="s">
        <v>47</v>
      </c>
      <c r="I43" s="3" t="s">
        <v>45</v>
      </c>
      <c r="J43" s="3" t="s">
        <v>47</v>
      </c>
      <c r="K43" s="3" t="s">
        <v>47</v>
      </c>
      <c r="L43" s="36" t="s">
        <v>45</v>
      </c>
    </row>
    <row r="44" spans="1:23" x14ac:dyDescent="0.25">
      <c r="A44" s="59">
        <v>44069</v>
      </c>
      <c r="B44" s="62" t="s">
        <v>27</v>
      </c>
      <c r="C44" s="62" t="s">
        <v>115</v>
      </c>
      <c r="D44" s="3">
        <v>1</v>
      </c>
      <c r="E44" s="37">
        <v>5.9027777777777783E-2</v>
      </c>
      <c r="F44" s="3" t="s">
        <v>45</v>
      </c>
      <c r="G44" s="3" t="s">
        <v>45</v>
      </c>
      <c r="H44" s="3" t="s">
        <v>47</v>
      </c>
      <c r="I44" s="3" t="s">
        <v>45</v>
      </c>
      <c r="J44" s="3" t="s">
        <v>47</v>
      </c>
      <c r="K44" s="3" t="s">
        <v>47</v>
      </c>
      <c r="L44" s="36" t="s">
        <v>45</v>
      </c>
    </row>
    <row r="45" spans="1:23" x14ac:dyDescent="0.25">
      <c r="A45" s="59">
        <v>44069</v>
      </c>
      <c r="B45" s="62" t="s">
        <v>25</v>
      </c>
      <c r="C45" s="62" t="s">
        <v>115</v>
      </c>
      <c r="D45" s="3">
        <v>1</v>
      </c>
      <c r="E45" s="79">
        <v>5.6250000000000001E-2</v>
      </c>
      <c r="F45" s="3" t="s">
        <v>45</v>
      </c>
      <c r="G45" s="3" t="s">
        <v>45</v>
      </c>
      <c r="H45" s="3" t="s">
        <v>47</v>
      </c>
      <c r="I45" s="3" t="s">
        <v>45</v>
      </c>
      <c r="J45" s="3" t="s">
        <v>47</v>
      </c>
      <c r="K45" s="3" t="s">
        <v>47</v>
      </c>
      <c r="L45" s="36" t="s">
        <v>45</v>
      </c>
    </row>
    <row r="46" spans="1:23" x14ac:dyDescent="0.25">
      <c r="A46" s="59">
        <v>44069</v>
      </c>
      <c r="B46" s="62" t="s">
        <v>28</v>
      </c>
      <c r="C46" s="62" t="s">
        <v>115</v>
      </c>
      <c r="D46" s="3">
        <v>1</v>
      </c>
      <c r="E46" s="79">
        <v>4.9305555555555554E-2</v>
      </c>
      <c r="F46" s="3" t="s">
        <v>45</v>
      </c>
      <c r="G46" s="3" t="s">
        <v>45</v>
      </c>
      <c r="H46" s="3" t="s">
        <v>47</v>
      </c>
      <c r="I46" s="3" t="s">
        <v>45</v>
      </c>
      <c r="J46" s="3" t="s">
        <v>47</v>
      </c>
      <c r="K46" s="3" t="s">
        <v>47</v>
      </c>
      <c r="L46" s="36" t="s">
        <v>45</v>
      </c>
    </row>
    <row r="47" spans="1:23" x14ac:dyDescent="0.25">
      <c r="A47" s="59">
        <v>44069</v>
      </c>
      <c r="B47" s="62" t="s">
        <v>30</v>
      </c>
      <c r="C47" s="62" t="s">
        <v>115</v>
      </c>
      <c r="D47" s="3">
        <v>1</v>
      </c>
      <c r="E47" s="79">
        <v>6.3194444444444442E-2</v>
      </c>
      <c r="F47" s="3" t="s">
        <v>45</v>
      </c>
      <c r="G47" s="3" t="s">
        <v>45</v>
      </c>
      <c r="H47" s="3" t="s">
        <v>47</v>
      </c>
      <c r="I47" s="3" t="s">
        <v>45</v>
      </c>
      <c r="J47" s="3" t="s">
        <v>47</v>
      </c>
      <c r="K47" s="3" t="s">
        <v>47</v>
      </c>
      <c r="L47" s="36" t="s">
        <v>45</v>
      </c>
    </row>
    <row r="48" spans="1:23" x14ac:dyDescent="0.25">
      <c r="A48" s="59">
        <v>44069</v>
      </c>
      <c r="B48" s="62" t="s">
        <v>24</v>
      </c>
      <c r="C48" s="62" t="s">
        <v>115</v>
      </c>
      <c r="D48" s="3">
        <v>1</v>
      </c>
      <c r="E48" s="79">
        <v>8.8888888888888892E-2</v>
      </c>
      <c r="F48" s="3" t="s">
        <v>45</v>
      </c>
      <c r="G48" s="3" t="s">
        <v>45</v>
      </c>
      <c r="H48" s="3" t="s">
        <v>47</v>
      </c>
      <c r="I48" s="3" t="s">
        <v>45</v>
      </c>
      <c r="J48" s="3" t="s">
        <v>47</v>
      </c>
      <c r="K48" s="3" t="s">
        <v>47</v>
      </c>
      <c r="L48" s="36" t="s">
        <v>45</v>
      </c>
    </row>
    <row r="49" spans="1:12" x14ac:dyDescent="0.25">
      <c r="A49" s="59">
        <v>44069</v>
      </c>
      <c r="B49" s="62" t="s">
        <v>24</v>
      </c>
      <c r="C49" s="62" t="s">
        <v>115</v>
      </c>
      <c r="D49" s="3">
        <v>1</v>
      </c>
      <c r="E49" s="79">
        <v>6.25E-2</v>
      </c>
      <c r="F49" s="3" t="s">
        <v>45</v>
      </c>
      <c r="G49" s="3" t="s">
        <v>45</v>
      </c>
      <c r="H49" s="3" t="s">
        <v>47</v>
      </c>
      <c r="I49" s="3" t="s">
        <v>45</v>
      </c>
      <c r="J49" s="3" t="s">
        <v>47</v>
      </c>
      <c r="K49" s="3" t="s">
        <v>47</v>
      </c>
      <c r="L49" s="36" t="s">
        <v>45</v>
      </c>
    </row>
    <row r="50" spans="1:12" x14ac:dyDescent="0.25">
      <c r="A50" s="59">
        <v>44069</v>
      </c>
      <c r="B50" s="62" t="s">
        <v>28</v>
      </c>
      <c r="C50" s="62" t="s">
        <v>117</v>
      </c>
      <c r="D50" s="3">
        <v>1</v>
      </c>
      <c r="E50" s="79">
        <v>4.6527777777777779E-2</v>
      </c>
      <c r="F50" s="3" t="s">
        <v>45</v>
      </c>
      <c r="G50" s="3" t="s">
        <v>45</v>
      </c>
      <c r="H50" s="3" t="s">
        <v>47</v>
      </c>
      <c r="I50" s="3" t="s">
        <v>45</v>
      </c>
      <c r="J50" s="3" t="s">
        <v>47</v>
      </c>
      <c r="K50" s="3" t="s">
        <v>47</v>
      </c>
      <c r="L50" s="36" t="s">
        <v>45</v>
      </c>
    </row>
    <row r="51" spans="1:12" x14ac:dyDescent="0.25">
      <c r="A51" s="59">
        <v>44069</v>
      </c>
      <c r="B51" s="62" t="s">
        <v>24</v>
      </c>
      <c r="C51" s="62" t="s">
        <v>115</v>
      </c>
      <c r="D51" s="3">
        <v>1</v>
      </c>
      <c r="E51" s="79">
        <v>6.5277777777777782E-2</v>
      </c>
      <c r="F51" s="3" t="s">
        <v>45</v>
      </c>
      <c r="G51" s="3" t="s">
        <v>45</v>
      </c>
      <c r="H51" s="3" t="s">
        <v>47</v>
      </c>
      <c r="I51" s="3" t="s">
        <v>45</v>
      </c>
      <c r="J51" s="3" t="s">
        <v>47</v>
      </c>
      <c r="K51" s="3" t="s">
        <v>47</v>
      </c>
      <c r="L51" s="36" t="s">
        <v>45</v>
      </c>
    </row>
    <row r="52" spans="1:12" x14ac:dyDescent="0.25">
      <c r="A52" s="59">
        <v>44069</v>
      </c>
      <c r="B52" s="62" t="s">
        <v>25</v>
      </c>
      <c r="C52" s="62" t="s">
        <v>115</v>
      </c>
      <c r="D52" s="3">
        <v>1</v>
      </c>
      <c r="E52" s="79">
        <v>5.4166666666666669E-2</v>
      </c>
      <c r="F52" s="3" t="s">
        <v>45</v>
      </c>
      <c r="G52" s="3" t="s">
        <v>45</v>
      </c>
      <c r="H52" s="3" t="s">
        <v>47</v>
      </c>
      <c r="I52" s="3" t="s">
        <v>45</v>
      </c>
      <c r="J52" s="3" t="s">
        <v>47</v>
      </c>
      <c r="K52" s="3" t="s">
        <v>47</v>
      </c>
      <c r="L52" s="36" t="s">
        <v>45</v>
      </c>
    </row>
    <row r="53" spans="1:12" x14ac:dyDescent="0.25">
      <c r="A53" s="59">
        <v>44069</v>
      </c>
      <c r="B53" s="62" t="s">
        <v>30</v>
      </c>
      <c r="C53" s="62" t="s">
        <v>115</v>
      </c>
      <c r="D53" s="3">
        <v>1</v>
      </c>
      <c r="E53" s="79">
        <v>5.347222222222222E-2</v>
      </c>
      <c r="F53" s="3" t="s">
        <v>45</v>
      </c>
      <c r="G53" s="3" t="s">
        <v>45</v>
      </c>
      <c r="H53" s="3" t="s">
        <v>47</v>
      </c>
      <c r="I53" s="3" t="s">
        <v>45</v>
      </c>
      <c r="J53" s="3" t="s">
        <v>47</v>
      </c>
      <c r="K53" s="3" t="s">
        <v>47</v>
      </c>
      <c r="L53" s="36" t="s">
        <v>45</v>
      </c>
    </row>
    <row r="54" spans="1:12" x14ac:dyDescent="0.25">
      <c r="A54" s="59">
        <v>44069</v>
      </c>
      <c r="B54" s="62" t="s">
        <v>24</v>
      </c>
      <c r="C54" s="62" t="s">
        <v>116</v>
      </c>
      <c r="D54" s="3">
        <v>1</v>
      </c>
      <c r="E54" s="79">
        <v>6.25E-2</v>
      </c>
      <c r="F54" s="3" t="s">
        <v>45</v>
      </c>
      <c r="G54" s="3" t="s">
        <v>45</v>
      </c>
      <c r="H54" s="3" t="s">
        <v>47</v>
      </c>
      <c r="I54" s="3" t="s">
        <v>45</v>
      </c>
      <c r="J54" s="3" t="s">
        <v>47</v>
      </c>
      <c r="K54" s="3" t="s">
        <v>47</v>
      </c>
      <c r="L54" s="36" t="s">
        <v>45</v>
      </c>
    </row>
    <row r="55" spans="1:12" x14ac:dyDescent="0.25">
      <c r="A55" s="59">
        <v>44069</v>
      </c>
      <c r="B55" s="62" t="s">
        <v>24</v>
      </c>
      <c r="C55" s="62" t="s">
        <v>115</v>
      </c>
      <c r="D55" s="3">
        <v>1</v>
      </c>
      <c r="E55" s="79">
        <v>6.458333333333334E-2</v>
      </c>
      <c r="F55" s="3" t="s">
        <v>45</v>
      </c>
      <c r="G55" s="3" t="s">
        <v>45</v>
      </c>
      <c r="H55" s="3" t="s">
        <v>47</v>
      </c>
      <c r="I55" s="3" t="s">
        <v>45</v>
      </c>
      <c r="J55" s="3" t="s">
        <v>47</v>
      </c>
      <c r="K55" s="3" t="s">
        <v>47</v>
      </c>
      <c r="L55" s="36" t="s">
        <v>45</v>
      </c>
    </row>
    <row r="56" spans="1:12" x14ac:dyDescent="0.25">
      <c r="A56" s="59">
        <v>44069</v>
      </c>
      <c r="B56" s="62" t="s">
        <v>27</v>
      </c>
      <c r="C56" s="62" t="s">
        <v>115</v>
      </c>
      <c r="D56" s="3">
        <v>1</v>
      </c>
      <c r="E56" s="79">
        <v>5.9722222222222225E-2</v>
      </c>
      <c r="F56" s="3" t="s">
        <v>45</v>
      </c>
      <c r="G56" s="3" t="s">
        <v>45</v>
      </c>
      <c r="H56" s="3" t="s">
        <v>47</v>
      </c>
      <c r="I56" s="3" t="s">
        <v>45</v>
      </c>
      <c r="J56" s="3" t="s">
        <v>47</v>
      </c>
      <c r="K56" s="3" t="s">
        <v>47</v>
      </c>
      <c r="L56" s="36" t="s">
        <v>45</v>
      </c>
    </row>
    <row r="57" spans="1:12" x14ac:dyDescent="0.25">
      <c r="A57" s="59">
        <v>44069</v>
      </c>
      <c r="B57" s="62" t="s">
        <v>24</v>
      </c>
      <c r="C57" s="62" t="s">
        <v>116</v>
      </c>
      <c r="D57" s="3">
        <v>1</v>
      </c>
      <c r="E57" s="79">
        <v>5.347222222222222E-2</v>
      </c>
      <c r="F57" s="3" t="s">
        <v>45</v>
      </c>
      <c r="G57" s="3" t="s">
        <v>45</v>
      </c>
      <c r="H57" s="3" t="s">
        <v>47</v>
      </c>
      <c r="I57" s="3" t="s">
        <v>45</v>
      </c>
      <c r="J57" s="3" t="s">
        <v>47</v>
      </c>
      <c r="K57" s="3" t="s">
        <v>47</v>
      </c>
      <c r="L57" s="36" t="s">
        <v>45</v>
      </c>
    </row>
    <row r="58" spans="1:12" ht="15.75" thickBot="1" x14ac:dyDescent="0.3">
      <c r="A58" s="60">
        <v>44069</v>
      </c>
      <c r="B58" s="38" t="s">
        <v>26</v>
      </c>
      <c r="C58" s="38" t="s">
        <v>116</v>
      </c>
      <c r="D58" s="39">
        <v>0</v>
      </c>
      <c r="E58" s="84">
        <v>0.11388888888888889</v>
      </c>
      <c r="F58" s="3" t="s">
        <v>45</v>
      </c>
      <c r="G58" s="3" t="s">
        <v>45</v>
      </c>
      <c r="H58" s="3" t="s">
        <v>47</v>
      </c>
      <c r="I58" s="3" t="s">
        <v>45</v>
      </c>
      <c r="J58" s="3" t="s">
        <v>47</v>
      </c>
      <c r="K58" s="3" t="s">
        <v>47</v>
      </c>
      <c r="L58" s="36" t="s">
        <v>48</v>
      </c>
    </row>
    <row r="59" spans="1:12" x14ac:dyDescent="0.25">
      <c r="A59" s="68">
        <v>44071</v>
      </c>
      <c r="B59" s="62" t="s">
        <v>25</v>
      </c>
      <c r="C59" s="62" t="s">
        <v>115</v>
      </c>
      <c r="D59" s="3">
        <v>1</v>
      </c>
      <c r="E59" s="88">
        <v>8.0555555555555561E-2</v>
      </c>
      <c r="F59" s="3" t="s">
        <v>45</v>
      </c>
      <c r="G59" s="3" t="s">
        <v>45</v>
      </c>
      <c r="H59" s="3" t="s">
        <v>47</v>
      </c>
      <c r="I59" s="3" t="s">
        <v>45</v>
      </c>
      <c r="J59" s="3" t="s">
        <v>47</v>
      </c>
      <c r="K59" s="3" t="s">
        <v>47</v>
      </c>
      <c r="L59" s="36" t="s">
        <v>45</v>
      </c>
    </row>
    <row r="60" spans="1:12" x14ac:dyDescent="0.25">
      <c r="A60" s="68">
        <v>44071</v>
      </c>
      <c r="B60" s="62" t="s">
        <v>25</v>
      </c>
      <c r="C60" s="62" t="s">
        <v>115</v>
      </c>
      <c r="D60" s="3">
        <v>1</v>
      </c>
      <c r="E60" s="88">
        <v>7.0833333333333331E-2</v>
      </c>
      <c r="F60" s="3" t="s">
        <v>45</v>
      </c>
      <c r="G60" s="3" t="s">
        <v>45</v>
      </c>
      <c r="H60" s="3" t="s">
        <v>47</v>
      </c>
      <c r="I60" s="3" t="s">
        <v>45</v>
      </c>
      <c r="J60" s="3" t="s">
        <v>47</v>
      </c>
      <c r="K60" s="3" t="s">
        <v>47</v>
      </c>
      <c r="L60" s="36" t="s">
        <v>45</v>
      </c>
    </row>
    <row r="61" spans="1:12" x14ac:dyDescent="0.25">
      <c r="A61" s="68">
        <v>44071</v>
      </c>
      <c r="B61" s="62" t="s">
        <v>24</v>
      </c>
      <c r="C61" s="62" t="s">
        <v>115</v>
      </c>
      <c r="D61" s="3">
        <v>1</v>
      </c>
      <c r="E61" s="88">
        <v>8.2638888888888887E-2</v>
      </c>
      <c r="F61" s="3" t="s">
        <v>45</v>
      </c>
      <c r="G61" s="3" t="s">
        <v>45</v>
      </c>
      <c r="H61" s="3" t="s">
        <v>47</v>
      </c>
      <c r="I61" s="3" t="s">
        <v>45</v>
      </c>
      <c r="J61" s="3" t="s">
        <v>47</v>
      </c>
      <c r="K61" s="3" t="s">
        <v>47</v>
      </c>
      <c r="L61" s="36" t="s">
        <v>45</v>
      </c>
    </row>
    <row r="62" spans="1:12" x14ac:dyDescent="0.25">
      <c r="A62" s="68">
        <v>44071</v>
      </c>
      <c r="B62" s="62" t="s">
        <v>25</v>
      </c>
      <c r="C62" s="62" t="s">
        <v>115</v>
      </c>
      <c r="D62" s="3">
        <v>1</v>
      </c>
      <c r="E62" s="88">
        <v>7.5694444444444439E-2</v>
      </c>
      <c r="F62" s="3" t="s">
        <v>45</v>
      </c>
      <c r="G62" s="3" t="s">
        <v>45</v>
      </c>
      <c r="H62" s="3" t="s">
        <v>47</v>
      </c>
      <c r="I62" s="3" t="s">
        <v>45</v>
      </c>
      <c r="J62" s="3" t="s">
        <v>47</v>
      </c>
      <c r="K62" s="3" t="s">
        <v>47</v>
      </c>
      <c r="L62" s="36" t="s">
        <v>45</v>
      </c>
    </row>
    <row r="63" spans="1:12" x14ac:dyDescent="0.25">
      <c r="A63" s="68">
        <v>44071</v>
      </c>
      <c r="B63" s="62" t="s">
        <v>27</v>
      </c>
      <c r="C63" s="62" t="s">
        <v>115</v>
      </c>
      <c r="D63" s="3">
        <v>1</v>
      </c>
      <c r="E63" s="88">
        <v>6.1111111111111116E-2</v>
      </c>
      <c r="F63" s="3" t="s">
        <v>45</v>
      </c>
      <c r="G63" s="3" t="s">
        <v>45</v>
      </c>
      <c r="H63" s="3" t="s">
        <v>47</v>
      </c>
      <c r="I63" s="3" t="s">
        <v>45</v>
      </c>
      <c r="J63" s="3" t="s">
        <v>47</v>
      </c>
      <c r="K63" s="3" t="s">
        <v>47</v>
      </c>
      <c r="L63" s="36" t="s">
        <v>45</v>
      </c>
    </row>
    <row r="64" spans="1:12" x14ac:dyDescent="0.25">
      <c r="A64" s="68">
        <v>44071</v>
      </c>
      <c r="B64" s="62" t="s">
        <v>27</v>
      </c>
      <c r="C64" s="62" t="s">
        <v>116</v>
      </c>
      <c r="D64" s="3">
        <v>1</v>
      </c>
      <c r="E64" s="88">
        <v>4.3750000000000004E-2</v>
      </c>
      <c r="F64" s="3" t="s">
        <v>45</v>
      </c>
      <c r="G64" s="3" t="s">
        <v>45</v>
      </c>
      <c r="H64" s="3" t="s">
        <v>47</v>
      </c>
      <c r="I64" s="3" t="s">
        <v>45</v>
      </c>
      <c r="J64" s="3" t="s">
        <v>47</v>
      </c>
      <c r="K64" s="3" t="s">
        <v>47</v>
      </c>
      <c r="L64" s="36" t="s">
        <v>45</v>
      </c>
    </row>
    <row r="65" spans="1:14" x14ac:dyDescent="0.25">
      <c r="A65" s="68">
        <v>44071</v>
      </c>
      <c r="B65" s="62" t="s">
        <v>29</v>
      </c>
      <c r="C65" s="62" t="s">
        <v>117</v>
      </c>
      <c r="D65" s="3">
        <v>1</v>
      </c>
      <c r="E65" s="88">
        <v>5.2083333333333336E-2</v>
      </c>
      <c r="F65" s="3" t="s">
        <v>45</v>
      </c>
      <c r="G65" s="3" t="s">
        <v>45</v>
      </c>
      <c r="H65" s="3" t="s">
        <v>47</v>
      </c>
      <c r="I65" s="3" t="s">
        <v>45</v>
      </c>
      <c r="J65" s="3" t="s">
        <v>47</v>
      </c>
      <c r="K65" s="3" t="s">
        <v>47</v>
      </c>
      <c r="L65" s="36" t="s">
        <v>45</v>
      </c>
    </row>
    <row r="66" spans="1:14" x14ac:dyDescent="0.25">
      <c r="A66" s="68">
        <v>44071</v>
      </c>
      <c r="B66" s="62" t="s">
        <v>26</v>
      </c>
      <c r="C66" s="62" t="s">
        <v>116</v>
      </c>
      <c r="D66" s="3">
        <v>0</v>
      </c>
      <c r="E66" s="88">
        <v>8.1944444444444445E-2</v>
      </c>
      <c r="F66" s="3" t="s">
        <v>45</v>
      </c>
      <c r="G66" s="3" t="s">
        <v>45</v>
      </c>
      <c r="H66" s="3" t="s">
        <v>47</v>
      </c>
      <c r="I66" s="3" t="s">
        <v>45</v>
      </c>
      <c r="J66" s="3" t="s">
        <v>47</v>
      </c>
      <c r="K66" s="3" t="s">
        <v>47</v>
      </c>
      <c r="L66" s="36" t="s">
        <v>45</v>
      </c>
    </row>
    <row r="67" spans="1:14" x14ac:dyDescent="0.25">
      <c r="A67" s="68">
        <v>44071</v>
      </c>
      <c r="B67" s="62" t="s">
        <v>29</v>
      </c>
      <c r="C67" s="62" t="s">
        <v>116</v>
      </c>
      <c r="D67" s="3">
        <v>1</v>
      </c>
      <c r="E67" s="88">
        <v>8.4722222222222213E-2</v>
      </c>
      <c r="F67" s="3" t="s">
        <v>45</v>
      </c>
      <c r="G67" s="3" t="s">
        <v>45</v>
      </c>
      <c r="H67" s="3" t="s">
        <v>47</v>
      </c>
      <c r="I67" s="3" t="s">
        <v>45</v>
      </c>
      <c r="J67" s="3" t="s">
        <v>47</v>
      </c>
      <c r="K67" s="3" t="s">
        <v>47</v>
      </c>
      <c r="L67" s="36" t="s">
        <v>45</v>
      </c>
    </row>
    <row r="68" spans="1:14" x14ac:dyDescent="0.25">
      <c r="A68" s="68">
        <v>44071</v>
      </c>
      <c r="B68" s="62" t="s">
        <v>30</v>
      </c>
      <c r="C68" s="62" t="s">
        <v>116</v>
      </c>
      <c r="D68" s="3">
        <v>1</v>
      </c>
      <c r="E68" s="88">
        <v>6.5277777777777782E-2</v>
      </c>
      <c r="F68" s="3" t="s">
        <v>45</v>
      </c>
      <c r="G68" s="3" t="s">
        <v>45</v>
      </c>
      <c r="H68" s="3" t="s">
        <v>47</v>
      </c>
      <c r="I68" s="3" t="s">
        <v>45</v>
      </c>
      <c r="J68" s="3" t="s">
        <v>47</v>
      </c>
      <c r="K68" s="3" t="s">
        <v>47</v>
      </c>
      <c r="L68" s="36" t="s">
        <v>45</v>
      </c>
    </row>
    <row r="69" spans="1:14" x14ac:dyDescent="0.25">
      <c r="A69" s="68">
        <v>44071</v>
      </c>
      <c r="B69" s="62" t="s">
        <v>29</v>
      </c>
      <c r="C69" s="62" t="s">
        <v>115</v>
      </c>
      <c r="D69" s="3">
        <v>1</v>
      </c>
      <c r="E69" s="88">
        <v>7.5694444444444439E-2</v>
      </c>
      <c r="F69" s="3" t="s">
        <v>45</v>
      </c>
      <c r="G69" s="3" t="s">
        <v>45</v>
      </c>
      <c r="H69" s="3" t="s">
        <v>47</v>
      </c>
      <c r="I69" s="3" t="s">
        <v>45</v>
      </c>
      <c r="J69" s="3" t="s">
        <v>47</v>
      </c>
      <c r="K69" s="3" t="s">
        <v>47</v>
      </c>
      <c r="L69" s="36" t="s">
        <v>45</v>
      </c>
    </row>
    <row r="70" spans="1:14" x14ac:dyDescent="0.25">
      <c r="A70" s="68">
        <v>44071</v>
      </c>
      <c r="B70" s="62" t="s">
        <v>27</v>
      </c>
      <c r="C70" s="62" t="s">
        <v>115</v>
      </c>
      <c r="D70" s="3">
        <v>1</v>
      </c>
      <c r="E70" s="88">
        <v>0.10208333333333335</v>
      </c>
      <c r="F70" s="3" t="s">
        <v>45</v>
      </c>
      <c r="G70" s="3" t="s">
        <v>45</v>
      </c>
      <c r="H70" s="3" t="s">
        <v>47</v>
      </c>
      <c r="I70" s="3" t="s">
        <v>45</v>
      </c>
      <c r="J70" s="3" t="s">
        <v>47</v>
      </c>
      <c r="K70" s="3" t="s">
        <v>47</v>
      </c>
      <c r="L70" s="36" t="s">
        <v>45</v>
      </c>
      <c r="M70" s="5" t="s">
        <v>159</v>
      </c>
      <c r="N70" s="52" t="s">
        <v>160</v>
      </c>
    </row>
    <row r="71" spans="1:14" x14ac:dyDescent="0.25">
      <c r="A71" s="68">
        <v>44071</v>
      </c>
      <c r="B71" s="62" t="s">
        <v>30</v>
      </c>
      <c r="C71" s="62" t="s">
        <v>115</v>
      </c>
      <c r="D71" s="3">
        <v>1</v>
      </c>
      <c r="E71" s="88">
        <v>0.10277777777777779</v>
      </c>
      <c r="F71" s="3" t="s">
        <v>45</v>
      </c>
      <c r="G71" s="3" t="s">
        <v>45</v>
      </c>
      <c r="H71" s="3" t="s">
        <v>47</v>
      </c>
      <c r="I71" s="3" t="s">
        <v>45</v>
      </c>
      <c r="J71" s="3" t="s">
        <v>47</v>
      </c>
      <c r="K71" s="3" t="s">
        <v>47</v>
      </c>
      <c r="L71" s="36" t="s">
        <v>45</v>
      </c>
      <c r="M71" s="5"/>
    </row>
    <row r="72" spans="1:14" x14ac:dyDescent="0.25">
      <c r="A72" s="68">
        <v>44071</v>
      </c>
      <c r="B72" s="62" t="s">
        <v>26</v>
      </c>
      <c r="C72" s="62" t="s">
        <v>115</v>
      </c>
      <c r="D72" s="3">
        <v>1</v>
      </c>
      <c r="E72" s="88">
        <v>7.8472222222222221E-2</v>
      </c>
      <c r="F72" s="3" t="s">
        <v>45</v>
      </c>
      <c r="G72" s="3" t="s">
        <v>45</v>
      </c>
      <c r="H72" s="3" t="s">
        <v>47</v>
      </c>
      <c r="I72" s="3" t="s">
        <v>45</v>
      </c>
      <c r="J72" s="3" t="s">
        <v>47</v>
      </c>
      <c r="K72" s="3" t="s">
        <v>47</v>
      </c>
      <c r="L72" s="36" t="s">
        <v>45</v>
      </c>
      <c r="M72" s="5"/>
    </row>
    <row r="73" spans="1:14" x14ac:dyDescent="0.25">
      <c r="A73" s="68">
        <v>44071</v>
      </c>
      <c r="B73" s="62" t="s">
        <v>25</v>
      </c>
      <c r="C73" s="62" t="s">
        <v>116</v>
      </c>
      <c r="D73" s="3">
        <v>1</v>
      </c>
      <c r="E73" s="88">
        <v>8.4027777777777771E-2</v>
      </c>
      <c r="F73" s="3" t="s">
        <v>45</v>
      </c>
      <c r="G73" s="3" t="s">
        <v>45</v>
      </c>
      <c r="H73" s="3" t="s">
        <v>47</v>
      </c>
      <c r="I73" s="3" t="s">
        <v>45</v>
      </c>
      <c r="J73" s="3" t="s">
        <v>47</v>
      </c>
      <c r="K73" s="3" t="s">
        <v>47</v>
      </c>
      <c r="L73" s="36" t="s">
        <v>45</v>
      </c>
      <c r="M73" s="5"/>
    </row>
    <row r="74" spans="1:14" x14ac:dyDescent="0.25">
      <c r="A74" s="68">
        <v>44071</v>
      </c>
      <c r="B74" s="62" t="s">
        <v>24</v>
      </c>
      <c r="C74" s="62" t="s">
        <v>116</v>
      </c>
      <c r="D74" s="3">
        <v>0</v>
      </c>
      <c r="E74" s="88">
        <v>4.9999999999999996E-2</v>
      </c>
      <c r="F74" s="3" t="s">
        <v>45</v>
      </c>
      <c r="G74" s="3" t="s">
        <v>45</v>
      </c>
      <c r="H74" s="3" t="s">
        <v>47</v>
      </c>
      <c r="I74" s="3" t="s">
        <v>45</v>
      </c>
      <c r="J74" s="3" t="s">
        <v>47</v>
      </c>
      <c r="K74" s="3" t="s">
        <v>47</v>
      </c>
      <c r="L74" s="36" t="s">
        <v>48</v>
      </c>
      <c r="M74" s="5" t="s">
        <v>161</v>
      </c>
      <c r="N74" s="52" t="s">
        <v>162</v>
      </c>
    </row>
    <row r="75" spans="1:14" x14ac:dyDescent="0.25">
      <c r="A75" s="68">
        <v>44071</v>
      </c>
      <c r="B75" s="62" t="s">
        <v>29</v>
      </c>
      <c r="C75" s="62" t="s">
        <v>115</v>
      </c>
      <c r="D75" s="3">
        <v>1</v>
      </c>
      <c r="E75" s="88">
        <v>8.6111111111111124E-2</v>
      </c>
      <c r="F75" s="3" t="s">
        <v>45</v>
      </c>
      <c r="G75" s="3" t="s">
        <v>45</v>
      </c>
      <c r="H75" s="3" t="s">
        <v>47</v>
      </c>
      <c r="I75" s="3" t="s">
        <v>45</v>
      </c>
      <c r="J75" s="3" t="s">
        <v>47</v>
      </c>
      <c r="K75" s="3" t="s">
        <v>47</v>
      </c>
      <c r="L75" s="36" t="s">
        <v>45</v>
      </c>
    </row>
    <row r="76" spans="1:14" x14ac:dyDescent="0.25">
      <c r="A76" s="68">
        <v>44071</v>
      </c>
      <c r="B76" s="62" t="s">
        <v>24</v>
      </c>
      <c r="C76" s="62" t="s">
        <v>116</v>
      </c>
      <c r="D76" s="3">
        <v>1</v>
      </c>
      <c r="E76" s="88">
        <v>9.6527777777777768E-2</v>
      </c>
      <c r="F76" s="3" t="s">
        <v>45</v>
      </c>
      <c r="G76" s="3" t="s">
        <v>45</v>
      </c>
      <c r="H76" s="3" t="s">
        <v>47</v>
      </c>
      <c r="I76" s="3" t="s">
        <v>45</v>
      </c>
      <c r="J76" s="3" t="s">
        <v>47</v>
      </c>
      <c r="K76" s="3" t="s">
        <v>47</v>
      </c>
      <c r="L76" s="36" t="s">
        <v>45</v>
      </c>
    </row>
    <row r="77" spans="1:14" x14ac:dyDescent="0.25">
      <c r="A77" s="68">
        <v>44071</v>
      </c>
      <c r="B77" s="62" t="s">
        <v>24</v>
      </c>
      <c r="C77" s="62" t="s">
        <v>115</v>
      </c>
      <c r="D77" s="3">
        <v>1</v>
      </c>
      <c r="E77" s="88">
        <v>7.8472222222222221E-2</v>
      </c>
      <c r="F77" s="3" t="s">
        <v>45</v>
      </c>
      <c r="G77" s="3" t="s">
        <v>45</v>
      </c>
      <c r="H77" s="3" t="s">
        <v>47</v>
      </c>
      <c r="I77" s="3" t="s">
        <v>45</v>
      </c>
      <c r="J77" s="3" t="s">
        <v>47</v>
      </c>
      <c r="K77" s="3" t="s">
        <v>47</v>
      </c>
      <c r="L77" s="36" t="s">
        <v>45</v>
      </c>
    </row>
    <row r="78" spans="1:14" x14ac:dyDescent="0.25">
      <c r="A78" s="68">
        <v>44071</v>
      </c>
      <c r="B78" s="62" t="s">
        <v>24</v>
      </c>
      <c r="C78" s="62" t="s">
        <v>116</v>
      </c>
      <c r="D78" s="3">
        <v>0</v>
      </c>
      <c r="E78" s="88">
        <v>9.0277777777777776E-2</v>
      </c>
      <c r="F78" s="3" t="s">
        <v>45</v>
      </c>
      <c r="G78" s="3" t="s">
        <v>45</v>
      </c>
      <c r="H78" s="3" t="s">
        <v>47</v>
      </c>
      <c r="I78" s="3" t="s">
        <v>45</v>
      </c>
      <c r="J78" s="3" t="s">
        <v>47</v>
      </c>
      <c r="K78" s="3" t="s">
        <v>47</v>
      </c>
      <c r="L78" s="36" t="s">
        <v>48</v>
      </c>
      <c r="M78" s="5" t="s">
        <v>164</v>
      </c>
    </row>
    <row r="79" spans="1:14" x14ac:dyDescent="0.25">
      <c r="A79" s="68">
        <v>44071</v>
      </c>
      <c r="B79" s="62" t="s">
        <v>24</v>
      </c>
      <c r="C79" s="62" t="s">
        <v>115</v>
      </c>
      <c r="D79" s="3">
        <v>0</v>
      </c>
      <c r="E79" s="88">
        <v>9.1666666666666674E-2</v>
      </c>
      <c r="F79" s="3" t="s">
        <v>45</v>
      </c>
      <c r="G79" s="3" t="s">
        <v>45</v>
      </c>
      <c r="H79" s="3" t="s">
        <v>47</v>
      </c>
      <c r="I79" s="3" t="s">
        <v>45</v>
      </c>
      <c r="J79" s="3" t="s">
        <v>47</v>
      </c>
      <c r="K79" s="3" t="s">
        <v>47</v>
      </c>
      <c r="L79" s="36" t="s">
        <v>45</v>
      </c>
    </row>
    <row r="80" spans="1:14" x14ac:dyDescent="0.25">
      <c r="A80" s="68">
        <v>44071</v>
      </c>
      <c r="B80" s="62" t="s">
        <v>24</v>
      </c>
      <c r="C80" s="62" t="s">
        <v>115</v>
      </c>
      <c r="D80" s="3">
        <v>1</v>
      </c>
      <c r="E80" s="88">
        <v>8.1250000000000003E-2</v>
      </c>
      <c r="F80" s="3" t="s">
        <v>45</v>
      </c>
      <c r="G80" s="3" t="s">
        <v>45</v>
      </c>
      <c r="H80" s="3" t="s">
        <v>47</v>
      </c>
      <c r="I80" s="3" t="s">
        <v>45</v>
      </c>
      <c r="J80" s="3" t="s">
        <v>47</v>
      </c>
      <c r="K80" s="3" t="s">
        <v>47</v>
      </c>
      <c r="L80" s="36" t="s">
        <v>45</v>
      </c>
    </row>
    <row r="81" spans="1:14" x14ac:dyDescent="0.25">
      <c r="A81" s="68">
        <v>44071</v>
      </c>
      <c r="B81" s="62" t="s">
        <v>30</v>
      </c>
      <c r="C81" s="62" t="s">
        <v>115</v>
      </c>
      <c r="D81" s="3">
        <v>1</v>
      </c>
      <c r="E81" s="88">
        <v>5.2083333333333336E-2</v>
      </c>
      <c r="F81" s="3" t="s">
        <v>45</v>
      </c>
      <c r="G81" s="3" t="s">
        <v>45</v>
      </c>
      <c r="H81" s="3" t="s">
        <v>47</v>
      </c>
      <c r="I81" s="3" t="s">
        <v>45</v>
      </c>
      <c r="J81" s="3" t="s">
        <v>47</v>
      </c>
      <c r="K81" s="3" t="s">
        <v>47</v>
      </c>
      <c r="L81" s="36" t="s">
        <v>45</v>
      </c>
    </row>
    <row r="82" spans="1:14" x14ac:dyDescent="0.25">
      <c r="A82" s="68">
        <v>44071</v>
      </c>
      <c r="B82" s="62" t="s">
        <v>24</v>
      </c>
      <c r="C82" s="62" t="s">
        <v>117</v>
      </c>
      <c r="D82" s="5">
        <v>1</v>
      </c>
      <c r="E82" s="88">
        <v>7.7083333333333337E-2</v>
      </c>
      <c r="F82" s="3" t="s">
        <v>45</v>
      </c>
      <c r="G82" s="3" t="s">
        <v>45</v>
      </c>
      <c r="H82" s="3" t="s">
        <v>47</v>
      </c>
      <c r="I82" s="3" t="s">
        <v>45</v>
      </c>
      <c r="J82" s="3" t="s">
        <v>47</v>
      </c>
      <c r="K82" s="3" t="s">
        <v>47</v>
      </c>
      <c r="L82" s="36" t="s">
        <v>45</v>
      </c>
      <c r="M82" s="64" t="s">
        <v>165</v>
      </c>
    </row>
    <row r="83" spans="1:14" x14ac:dyDescent="0.25">
      <c r="A83" s="68">
        <v>44071</v>
      </c>
      <c r="B83" s="62" t="s">
        <v>24</v>
      </c>
      <c r="C83" s="62" t="s">
        <v>116</v>
      </c>
      <c r="D83" s="3">
        <v>0</v>
      </c>
      <c r="E83" s="88">
        <v>8.819444444444445E-2</v>
      </c>
      <c r="F83" s="3" t="s">
        <v>45</v>
      </c>
      <c r="G83" s="3" t="s">
        <v>45</v>
      </c>
      <c r="H83" s="3" t="s">
        <v>47</v>
      </c>
      <c r="I83" s="3" t="s">
        <v>45</v>
      </c>
      <c r="J83" s="3" t="s">
        <v>47</v>
      </c>
      <c r="K83" s="3" t="s">
        <v>47</v>
      </c>
      <c r="L83" s="36" t="s">
        <v>48</v>
      </c>
      <c r="M83" s="64" t="s">
        <v>165</v>
      </c>
    </row>
    <row r="84" spans="1:14" x14ac:dyDescent="0.25">
      <c r="A84" s="68">
        <v>44078</v>
      </c>
      <c r="B84" s="62" t="s">
        <v>28</v>
      </c>
      <c r="C84" s="62" t="s">
        <v>116</v>
      </c>
      <c r="D84" s="3">
        <v>1</v>
      </c>
      <c r="E84" s="88">
        <v>4.9305555555555554E-2</v>
      </c>
      <c r="F84" s="1"/>
      <c r="G84" s="1"/>
      <c r="H84" s="1"/>
      <c r="I84" s="1"/>
      <c r="J84" s="1"/>
      <c r="K84" s="1"/>
      <c r="L84" s="1"/>
    </row>
    <row r="85" spans="1:14" x14ac:dyDescent="0.25">
      <c r="A85" s="68">
        <v>44071</v>
      </c>
      <c r="B85" s="62" t="s">
        <v>25</v>
      </c>
      <c r="C85" s="62" t="s">
        <v>115</v>
      </c>
      <c r="D85" s="3">
        <v>1</v>
      </c>
      <c r="E85" s="88">
        <v>8.2638888888888887E-2</v>
      </c>
      <c r="F85" s="1"/>
      <c r="G85" s="1"/>
      <c r="H85" s="1"/>
      <c r="I85" s="1"/>
      <c r="J85" s="1"/>
      <c r="K85" s="1"/>
      <c r="L85" s="1"/>
    </row>
    <row r="86" spans="1:14" x14ac:dyDescent="0.25">
      <c r="A86" s="68">
        <v>44071</v>
      </c>
      <c r="B86" s="62" t="s">
        <v>24</v>
      </c>
      <c r="C86" s="62" t="s">
        <v>116</v>
      </c>
      <c r="D86" s="3">
        <v>0</v>
      </c>
      <c r="E86" s="88">
        <v>8.1250000000000003E-2</v>
      </c>
      <c r="F86" s="1"/>
      <c r="G86" s="1"/>
      <c r="H86" s="1"/>
      <c r="I86" s="1"/>
      <c r="J86" s="1"/>
      <c r="K86" s="1"/>
      <c r="L86" s="1"/>
      <c r="M86" t="s">
        <v>260</v>
      </c>
      <c r="N86" t="s">
        <v>261</v>
      </c>
    </row>
    <row r="87" spans="1:14" x14ac:dyDescent="0.25">
      <c r="A87" s="68">
        <v>44071</v>
      </c>
      <c r="B87" s="62" t="s">
        <v>24</v>
      </c>
      <c r="C87" s="62" t="s">
        <v>116</v>
      </c>
      <c r="D87" s="3">
        <v>0</v>
      </c>
      <c r="E87" s="88">
        <v>0.10416666666666667</v>
      </c>
      <c r="F87" s="1"/>
      <c r="G87" s="1"/>
      <c r="H87" s="1"/>
      <c r="I87" s="1"/>
      <c r="J87" s="1"/>
      <c r="K87" s="1"/>
      <c r="L87" s="1"/>
      <c r="M87" t="s">
        <v>262</v>
      </c>
    </row>
    <row r="88" spans="1:14" x14ac:dyDescent="0.25">
      <c r="A88" s="68">
        <v>44071</v>
      </c>
      <c r="B88" s="62" t="s">
        <v>24</v>
      </c>
      <c r="C88" s="62" t="s">
        <v>116</v>
      </c>
      <c r="D88" s="3">
        <v>1</v>
      </c>
      <c r="E88" s="88">
        <v>9.0277777777777776E-2</v>
      </c>
      <c r="F88" s="1"/>
      <c r="G88" s="1"/>
      <c r="H88" s="1"/>
      <c r="I88" s="1"/>
      <c r="J88" s="1"/>
      <c r="K88" s="1"/>
      <c r="L88" s="1"/>
    </row>
    <row r="89" spans="1:14" x14ac:dyDescent="0.25">
      <c r="D89" s="3">
        <v>0</v>
      </c>
      <c r="F89" s="1"/>
      <c r="G89" s="1"/>
      <c r="H89" s="1"/>
      <c r="I89" s="1"/>
      <c r="J89" s="1"/>
      <c r="K89" s="1"/>
      <c r="L89" s="1"/>
    </row>
    <row r="90" spans="1:14" x14ac:dyDescent="0.25">
      <c r="D90" s="3">
        <v>0</v>
      </c>
      <c r="F90" s="1"/>
      <c r="G90" s="1"/>
      <c r="H90" s="1"/>
      <c r="I90" s="1"/>
      <c r="J90" s="1"/>
      <c r="K90" s="1"/>
      <c r="L90" s="1"/>
    </row>
    <row r="91" spans="1:14" x14ac:dyDescent="0.25">
      <c r="D91" s="3">
        <v>0</v>
      </c>
      <c r="F91" s="1"/>
      <c r="G91" s="1"/>
      <c r="H91" s="1"/>
      <c r="I91" s="1"/>
      <c r="J91" s="1"/>
      <c r="K91" s="1"/>
      <c r="L91" s="1"/>
    </row>
    <row r="92" spans="1:14" x14ac:dyDescent="0.25">
      <c r="D92" s="3">
        <v>0</v>
      </c>
      <c r="F92" s="1"/>
      <c r="G92" s="1"/>
      <c r="H92" s="1"/>
      <c r="I92" s="1"/>
      <c r="J92" s="1"/>
      <c r="K92" s="1"/>
      <c r="L92" s="1"/>
    </row>
    <row r="93" spans="1:14" x14ac:dyDescent="0.25">
      <c r="D93" s="3">
        <v>0</v>
      </c>
      <c r="F93" s="1"/>
      <c r="G93" s="1"/>
      <c r="H93" s="1"/>
      <c r="I93" s="1"/>
      <c r="J93" s="1"/>
      <c r="K93" s="1"/>
      <c r="L93" s="1"/>
    </row>
    <row r="94" spans="1:14" x14ac:dyDescent="0.25">
      <c r="D94" s="3">
        <v>0</v>
      </c>
      <c r="F94" s="1"/>
      <c r="G94" s="1"/>
      <c r="H94" s="1"/>
      <c r="I94" s="1"/>
      <c r="J94" s="1"/>
      <c r="K94" s="1"/>
      <c r="L94" s="1"/>
    </row>
    <row r="95" spans="1:14" x14ac:dyDescent="0.25">
      <c r="D95" s="3">
        <v>0</v>
      </c>
      <c r="F95" s="1"/>
      <c r="G95" s="1"/>
      <c r="H95" s="1"/>
      <c r="I95" s="1"/>
      <c r="J95" s="1"/>
      <c r="K95" s="1"/>
      <c r="L95" s="1"/>
    </row>
    <row r="96" spans="1:14" x14ac:dyDescent="0.25">
      <c r="D96" s="3">
        <v>0</v>
      </c>
      <c r="F96" s="1"/>
      <c r="G96" s="1"/>
      <c r="H96" s="1"/>
      <c r="I96" s="1"/>
      <c r="J96" s="1"/>
      <c r="K96" s="1"/>
      <c r="L96" s="1"/>
    </row>
    <row r="97" spans="4:12" x14ac:dyDescent="0.25">
      <c r="D97">
        <v>1</v>
      </c>
      <c r="F97" s="1"/>
      <c r="G97" s="1"/>
      <c r="H97" s="1"/>
      <c r="I97" s="1"/>
      <c r="J97" s="1"/>
      <c r="K97" s="1"/>
      <c r="L97" s="1"/>
    </row>
    <row r="98" spans="4:12" x14ac:dyDescent="0.25">
      <c r="F98" s="1"/>
      <c r="G98" s="1"/>
      <c r="H98" s="1"/>
      <c r="I98" s="1"/>
      <c r="J98" s="1"/>
      <c r="K98" s="1"/>
      <c r="L98" s="1"/>
    </row>
    <row r="99" spans="4:12" x14ac:dyDescent="0.25">
      <c r="F99" s="1"/>
      <c r="G99" s="1"/>
      <c r="H99" s="1"/>
      <c r="I99" s="1"/>
      <c r="J99" s="1"/>
      <c r="K99" s="1"/>
      <c r="L99" s="1"/>
    </row>
    <row r="100" spans="4:12" x14ac:dyDescent="0.25">
      <c r="F100" s="1"/>
      <c r="G100" s="1"/>
      <c r="H100" s="1"/>
      <c r="I100" s="1"/>
      <c r="J100" s="1"/>
      <c r="K100" s="1"/>
      <c r="L100" s="1"/>
    </row>
    <row r="101" spans="4:12" x14ac:dyDescent="0.25">
      <c r="F101" s="1"/>
      <c r="G101" s="1"/>
      <c r="H101" s="1"/>
      <c r="I101" s="1"/>
      <c r="J101" s="1"/>
      <c r="K101" s="1"/>
      <c r="L101" s="1"/>
    </row>
    <row r="102" spans="4:12" x14ac:dyDescent="0.25">
      <c r="F102" s="1"/>
      <c r="G102" s="1"/>
      <c r="H102" s="1"/>
      <c r="I102" s="1"/>
      <c r="J102" s="1"/>
      <c r="K102" s="1"/>
      <c r="L102" s="1"/>
    </row>
    <row r="103" spans="4:12" x14ac:dyDescent="0.25">
      <c r="F103" s="1"/>
      <c r="G103" s="1"/>
      <c r="H103" s="1"/>
      <c r="I103" s="1"/>
      <c r="J103" s="1"/>
      <c r="K103" s="1"/>
      <c r="L103" s="1"/>
    </row>
    <row r="104" spans="4:12" x14ac:dyDescent="0.25">
      <c r="F104" s="1"/>
      <c r="G104" s="1"/>
      <c r="H104" s="1"/>
      <c r="I104" s="1"/>
      <c r="J104" s="1"/>
      <c r="K104" s="1"/>
      <c r="L104" s="1"/>
    </row>
    <row r="105" spans="4:12" x14ac:dyDescent="0.25">
      <c r="F105" s="1"/>
      <c r="G105" s="1"/>
      <c r="H105" s="1"/>
      <c r="I105" s="1"/>
      <c r="J105" s="1"/>
      <c r="K105" s="1"/>
      <c r="L105" s="1"/>
    </row>
    <row r="106" spans="4:12" x14ac:dyDescent="0.25">
      <c r="F106" s="1"/>
      <c r="G106" s="1"/>
      <c r="H106" s="1"/>
      <c r="I106" s="1"/>
      <c r="J106" s="1"/>
      <c r="K106" s="1"/>
      <c r="L106" s="1"/>
    </row>
    <row r="107" spans="4:12" x14ac:dyDescent="0.25">
      <c r="F107" s="1"/>
      <c r="G107" s="1"/>
      <c r="H107" s="1"/>
      <c r="I107" s="1"/>
      <c r="J107" s="1"/>
      <c r="K107" s="1"/>
      <c r="L107" s="1"/>
    </row>
    <row r="108" spans="4:12" x14ac:dyDescent="0.25">
      <c r="F108" s="1"/>
      <c r="G108" s="1"/>
      <c r="H108" s="1"/>
      <c r="I108" s="1"/>
      <c r="J108" s="1"/>
      <c r="K108" s="1"/>
      <c r="L108" s="1"/>
    </row>
    <row r="109" spans="4:12" x14ac:dyDescent="0.25">
      <c r="F109" s="1"/>
      <c r="G109" s="1"/>
      <c r="H109" s="1"/>
      <c r="I109" s="1"/>
      <c r="J109" s="1"/>
      <c r="K109" s="1"/>
      <c r="L109" s="1"/>
    </row>
  </sheetData>
  <autoFilter ref="A2:N58" xr:uid="{D9873538-74DE-432F-A969-366F0EEFE3E3}"/>
  <conditionalFormatting sqref="F3:L24 M28:N28 M36 F70:M74 F26:L109 M78 M82">
    <cfRule type="containsText" dxfId="169" priority="49" operator="containsText" text="No">
      <formula>NOT(ISERROR(SEARCH("No",F3)))</formula>
    </cfRule>
    <cfRule type="containsText" dxfId="168" priority="50" operator="containsText" text="Yes">
      <formula>NOT(ISERROR(SEARCH("Yes",F3)))</formula>
    </cfRule>
  </conditionalFormatting>
  <conditionalFormatting sqref="D3:D11 D13 D15">
    <cfRule type="containsText" dxfId="167" priority="47" operator="containsText" text="Right">
      <formula>NOT(ISERROR(SEARCH("Right",D3)))</formula>
    </cfRule>
    <cfRule type="containsText" dxfId="166" priority="48" operator="containsText" text="Wrong">
      <formula>NOT(ISERROR(SEARCH("Wrong",D3)))</formula>
    </cfRule>
  </conditionalFormatting>
  <conditionalFormatting sqref="D12">
    <cfRule type="containsText" dxfId="165" priority="45" operator="containsText" text="Right">
      <formula>NOT(ISERROR(SEARCH("Right",D12)))</formula>
    </cfRule>
    <cfRule type="containsText" dxfId="164" priority="46" operator="containsText" text="Wrong">
      <formula>NOT(ISERROR(SEARCH("Wrong",D12)))</formula>
    </cfRule>
  </conditionalFormatting>
  <conditionalFormatting sqref="D3:D15 D26:D33 D82 D84:D1048576">
    <cfRule type="cellIs" dxfId="163" priority="44" operator="equal">
      <formula>1</formula>
    </cfRule>
  </conditionalFormatting>
  <conditionalFormatting sqref="D3:D13 D15">
    <cfRule type="cellIs" dxfId="162" priority="43" operator="equal">
      <formula>0</formula>
    </cfRule>
  </conditionalFormatting>
  <conditionalFormatting sqref="D19:D26">
    <cfRule type="containsText" dxfId="161" priority="25" operator="containsText" text="Right">
      <formula>NOT(ISERROR(SEARCH("Right",D19)))</formula>
    </cfRule>
    <cfRule type="containsText" dxfId="160" priority="26" operator="containsText" text="Wrong">
      <formula>NOT(ISERROR(SEARCH("Wrong",D19)))</formula>
    </cfRule>
  </conditionalFormatting>
  <conditionalFormatting sqref="D14">
    <cfRule type="cellIs" dxfId="159" priority="39" operator="lessThan">
      <formula>0</formula>
    </cfRule>
  </conditionalFormatting>
  <conditionalFormatting sqref="D16">
    <cfRule type="containsText" dxfId="158" priority="37" operator="containsText" text="Right">
      <formula>NOT(ISERROR(SEARCH("Right",D16)))</formula>
    </cfRule>
    <cfRule type="containsText" dxfId="157" priority="38" operator="containsText" text="Wrong">
      <formula>NOT(ISERROR(SEARCH("Wrong",D16)))</formula>
    </cfRule>
  </conditionalFormatting>
  <conditionalFormatting sqref="D16">
    <cfRule type="cellIs" dxfId="156" priority="36" operator="equal">
      <formula>1</formula>
    </cfRule>
  </conditionalFormatting>
  <conditionalFormatting sqref="D16">
    <cfRule type="cellIs" dxfId="155" priority="35" operator="equal">
      <formula>0</formula>
    </cfRule>
  </conditionalFormatting>
  <conditionalFormatting sqref="D17">
    <cfRule type="containsText" dxfId="154" priority="33" operator="containsText" text="Right">
      <formula>NOT(ISERROR(SEARCH("Right",D17)))</formula>
    </cfRule>
    <cfRule type="containsText" dxfId="153" priority="34" operator="containsText" text="Wrong">
      <formula>NOT(ISERROR(SEARCH("Wrong",D17)))</formula>
    </cfRule>
  </conditionalFormatting>
  <conditionalFormatting sqref="D17">
    <cfRule type="cellIs" dxfId="152" priority="32" operator="equal">
      <formula>1</formula>
    </cfRule>
  </conditionalFormatting>
  <conditionalFormatting sqref="D17">
    <cfRule type="cellIs" dxfId="151" priority="31" operator="equal">
      <formula>0</formula>
    </cfRule>
  </conditionalFormatting>
  <conditionalFormatting sqref="D18">
    <cfRule type="containsText" dxfId="150" priority="29" operator="containsText" text="Right">
      <formula>NOT(ISERROR(SEARCH("Right",D18)))</formula>
    </cfRule>
    <cfRule type="containsText" dxfId="149" priority="30" operator="containsText" text="Wrong">
      <formula>NOT(ISERROR(SEARCH("Wrong",D18)))</formula>
    </cfRule>
  </conditionalFormatting>
  <conditionalFormatting sqref="D18">
    <cfRule type="cellIs" dxfId="148" priority="28" operator="equal">
      <formula>1</formula>
    </cfRule>
  </conditionalFormatting>
  <conditionalFormatting sqref="D18">
    <cfRule type="cellIs" dxfId="147" priority="27" operator="equal">
      <formula>0</formula>
    </cfRule>
  </conditionalFormatting>
  <conditionalFormatting sqref="D19:D26">
    <cfRule type="cellIs" dxfId="146" priority="24" operator="equal">
      <formula>1</formula>
    </cfRule>
  </conditionalFormatting>
  <conditionalFormatting sqref="D19:D26">
    <cfRule type="cellIs" dxfId="145" priority="23" operator="equal">
      <formula>0</formula>
    </cfRule>
  </conditionalFormatting>
  <conditionalFormatting sqref="F25:I26">
    <cfRule type="containsText" dxfId="144" priority="21" operator="containsText" text="No">
      <formula>NOT(ISERROR(SEARCH("No",F25)))</formula>
    </cfRule>
    <cfRule type="containsText" dxfId="143" priority="22" operator="containsText" text="Yes">
      <formula>NOT(ISERROR(SEARCH("Yes",F25)))</formula>
    </cfRule>
  </conditionalFormatting>
  <conditionalFormatting sqref="L25:L26">
    <cfRule type="containsText" dxfId="142" priority="19" operator="containsText" text="No">
      <formula>NOT(ISERROR(SEARCH("No",L25)))</formula>
    </cfRule>
    <cfRule type="containsText" dxfId="141" priority="20" operator="containsText" text="Yes">
      <formula>NOT(ISERROR(SEARCH("Yes",L25)))</formula>
    </cfRule>
  </conditionalFormatting>
  <conditionalFormatting sqref="K25:K26">
    <cfRule type="containsText" dxfId="140" priority="17" operator="containsText" text="No">
      <formula>NOT(ISERROR(SEARCH("No",K25)))</formula>
    </cfRule>
    <cfRule type="containsText" dxfId="139" priority="18" operator="containsText" text="Yes">
      <formula>NOT(ISERROR(SEARCH("Yes",K25)))</formula>
    </cfRule>
  </conditionalFormatting>
  <conditionalFormatting sqref="J25:J26">
    <cfRule type="containsText" dxfId="138" priority="15" operator="containsText" text="No">
      <formula>NOT(ISERROR(SEARCH("No",J25)))</formula>
    </cfRule>
    <cfRule type="containsText" dxfId="137" priority="16" operator="containsText" text="Yes">
      <formula>NOT(ISERROR(SEARCH("Yes",J25)))</formula>
    </cfRule>
  </conditionalFormatting>
  <conditionalFormatting sqref="F27:I27">
    <cfRule type="containsText" dxfId="136" priority="13" operator="containsText" text="No">
      <formula>NOT(ISERROR(SEARCH("No",F27)))</formula>
    </cfRule>
    <cfRule type="containsText" dxfId="135" priority="14" operator="containsText" text="Yes">
      <formula>NOT(ISERROR(SEARCH("Yes",F27)))</formula>
    </cfRule>
  </conditionalFormatting>
  <conditionalFormatting sqref="F28:I28">
    <cfRule type="containsText" dxfId="134" priority="11" operator="containsText" text="No">
      <formula>NOT(ISERROR(SEARCH("No",F28)))</formula>
    </cfRule>
    <cfRule type="containsText" dxfId="133" priority="12" operator="containsText" text="Yes">
      <formula>NOT(ISERROR(SEARCH("Yes",F28)))</formula>
    </cfRule>
  </conditionalFormatting>
  <conditionalFormatting sqref="D34:D81">
    <cfRule type="containsText" dxfId="132" priority="9" operator="containsText" text="Right">
      <formula>NOT(ISERROR(SEARCH("Right",D34)))</formula>
    </cfRule>
    <cfRule type="containsText" dxfId="131" priority="10" operator="containsText" text="Wrong">
      <formula>NOT(ISERROR(SEARCH("Wrong",D34)))</formula>
    </cfRule>
  </conditionalFormatting>
  <conditionalFormatting sqref="D34:D81">
    <cfRule type="cellIs" dxfId="130" priority="8" operator="equal">
      <formula>1</formula>
    </cfRule>
  </conditionalFormatting>
  <conditionalFormatting sqref="D34:D81">
    <cfRule type="cellIs" dxfId="129" priority="7" operator="equal">
      <formula>0</formula>
    </cfRule>
  </conditionalFormatting>
  <conditionalFormatting sqref="D83:D96">
    <cfRule type="containsText" dxfId="128" priority="5" operator="containsText" text="Right">
      <formula>NOT(ISERROR(SEARCH("Right",D83)))</formula>
    </cfRule>
    <cfRule type="containsText" dxfId="127" priority="6" operator="containsText" text="Wrong">
      <formula>NOT(ISERROR(SEARCH("Wrong",D83)))</formula>
    </cfRule>
  </conditionalFormatting>
  <conditionalFormatting sqref="D83:D96">
    <cfRule type="cellIs" dxfId="126" priority="4" operator="equal">
      <formula>1</formula>
    </cfRule>
  </conditionalFormatting>
  <conditionalFormatting sqref="D83:D96">
    <cfRule type="cellIs" dxfId="125" priority="3" operator="equal">
      <formula>0</formula>
    </cfRule>
  </conditionalFormatting>
  <conditionalFormatting sqref="M83">
    <cfRule type="containsText" dxfId="124" priority="1" operator="containsText" text="No">
      <formula>NOT(ISERROR(SEARCH("No",M83)))</formula>
    </cfRule>
    <cfRule type="containsText" dxfId="123" priority="2" operator="containsText" text="Yes">
      <formula>NOT(ISERROR(SEARCH("Yes",M83)))</formula>
    </cfRule>
  </conditionalFormatting>
  <hyperlinks>
    <hyperlink ref="N24" r:id="rId1" xr:uid="{166F2D64-3703-4146-8A2D-637D2DAA1CEE}"/>
    <hyperlink ref="N34" r:id="rId2" xr:uid="{43FD7076-F6C7-462E-A649-9A7BEFC1F7A6}"/>
    <hyperlink ref="N36" r:id="rId3" location=":~:text=During%20the%20earliest%20period%20of%20industrialization%20in%20Britain%2C%20steam%20engines,sources%20of%20power%20for%20factories." display="https://gmatclub.com/forum/during-the-earliest-period-of-industrialization-in-britain-steam-engi-220385.html - :~:text=During%20the%20earliest%20period%20of%20industrialization%20in%20Britain%2C%20steam%20engines,sources%20of%20power%20for%20factories." xr:uid="{908AB4B7-4CF7-4F11-A1C3-C233EAF69477}"/>
    <hyperlink ref="N70" r:id="rId4" xr:uid="{73894FCA-8270-4F6C-8B81-4F236796630F}"/>
    <hyperlink ref="N74" r:id="rId5" location=":~:text=Skywalker18%20wrote%3A%20The%20heavy%20traffic,billion%20over%20the%20past%20year." display="https://gmatclub.com/forum/the-heavy-traffic-in-masana-is-a-growing-drain-on-the-city-s-economy-242147.html - :~:text=Skywalker18%20wrote%3A%20The%20heavy%20traffic,billion%20over%20the%20past%20year." xr:uid="{F284B823-6C21-4DC6-8924-4913AD007B11}"/>
  </hyperlinks>
  <pageMargins left="0.7" right="0.7" top="0.75" bottom="0.75" header="0.3" footer="0.3"/>
  <pageSetup orientation="portrait"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254DD-EBB7-4367-9A7C-619C42CBA85A}">
  <sheetPr>
    <tabColor rgb="FF92D050"/>
  </sheetPr>
  <dimension ref="A2:X28"/>
  <sheetViews>
    <sheetView topLeftCell="A10" workbookViewId="0">
      <selection activeCell="K21" sqref="K21"/>
    </sheetView>
  </sheetViews>
  <sheetFormatPr defaultRowHeight="15" x14ac:dyDescent="0.25"/>
  <cols>
    <col min="1" max="1" width="16.7109375" bestFit="1" customWidth="1"/>
    <col min="2" max="2" width="16.28515625" bestFit="1" customWidth="1"/>
    <col min="3" max="3" width="8.5703125" bestFit="1" customWidth="1"/>
    <col min="4" max="4" width="5.5703125" bestFit="1" customWidth="1"/>
    <col min="5" max="5" width="11.28515625" bestFit="1" customWidth="1"/>
    <col min="6" max="6" width="10.85546875" bestFit="1" customWidth="1"/>
    <col min="7" max="7" width="14.7109375" bestFit="1" customWidth="1"/>
    <col min="8" max="8" width="11.42578125" bestFit="1" customWidth="1"/>
    <col min="9" max="9" width="13.85546875" bestFit="1" customWidth="1"/>
    <col min="10" max="10" width="6.140625" bestFit="1" customWidth="1"/>
    <col min="11" max="11" width="11.28515625" customWidth="1"/>
    <col min="12" max="12" width="11.28515625" bestFit="1" customWidth="1"/>
    <col min="13" max="13" width="2.5703125" style="66" customWidth="1"/>
    <col min="14" max="14" width="15.5703125" bestFit="1" customWidth="1"/>
    <col min="15" max="15" width="16.28515625" bestFit="1" customWidth="1"/>
    <col min="16" max="16" width="7.28515625" bestFit="1" customWidth="1"/>
    <col min="17" max="17" width="7" bestFit="1" customWidth="1"/>
    <col min="18" max="18" width="8.85546875" bestFit="1" customWidth="1"/>
    <col min="19" max="19" width="10.85546875" bestFit="1" customWidth="1"/>
    <col min="20" max="20" width="8.5703125" bestFit="1" customWidth="1"/>
    <col min="21" max="21" width="11.42578125" bestFit="1" customWidth="1"/>
    <col min="22" max="22" width="13.85546875" bestFit="1" customWidth="1"/>
    <col min="23" max="23" width="6.140625" bestFit="1" customWidth="1"/>
    <col min="24" max="24" width="11.28515625" bestFit="1" customWidth="1"/>
  </cols>
  <sheetData>
    <row r="2" spans="1:24" x14ac:dyDescent="0.25">
      <c r="A2" s="43" t="s">
        <v>49</v>
      </c>
      <c r="B2" t="s">
        <v>129</v>
      </c>
      <c r="N2" s="43" t="s">
        <v>43</v>
      </c>
      <c r="O2" t="s">
        <v>56</v>
      </c>
    </row>
    <row r="4" spans="1:24" x14ac:dyDescent="0.25">
      <c r="A4" s="43" t="s">
        <v>58</v>
      </c>
      <c r="B4" s="43" t="s">
        <v>57</v>
      </c>
      <c r="N4" s="43" t="s">
        <v>59</v>
      </c>
      <c r="O4" s="43" t="s">
        <v>57</v>
      </c>
    </row>
    <row r="5" spans="1:24" x14ac:dyDescent="0.25">
      <c r="A5" s="43" t="s">
        <v>54</v>
      </c>
      <c r="B5" t="s">
        <v>22</v>
      </c>
      <c r="C5" t="s">
        <v>75</v>
      </c>
      <c r="D5" t="s">
        <v>21</v>
      </c>
      <c r="E5" t="s">
        <v>18</v>
      </c>
      <c r="F5" t="s">
        <v>17</v>
      </c>
      <c r="G5" t="s">
        <v>20</v>
      </c>
      <c r="H5" t="s">
        <v>78</v>
      </c>
      <c r="I5" t="s">
        <v>19</v>
      </c>
      <c r="J5" t="s">
        <v>23</v>
      </c>
      <c r="K5" t="s">
        <v>55</v>
      </c>
      <c r="N5" s="43" t="s">
        <v>54</v>
      </c>
      <c r="O5" t="s">
        <v>22</v>
      </c>
      <c r="P5" t="s">
        <v>75</v>
      </c>
      <c r="Q5" t="s">
        <v>21</v>
      </c>
      <c r="R5" t="s">
        <v>18</v>
      </c>
      <c r="S5" t="s">
        <v>17</v>
      </c>
      <c r="T5" t="s">
        <v>20</v>
      </c>
      <c r="U5" t="s">
        <v>78</v>
      </c>
      <c r="V5" t="s">
        <v>19</v>
      </c>
      <c r="W5" t="s">
        <v>23</v>
      </c>
      <c r="X5" t="s">
        <v>55</v>
      </c>
    </row>
    <row r="6" spans="1:24" x14ac:dyDescent="0.25">
      <c r="A6" s="44">
        <v>44058</v>
      </c>
      <c r="B6" s="46">
        <v>0.25</v>
      </c>
      <c r="C6" s="46">
        <v>0.6</v>
      </c>
      <c r="D6" s="46">
        <v>0.5</v>
      </c>
      <c r="E6" s="46">
        <v>0.75</v>
      </c>
      <c r="F6" s="46">
        <v>1</v>
      </c>
      <c r="G6" s="46">
        <v>1</v>
      </c>
      <c r="H6" s="46">
        <v>1</v>
      </c>
      <c r="I6" s="46">
        <v>1</v>
      </c>
      <c r="J6" s="46"/>
      <c r="K6" s="46">
        <v>0.65</v>
      </c>
      <c r="N6" s="45" t="s">
        <v>117</v>
      </c>
      <c r="O6" s="49">
        <v>4.9768518518518517E-2</v>
      </c>
      <c r="P6" s="49">
        <v>6.4236111111111119E-2</v>
      </c>
      <c r="Q6" s="49">
        <v>4.6527777777777779E-2</v>
      </c>
      <c r="R6" s="49">
        <v>7.3003472222222227E-2</v>
      </c>
      <c r="S6" s="49">
        <v>5.0972222222222217E-2</v>
      </c>
      <c r="T6" s="49">
        <v>1.4583333333333332E-2</v>
      </c>
      <c r="U6" s="49">
        <v>8.3333333333333332E-3</v>
      </c>
      <c r="V6" s="49">
        <v>9.5833333333333326E-2</v>
      </c>
      <c r="W6" s="49">
        <v>8.4722222222222213E-2</v>
      </c>
      <c r="X6" s="49">
        <v>5.8822016460905333E-2</v>
      </c>
    </row>
    <row r="7" spans="1:24" x14ac:dyDescent="0.25">
      <c r="A7" s="44">
        <v>44068</v>
      </c>
      <c r="B7" s="46">
        <v>1</v>
      </c>
      <c r="C7" s="46">
        <v>1</v>
      </c>
      <c r="D7" s="46">
        <v>0.5</v>
      </c>
      <c r="E7" s="46">
        <v>1</v>
      </c>
      <c r="F7" s="46">
        <v>1</v>
      </c>
      <c r="G7" s="46"/>
      <c r="H7" s="46"/>
      <c r="I7" s="46">
        <v>1</v>
      </c>
      <c r="J7" s="46"/>
      <c r="K7" s="46">
        <v>0.93333333333333335</v>
      </c>
      <c r="N7" s="45" t="s">
        <v>116</v>
      </c>
      <c r="O7" s="49">
        <v>4.403935185185185E-2</v>
      </c>
      <c r="P7" s="49">
        <v>4.5081018518518513E-2</v>
      </c>
      <c r="Q7" s="49">
        <v>3.9583333333333331E-2</v>
      </c>
      <c r="R7" s="49">
        <v>4.074074074074073E-2</v>
      </c>
      <c r="S7" s="49">
        <v>4.7656250000000004E-2</v>
      </c>
      <c r="T7" s="49">
        <v>7.2916666666666671E-2</v>
      </c>
      <c r="U7" s="49"/>
      <c r="V7" s="49">
        <v>4.2129629629629628E-2</v>
      </c>
      <c r="W7" s="49">
        <v>4.5138888888888895E-2</v>
      </c>
      <c r="X7" s="49">
        <v>4.4736111111111115E-2</v>
      </c>
    </row>
    <row r="8" spans="1:24" x14ac:dyDescent="0.25">
      <c r="A8" s="44">
        <v>44069</v>
      </c>
      <c r="B8" s="46">
        <v>1</v>
      </c>
      <c r="C8" s="46">
        <v>1</v>
      </c>
      <c r="D8" s="46"/>
      <c r="E8" s="46">
        <v>1</v>
      </c>
      <c r="F8" s="46">
        <v>1</v>
      </c>
      <c r="G8" s="46"/>
      <c r="H8" s="46"/>
      <c r="I8" s="46">
        <v>1</v>
      </c>
      <c r="J8" s="46">
        <v>1</v>
      </c>
      <c r="K8" s="46">
        <v>1</v>
      </c>
      <c r="N8" s="45" t="s">
        <v>115</v>
      </c>
      <c r="O8" s="49">
        <v>4.1388888888888892E-2</v>
      </c>
      <c r="P8" s="49">
        <v>4.7453703703703713E-2</v>
      </c>
      <c r="Q8" s="49">
        <v>4.2063492063492067E-2</v>
      </c>
      <c r="R8" s="49">
        <v>4.0451388888888884E-2</v>
      </c>
      <c r="S8" s="49">
        <v>3.5879629629629629E-2</v>
      </c>
      <c r="T8" s="49"/>
      <c r="U8" s="49"/>
      <c r="V8" s="49">
        <v>4.1666666666666664E-2</v>
      </c>
      <c r="W8" s="49">
        <v>4.0972222222222222E-2</v>
      </c>
      <c r="X8" s="49">
        <v>4.0408805031446546E-2</v>
      </c>
    </row>
    <row r="9" spans="1:24" x14ac:dyDescent="0.25">
      <c r="A9" s="44">
        <v>44070</v>
      </c>
      <c r="B9" s="46">
        <v>0.5</v>
      </c>
      <c r="C9" s="46">
        <v>0.66666666666666663</v>
      </c>
      <c r="D9" s="46"/>
      <c r="E9" s="46">
        <v>0.6</v>
      </c>
      <c r="F9" s="46">
        <v>0.875</v>
      </c>
      <c r="G9" s="46"/>
      <c r="H9" s="46"/>
      <c r="I9" s="46">
        <v>0.5</v>
      </c>
      <c r="J9" s="46">
        <v>0.8</v>
      </c>
      <c r="K9" s="46">
        <v>0.7</v>
      </c>
      <c r="N9" s="45" t="s">
        <v>55</v>
      </c>
      <c r="O9" s="49">
        <v>4.4236111111111122E-2</v>
      </c>
      <c r="P9" s="49">
        <v>4.9210858585858601E-2</v>
      </c>
      <c r="Q9" s="49">
        <v>4.3055555555555562E-2</v>
      </c>
      <c r="R9" s="49">
        <v>4.9521072796934858E-2</v>
      </c>
      <c r="S9" s="49">
        <v>4.1939484126984124E-2</v>
      </c>
      <c r="T9" s="49">
        <v>4.3750000000000004E-2</v>
      </c>
      <c r="U9" s="49">
        <v>8.3333333333333332E-3</v>
      </c>
      <c r="V9" s="49">
        <v>4.7222222222222221E-2</v>
      </c>
      <c r="W9" s="49">
        <v>4.96031746031746E-2</v>
      </c>
      <c r="X9" s="49">
        <v>4.5897435897435897E-2</v>
      </c>
    </row>
    <row r="10" spans="1:24" x14ac:dyDescent="0.25">
      <c r="A10" s="44">
        <v>44074</v>
      </c>
      <c r="B10" s="46">
        <v>1</v>
      </c>
      <c r="C10" s="46">
        <v>0.66666666666666663</v>
      </c>
      <c r="D10" s="46">
        <v>0.66666666666666663</v>
      </c>
      <c r="E10" s="46">
        <v>0.33333333333333331</v>
      </c>
      <c r="F10" s="46">
        <v>0.75</v>
      </c>
      <c r="G10" s="46">
        <v>1</v>
      </c>
      <c r="H10" s="46"/>
      <c r="I10" s="46">
        <v>0</v>
      </c>
      <c r="J10" s="46">
        <v>0</v>
      </c>
      <c r="K10" s="46">
        <v>0.65</v>
      </c>
    </row>
    <row r="11" spans="1:24" x14ac:dyDescent="0.25">
      <c r="A11" s="44">
        <v>44076</v>
      </c>
      <c r="B11" s="46">
        <v>0.8</v>
      </c>
      <c r="C11" s="46">
        <v>0.75</v>
      </c>
      <c r="D11" s="46">
        <v>0.5</v>
      </c>
      <c r="E11" s="46">
        <v>1</v>
      </c>
      <c r="F11" s="46">
        <v>0.75</v>
      </c>
      <c r="G11" s="46"/>
      <c r="H11" s="46"/>
      <c r="I11" s="46">
        <v>1</v>
      </c>
      <c r="J11" s="46"/>
      <c r="K11" s="46">
        <v>0.8</v>
      </c>
    </row>
    <row r="12" spans="1:24" x14ac:dyDescent="0.25">
      <c r="A12" s="45" t="s">
        <v>55</v>
      </c>
      <c r="B12" s="46">
        <v>0.75</v>
      </c>
      <c r="C12" s="46">
        <v>0.77272727272727271</v>
      </c>
      <c r="D12" s="46">
        <v>0.54545454545454541</v>
      </c>
      <c r="E12" s="46">
        <v>0.75862068965517238</v>
      </c>
      <c r="F12" s="46">
        <v>0.8928571428571429</v>
      </c>
      <c r="G12" s="46">
        <v>1</v>
      </c>
      <c r="H12" s="46">
        <v>1</v>
      </c>
      <c r="I12" s="46">
        <v>0.8</v>
      </c>
      <c r="J12" s="46">
        <v>0.7142857142857143</v>
      </c>
      <c r="K12" s="46">
        <v>0.77692307692307694</v>
      </c>
      <c r="L12" s="43"/>
      <c r="M12" s="67"/>
      <c r="N12" s="43"/>
    </row>
    <row r="20" spans="1:11" x14ac:dyDescent="0.25">
      <c r="A20" s="43" t="s">
        <v>58</v>
      </c>
      <c r="B20" s="43" t="s">
        <v>57</v>
      </c>
      <c r="G20" s="43" t="s">
        <v>118</v>
      </c>
      <c r="H20" s="43" t="s">
        <v>57</v>
      </c>
    </row>
    <row r="21" spans="1:11" x14ac:dyDescent="0.25">
      <c r="A21" s="43" t="s">
        <v>54</v>
      </c>
      <c r="B21" t="s">
        <v>117</v>
      </c>
      <c r="C21" t="s">
        <v>116</v>
      </c>
      <c r="D21" t="s">
        <v>115</v>
      </c>
      <c r="E21" t="s">
        <v>55</v>
      </c>
      <c r="G21" s="43" t="s">
        <v>54</v>
      </c>
      <c r="H21" t="s">
        <v>117</v>
      </c>
      <c r="I21" t="s">
        <v>116</v>
      </c>
      <c r="J21" t="s">
        <v>115</v>
      </c>
      <c r="K21" t="s">
        <v>55</v>
      </c>
    </row>
    <row r="22" spans="1:11" x14ac:dyDescent="0.25">
      <c r="A22" s="44">
        <v>44058</v>
      </c>
      <c r="B22" s="46">
        <v>0.61538461538461542</v>
      </c>
      <c r="C22" s="46">
        <v>0.7142857142857143</v>
      </c>
      <c r="D22" s="46"/>
      <c r="E22" s="46">
        <v>0.65</v>
      </c>
      <c r="G22" s="44">
        <v>44058</v>
      </c>
      <c r="H22" s="32">
        <v>13</v>
      </c>
      <c r="I22" s="32">
        <v>7</v>
      </c>
      <c r="J22" s="32"/>
      <c r="K22" s="32">
        <v>20</v>
      </c>
    </row>
    <row r="23" spans="1:11" x14ac:dyDescent="0.25">
      <c r="A23" s="44">
        <v>44068</v>
      </c>
      <c r="B23" s="46"/>
      <c r="C23" s="46">
        <v>1</v>
      </c>
      <c r="D23" s="46">
        <v>0.91666666666666663</v>
      </c>
      <c r="E23" s="46">
        <v>0.93333333333333335</v>
      </c>
      <c r="G23" s="44">
        <v>44068</v>
      </c>
      <c r="H23" s="32"/>
      <c r="I23" s="32">
        <v>6</v>
      </c>
      <c r="J23" s="32">
        <v>24</v>
      </c>
      <c r="K23" s="32">
        <v>30</v>
      </c>
    </row>
    <row r="24" spans="1:11" x14ac:dyDescent="0.25">
      <c r="A24" s="44">
        <v>44069</v>
      </c>
      <c r="B24" s="46">
        <v>1</v>
      </c>
      <c r="C24" s="46">
        <v>1</v>
      </c>
      <c r="D24" s="46">
        <v>1</v>
      </c>
      <c r="E24" s="46">
        <v>1</v>
      </c>
      <c r="G24" s="44">
        <v>44069</v>
      </c>
      <c r="H24" s="32">
        <v>1</v>
      </c>
      <c r="I24" s="32">
        <v>3</v>
      </c>
      <c r="J24" s="32">
        <v>6</v>
      </c>
      <c r="K24" s="32">
        <v>10</v>
      </c>
    </row>
    <row r="25" spans="1:11" x14ac:dyDescent="0.25">
      <c r="A25" s="44">
        <v>44070</v>
      </c>
      <c r="B25" s="46">
        <v>0.5</v>
      </c>
      <c r="C25" s="46">
        <v>0.8</v>
      </c>
      <c r="D25" s="46">
        <v>0.61538461538461542</v>
      </c>
      <c r="E25" s="46">
        <v>0.7</v>
      </c>
      <c r="G25" s="44">
        <v>44070</v>
      </c>
      <c r="H25" s="32">
        <v>2</v>
      </c>
      <c r="I25" s="32">
        <v>15</v>
      </c>
      <c r="J25" s="32">
        <v>13</v>
      </c>
      <c r="K25" s="32">
        <v>30</v>
      </c>
    </row>
    <row r="26" spans="1:11" x14ac:dyDescent="0.25">
      <c r="A26" s="44">
        <v>44074</v>
      </c>
      <c r="B26" s="46">
        <v>0.33333333333333331</v>
      </c>
      <c r="C26" s="46">
        <v>0.72727272727272729</v>
      </c>
      <c r="D26" s="46">
        <v>1</v>
      </c>
      <c r="E26" s="46">
        <v>0.65</v>
      </c>
      <c r="G26" s="44">
        <v>44074</v>
      </c>
      <c r="H26" s="32">
        <v>6</v>
      </c>
      <c r="I26" s="32">
        <v>11</v>
      </c>
      <c r="J26" s="32">
        <v>3</v>
      </c>
      <c r="K26" s="32">
        <v>20</v>
      </c>
    </row>
    <row r="27" spans="1:11" x14ac:dyDescent="0.25">
      <c r="A27" s="44">
        <v>44076</v>
      </c>
      <c r="B27" s="46">
        <v>0.6</v>
      </c>
      <c r="C27" s="46">
        <v>0.875</v>
      </c>
      <c r="D27" s="46">
        <v>0.8571428571428571</v>
      </c>
      <c r="E27" s="46">
        <v>0.8</v>
      </c>
      <c r="G27" s="44">
        <v>44076</v>
      </c>
      <c r="H27" s="32">
        <v>5</v>
      </c>
      <c r="I27" s="32">
        <v>8</v>
      </c>
      <c r="J27" s="32">
        <v>7</v>
      </c>
      <c r="K27" s="32">
        <v>20</v>
      </c>
    </row>
    <row r="28" spans="1:11" x14ac:dyDescent="0.25">
      <c r="A28" s="45" t="s">
        <v>55</v>
      </c>
      <c r="B28" s="46">
        <v>0.55555555555555558</v>
      </c>
      <c r="C28" s="46">
        <v>0.82</v>
      </c>
      <c r="D28" s="46">
        <v>0.84905660377358494</v>
      </c>
      <c r="E28" s="46">
        <v>0.77692307692307694</v>
      </c>
      <c r="G28" s="45" t="s">
        <v>55</v>
      </c>
      <c r="H28" s="32">
        <v>27</v>
      </c>
      <c r="I28" s="32">
        <v>50</v>
      </c>
      <c r="J28" s="32">
        <v>53</v>
      </c>
      <c r="K28" s="32">
        <v>130</v>
      </c>
    </row>
  </sheetData>
  <pageMargins left="0.7" right="0.7" top="0.75" bottom="0.75" header="0.3" footer="0.3"/>
  <pageSetup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BFED7-4539-47F0-AACB-C3F440E3F0FE}">
  <sheetPr>
    <tabColor rgb="FF92D050"/>
  </sheetPr>
  <dimension ref="A1:P168"/>
  <sheetViews>
    <sheetView workbookViewId="0">
      <pane xSplit="5" ySplit="2" topLeftCell="F139" activePane="bottomRight" state="frozen"/>
      <selection pane="topRight" activeCell="F1" sqref="F1"/>
      <selection pane="bottomLeft" activeCell="A3" sqref="A3"/>
      <selection pane="bottomRight" activeCell="F135" sqref="F135"/>
    </sheetView>
  </sheetViews>
  <sheetFormatPr defaultRowHeight="15" x14ac:dyDescent="0.25"/>
  <cols>
    <col min="1" max="1" width="10.42578125" customWidth="1"/>
    <col min="2" max="2" width="13.85546875" style="4" bestFit="1" customWidth="1"/>
    <col min="3" max="3" width="9.140625" style="4"/>
    <col min="4" max="4" width="6.5703125" style="4" bestFit="1" customWidth="1"/>
    <col min="5" max="5" width="9.140625" style="3"/>
    <col min="6" max="6" width="78" bestFit="1" customWidth="1"/>
    <col min="7" max="7" width="106.42578125" bestFit="1" customWidth="1"/>
    <col min="11" max="11" width="15.28515625" bestFit="1" customWidth="1"/>
  </cols>
  <sheetData>
    <row r="1" spans="1:7" ht="15.75" thickBot="1" x14ac:dyDescent="0.3">
      <c r="B1"/>
      <c r="C1"/>
      <c r="D1"/>
      <c r="E1" s="1"/>
    </row>
    <row r="2" spans="1:7" ht="15.75" thickBot="1" x14ac:dyDescent="0.3">
      <c r="A2" s="69" t="s">
        <v>43</v>
      </c>
      <c r="B2" s="65" t="s">
        <v>38</v>
      </c>
      <c r="C2" s="65" t="s">
        <v>49</v>
      </c>
      <c r="D2" s="65" t="s">
        <v>39</v>
      </c>
      <c r="E2" s="65" t="s">
        <v>44</v>
      </c>
      <c r="F2" s="70" t="s">
        <v>65</v>
      </c>
      <c r="G2" s="74" t="s">
        <v>61</v>
      </c>
    </row>
    <row r="3" spans="1:7" x14ac:dyDescent="0.25">
      <c r="A3" s="90">
        <v>44058</v>
      </c>
      <c r="B3" s="55" t="s">
        <v>75</v>
      </c>
      <c r="C3" s="56" t="s">
        <v>117</v>
      </c>
      <c r="D3" s="56">
        <v>0</v>
      </c>
      <c r="E3" s="57">
        <v>3.8194444444444441E-2</v>
      </c>
      <c r="F3" s="55" t="s">
        <v>77</v>
      </c>
      <c r="G3" s="92" t="s">
        <v>76</v>
      </c>
    </row>
    <row r="4" spans="1:7" x14ac:dyDescent="0.25">
      <c r="A4" s="71">
        <v>44058</v>
      </c>
      <c r="B4" s="4" t="s">
        <v>22</v>
      </c>
      <c r="C4" s="3" t="s">
        <v>116</v>
      </c>
      <c r="D4" s="3">
        <v>1</v>
      </c>
      <c r="E4" s="37">
        <v>3.2638888888888891E-2</v>
      </c>
      <c r="F4" s="4"/>
      <c r="G4" s="76"/>
    </row>
    <row r="5" spans="1:7" x14ac:dyDescent="0.25">
      <c r="A5" s="71">
        <v>44058</v>
      </c>
      <c r="B5" s="62" t="s">
        <v>78</v>
      </c>
      <c r="C5" s="3" t="s">
        <v>117</v>
      </c>
      <c r="D5" s="3">
        <v>1</v>
      </c>
      <c r="E5" s="37">
        <v>8.3333333333333332E-3</v>
      </c>
      <c r="F5" s="4"/>
      <c r="G5" s="76"/>
    </row>
    <row r="6" spans="1:7" x14ac:dyDescent="0.25">
      <c r="A6" s="71">
        <v>44058</v>
      </c>
      <c r="B6" s="62" t="s">
        <v>22</v>
      </c>
      <c r="C6" s="3" t="s">
        <v>117</v>
      </c>
      <c r="D6" s="3">
        <v>0</v>
      </c>
      <c r="E6" s="37">
        <v>1.3194444444444444E-2</v>
      </c>
      <c r="F6" s="4" t="s">
        <v>80</v>
      </c>
      <c r="G6" s="75" t="s">
        <v>79</v>
      </c>
    </row>
    <row r="7" spans="1:7" x14ac:dyDescent="0.25">
      <c r="A7" s="71">
        <v>44058</v>
      </c>
      <c r="B7" s="62" t="s">
        <v>75</v>
      </c>
      <c r="C7" s="3" t="s">
        <v>116</v>
      </c>
      <c r="D7" s="3">
        <v>1</v>
      </c>
      <c r="E7" s="37">
        <v>2.4305555555555556E-2</v>
      </c>
      <c r="F7" s="4"/>
      <c r="G7" s="76"/>
    </row>
    <row r="8" spans="1:7" x14ac:dyDescent="0.25">
      <c r="A8" s="71">
        <v>44058</v>
      </c>
      <c r="B8" s="62" t="s">
        <v>75</v>
      </c>
      <c r="C8" s="3" t="s">
        <v>117</v>
      </c>
      <c r="D8" s="3">
        <v>0</v>
      </c>
      <c r="E8" s="37">
        <v>7.8472222222222221E-2</v>
      </c>
      <c r="F8" s="4" t="s">
        <v>81</v>
      </c>
      <c r="G8" s="76"/>
    </row>
    <row r="9" spans="1:7" x14ac:dyDescent="0.25">
      <c r="A9" s="71">
        <v>44058</v>
      </c>
      <c r="B9" s="62" t="s">
        <v>18</v>
      </c>
      <c r="C9" s="3" t="s">
        <v>116</v>
      </c>
      <c r="D9" s="3">
        <v>1</v>
      </c>
      <c r="E9" s="37">
        <v>2.2916666666666669E-2</v>
      </c>
      <c r="F9" s="4"/>
      <c r="G9" s="76"/>
    </row>
    <row r="10" spans="1:7" x14ac:dyDescent="0.25">
      <c r="A10" s="71">
        <v>44058</v>
      </c>
      <c r="B10" s="62" t="s">
        <v>20</v>
      </c>
      <c r="C10" s="3" t="s">
        <v>117</v>
      </c>
      <c r="D10" s="3">
        <v>1</v>
      </c>
      <c r="E10" s="37">
        <v>1.4583333333333332E-2</v>
      </c>
      <c r="F10" s="4"/>
      <c r="G10" s="77"/>
    </row>
    <row r="11" spans="1:7" x14ac:dyDescent="0.25">
      <c r="A11" s="71">
        <v>44058</v>
      </c>
      <c r="B11" s="62" t="s">
        <v>22</v>
      </c>
      <c r="C11" s="3" t="s">
        <v>116</v>
      </c>
      <c r="D11" s="3">
        <v>0</v>
      </c>
      <c r="E11" s="37">
        <v>4.5138888888888888E-2</v>
      </c>
      <c r="F11" s="4" t="s">
        <v>82</v>
      </c>
      <c r="G11" s="75" t="s">
        <v>83</v>
      </c>
    </row>
    <row r="12" spans="1:7" x14ac:dyDescent="0.25">
      <c r="A12" s="71">
        <v>44058</v>
      </c>
      <c r="B12" s="62" t="s">
        <v>75</v>
      </c>
      <c r="C12" s="3" t="s">
        <v>116</v>
      </c>
      <c r="D12" s="3">
        <v>1</v>
      </c>
      <c r="E12" s="37">
        <v>9.0277777777777787E-3</v>
      </c>
      <c r="F12" s="4"/>
      <c r="G12" s="76"/>
    </row>
    <row r="13" spans="1:7" x14ac:dyDescent="0.25">
      <c r="A13" s="71">
        <v>44058</v>
      </c>
      <c r="B13" s="62" t="s">
        <v>21</v>
      </c>
      <c r="C13" s="3" t="s">
        <v>117</v>
      </c>
      <c r="D13" s="3">
        <v>1</v>
      </c>
      <c r="E13" s="37">
        <v>4.3055555555555562E-2</v>
      </c>
      <c r="F13" s="4" t="s">
        <v>84</v>
      </c>
      <c r="G13" s="75" t="s">
        <v>85</v>
      </c>
    </row>
    <row r="14" spans="1:7" x14ac:dyDescent="0.25">
      <c r="A14" s="71">
        <v>44058</v>
      </c>
      <c r="B14" s="62" t="s">
        <v>17</v>
      </c>
      <c r="C14" s="3" t="s">
        <v>117</v>
      </c>
      <c r="D14" s="3">
        <v>1</v>
      </c>
      <c r="E14" s="37">
        <v>4.5138888888888888E-2</v>
      </c>
      <c r="F14" s="4"/>
      <c r="G14" s="76"/>
    </row>
    <row r="15" spans="1:7" x14ac:dyDescent="0.25">
      <c r="A15" s="71">
        <v>44058</v>
      </c>
      <c r="B15" s="62" t="s">
        <v>21</v>
      </c>
      <c r="C15" s="3" t="s">
        <v>117</v>
      </c>
      <c r="D15" s="3">
        <v>0</v>
      </c>
      <c r="E15" s="37">
        <v>4.3055555555555562E-2</v>
      </c>
      <c r="F15" s="4" t="s">
        <v>86</v>
      </c>
      <c r="G15" s="75" t="s">
        <v>87</v>
      </c>
    </row>
    <row r="16" spans="1:7" x14ac:dyDescent="0.25">
      <c r="A16" s="71">
        <v>44058</v>
      </c>
      <c r="B16" s="62" t="s">
        <v>22</v>
      </c>
      <c r="C16" s="3" t="s">
        <v>116</v>
      </c>
      <c r="D16" s="3">
        <v>0</v>
      </c>
      <c r="E16" s="37">
        <v>3.9583333333333331E-2</v>
      </c>
      <c r="F16" s="4" t="s">
        <v>89</v>
      </c>
      <c r="G16" s="75" t="s">
        <v>88</v>
      </c>
    </row>
    <row r="17" spans="1:15" x14ac:dyDescent="0.25">
      <c r="A17" s="71">
        <v>44058</v>
      </c>
      <c r="B17" s="62" t="s">
        <v>75</v>
      </c>
      <c r="C17" s="3" t="s">
        <v>117</v>
      </c>
      <c r="D17" s="3">
        <v>1</v>
      </c>
      <c r="E17" s="37">
        <v>9.8611111111111108E-2</v>
      </c>
      <c r="F17" s="4"/>
      <c r="G17" s="76"/>
    </row>
    <row r="18" spans="1:15" x14ac:dyDescent="0.25">
      <c r="A18" s="71">
        <v>44058</v>
      </c>
      <c r="B18" s="62" t="s">
        <v>19</v>
      </c>
      <c r="C18" s="3" t="s">
        <v>116</v>
      </c>
      <c r="D18" s="3">
        <v>1</v>
      </c>
      <c r="E18" s="37">
        <v>4.3055555555555562E-2</v>
      </c>
      <c r="F18" s="4"/>
      <c r="G18" s="76"/>
    </row>
    <row r="19" spans="1:15" x14ac:dyDescent="0.25">
      <c r="A19" s="71">
        <v>44058</v>
      </c>
      <c r="B19" s="62" t="s">
        <v>18</v>
      </c>
      <c r="C19" s="3" t="s">
        <v>117</v>
      </c>
      <c r="D19" s="3">
        <v>1</v>
      </c>
      <c r="E19" s="37">
        <v>0.10347222222222223</v>
      </c>
      <c r="F19" s="4" t="s">
        <v>84</v>
      </c>
      <c r="G19" s="75" t="s">
        <v>90</v>
      </c>
    </row>
    <row r="20" spans="1:15" x14ac:dyDescent="0.25">
      <c r="A20" s="71">
        <v>44058</v>
      </c>
      <c r="B20" s="62" t="s">
        <v>18</v>
      </c>
      <c r="C20" s="3" t="s">
        <v>117</v>
      </c>
      <c r="D20" s="3">
        <v>1</v>
      </c>
      <c r="E20" s="37">
        <v>4.6527777777777779E-2</v>
      </c>
      <c r="F20" s="4"/>
      <c r="G20" s="75"/>
    </row>
    <row r="21" spans="1:15" x14ac:dyDescent="0.25">
      <c r="A21" s="71">
        <v>44058</v>
      </c>
      <c r="B21" s="62" t="s">
        <v>18</v>
      </c>
      <c r="C21" s="3" t="s">
        <v>117</v>
      </c>
      <c r="D21" s="3">
        <v>0</v>
      </c>
      <c r="E21" s="37">
        <v>7.2916666666666671E-2</v>
      </c>
      <c r="F21" s="4" t="s">
        <v>92</v>
      </c>
      <c r="G21" s="75" t="s">
        <v>91</v>
      </c>
    </row>
    <row r="22" spans="1:15" ht="15.75" thickBot="1" x14ac:dyDescent="0.3">
      <c r="A22" s="72">
        <v>44058</v>
      </c>
      <c r="B22" s="73" t="s">
        <v>17</v>
      </c>
      <c r="C22" s="3" t="s">
        <v>117</v>
      </c>
      <c r="D22" s="39">
        <v>1</v>
      </c>
      <c r="E22" s="41">
        <v>2.7777777777777776E-2</v>
      </c>
      <c r="F22" s="38"/>
      <c r="G22" s="78"/>
    </row>
    <row r="23" spans="1:15" x14ac:dyDescent="0.25">
      <c r="A23" s="97">
        <v>44068</v>
      </c>
      <c r="B23" s="62" t="s">
        <v>18</v>
      </c>
      <c r="C23" s="5" t="s">
        <v>115</v>
      </c>
      <c r="D23" s="5">
        <v>1</v>
      </c>
      <c r="E23" s="37">
        <v>3.4722222222222224E-2</v>
      </c>
      <c r="F23" s="4"/>
      <c r="G23" s="76"/>
    </row>
    <row r="24" spans="1:15" x14ac:dyDescent="0.25">
      <c r="A24" s="97">
        <v>44068</v>
      </c>
      <c r="B24" s="62" t="s">
        <v>17</v>
      </c>
      <c r="C24" s="5" t="s">
        <v>115</v>
      </c>
      <c r="D24" s="5">
        <v>1</v>
      </c>
      <c r="E24" s="37">
        <v>2.2916666666666669E-2</v>
      </c>
      <c r="F24" s="4"/>
      <c r="G24" s="75"/>
    </row>
    <row r="25" spans="1:15" x14ac:dyDescent="0.25">
      <c r="A25" s="97">
        <v>44068</v>
      </c>
      <c r="B25" s="62" t="s">
        <v>19</v>
      </c>
      <c r="C25" s="5" t="s">
        <v>115</v>
      </c>
      <c r="D25" s="5">
        <v>1</v>
      </c>
      <c r="E25" s="37">
        <v>3.125E-2</v>
      </c>
      <c r="F25" s="4"/>
      <c r="G25" s="75"/>
    </row>
    <row r="26" spans="1:15" x14ac:dyDescent="0.25">
      <c r="A26" s="97">
        <v>44068</v>
      </c>
      <c r="B26" s="62" t="s">
        <v>17</v>
      </c>
      <c r="C26" s="5" t="s">
        <v>115</v>
      </c>
      <c r="D26" s="5">
        <v>1</v>
      </c>
      <c r="E26" s="37">
        <v>3.4027777777777775E-2</v>
      </c>
      <c r="F26" s="4"/>
      <c r="G26" s="75"/>
    </row>
    <row r="27" spans="1:15" x14ac:dyDescent="0.25">
      <c r="A27" s="97">
        <v>44068</v>
      </c>
      <c r="B27" s="62" t="s">
        <v>21</v>
      </c>
      <c r="C27" s="5" t="s">
        <v>115</v>
      </c>
      <c r="D27" s="5">
        <v>1</v>
      </c>
      <c r="E27" s="37">
        <v>3.125E-2</v>
      </c>
      <c r="F27" s="4"/>
      <c r="G27" s="76"/>
    </row>
    <row r="28" spans="1:15" x14ac:dyDescent="0.25">
      <c r="A28" s="97">
        <v>44068</v>
      </c>
      <c r="B28" s="62" t="s">
        <v>17</v>
      </c>
      <c r="C28" s="5" t="s">
        <v>115</v>
      </c>
      <c r="D28" s="5">
        <v>1</v>
      </c>
      <c r="E28" s="37">
        <v>2.5694444444444447E-2</v>
      </c>
      <c r="F28" s="64"/>
      <c r="G28" s="76"/>
      <c r="N28" t="s">
        <v>69</v>
      </c>
      <c r="O28" s="63" t="s">
        <v>71</v>
      </c>
    </row>
    <row r="29" spans="1:15" x14ac:dyDescent="0.25">
      <c r="A29" s="97">
        <v>44068</v>
      </c>
      <c r="B29" s="62" t="s">
        <v>18</v>
      </c>
      <c r="C29" s="5" t="s">
        <v>115</v>
      </c>
      <c r="D29" s="5">
        <v>1</v>
      </c>
      <c r="E29" s="37">
        <v>4.7916666666666663E-2</v>
      </c>
      <c r="F29" s="4"/>
      <c r="G29" s="76"/>
      <c r="N29" t="s">
        <v>70</v>
      </c>
      <c r="O29" t="s">
        <v>72</v>
      </c>
    </row>
    <row r="30" spans="1:15" x14ac:dyDescent="0.25">
      <c r="A30" s="97">
        <v>44068</v>
      </c>
      <c r="B30" s="62" t="s">
        <v>75</v>
      </c>
      <c r="C30" s="5" t="s">
        <v>115</v>
      </c>
      <c r="D30" s="5">
        <v>1</v>
      </c>
      <c r="E30" s="37">
        <v>4.3055555555555562E-2</v>
      </c>
      <c r="F30" s="4"/>
      <c r="G30" s="76"/>
      <c r="O30" t="s">
        <v>73</v>
      </c>
    </row>
    <row r="31" spans="1:15" x14ac:dyDescent="0.25">
      <c r="A31" s="97">
        <v>44068</v>
      </c>
      <c r="B31" s="62" t="s">
        <v>22</v>
      </c>
      <c r="C31" s="3" t="s">
        <v>116</v>
      </c>
      <c r="D31" s="5">
        <v>1</v>
      </c>
      <c r="E31" s="37">
        <v>1.6666666666666666E-2</v>
      </c>
      <c r="F31" s="4"/>
      <c r="G31" s="76"/>
    </row>
    <row r="32" spans="1:15" x14ac:dyDescent="0.25">
      <c r="A32" s="97">
        <v>44068</v>
      </c>
      <c r="B32" s="62" t="s">
        <v>19</v>
      </c>
      <c r="C32" s="5" t="s">
        <v>115</v>
      </c>
      <c r="D32" s="5">
        <v>1</v>
      </c>
      <c r="E32" s="37">
        <v>5.9722222222222225E-2</v>
      </c>
      <c r="F32" s="4"/>
      <c r="G32" s="76"/>
    </row>
    <row r="33" spans="1:16" x14ac:dyDescent="0.25">
      <c r="A33" s="97">
        <v>44068</v>
      </c>
      <c r="B33" s="62" t="s">
        <v>75</v>
      </c>
      <c r="C33" s="5" t="s">
        <v>115</v>
      </c>
      <c r="D33" s="5">
        <v>1</v>
      </c>
      <c r="E33" s="37">
        <v>1.8055555555555557E-2</v>
      </c>
      <c r="F33" s="4"/>
      <c r="G33" s="76"/>
      <c r="L33" s="32"/>
      <c r="M33" s="32"/>
      <c r="N33" s="32"/>
      <c r="O33" s="32"/>
      <c r="P33" s="32"/>
    </row>
    <row r="34" spans="1:16" x14ac:dyDescent="0.25">
      <c r="A34" s="97">
        <v>44068</v>
      </c>
      <c r="B34" s="62" t="s">
        <v>18</v>
      </c>
      <c r="C34" s="5" t="s">
        <v>115</v>
      </c>
      <c r="D34" s="5">
        <v>1</v>
      </c>
      <c r="E34" s="37">
        <v>3.4027777777777775E-2</v>
      </c>
      <c r="F34" s="4"/>
      <c r="G34" s="76"/>
    </row>
    <row r="35" spans="1:16" x14ac:dyDescent="0.25">
      <c r="A35" s="97">
        <v>44068</v>
      </c>
      <c r="B35" s="62" t="s">
        <v>22</v>
      </c>
      <c r="C35" s="3" t="s">
        <v>116</v>
      </c>
      <c r="D35" s="5">
        <v>1</v>
      </c>
      <c r="E35" s="37">
        <v>3.1944444444444449E-2</v>
      </c>
      <c r="F35" s="4"/>
      <c r="G35" s="76"/>
    </row>
    <row r="36" spans="1:16" x14ac:dyDescent="0.25">
      <c r="A36" s="97">
        <v>44068</v>
      </c>
      <c r="B36" s="62" t="s">
        <v>17</v>
      </c>
      <c r="C36" s="5" t="s">
        <v>115</v>
      </c>
      <c r="D36" s="3">
        <v>1</v>
      </c>
      <c r="E36" s="37">
        <v>1.8749999999999999E-2</v>
      </c>
      <c r="F36" s="4"/>
      <c r="G36" s="75" t="s">
        <v>102</v>
      </c>
    </row>
    <row r="37" spans="1:16" x14ac:dyDescent="0.25">
      <c r="A37" s="97">
        <v>44068</v>
      </c>
      <c r="B37" s="62" t="s">
        <v>17</v>
      </c>
      <c r="C37" s="5" t="s">
        <v>115</v>
      </c>
      <c r="D37" s="5">
        <v>1</v>
      </c>
      <c r="E37" s="37">
        <v>3.888888888888889E-2</v>
      </c>
      <c r="F37" s="4"/>
      <c r="G37" s="76"/>
    </row>
    <row r="38" spans="1:16" x14ac:dyDescent="0.25">
      <c r="A38" s="97">
        <v>44068</v>
      </c>
      <c r="B38" s="62" t="s">
        <v>18</v>
      </c>
      <c r="C38" s="5" t="s">
        <v>115</v>
      </c>
      <c r="D38" s="5">
        <v>1</v>
      </c>
      <c r="E38" s="37">
        <v>4.2361111111111106E-2</v>
      </c>
      <c r="F38" s="4"/>
      <c r="G38" s="76"/>
    </row>
    <row r="39" spans="1:16" x14ac:dyDescent="0.25">
      <c r="A39" s="97">
        <v>44068</v>
      </c>
      <c r="B39" s="62" t="s">
        <v>75</v>
      </c>
      <c r="C39" s="3" t="s">
        <v>116</v>
      </c>
      <c r="D39" s="5">
        <v>1</v>
      </c>
      <c r="E39" s="37">
        <v>3.2638888888888891E-2</v>
      </c>
      <c r="F39" s="4"/>
      <c r="G39" s="76"/>
    </row>
    <row r="40" spans="1:16" x14ac:dyDescent="0.25">
      <c r="A40" s="97">
        <v>44068</v>
      </c>
      <c r="B40" s="62" t="s">
        <v>17</v>
      </c>
      <c r="C40" s="5" t="s">
        <v>115</v>
      </c>
      <c r="D40" s="5">
        <v>1</v>
      </c>
      <c r="E40" s="37">
        <v>3.4722222222222224E-2</v>
      </c>
      <c r="F40" s="4"/>
      <c r="G40" s="76"/>
    </row>
    <row r="41" spans="1:16" x14ac:dyDescent="0.25">
      <c r="A41" s="97">
        <v>44068</v>
      </c>
      <c r="B41" s="62" t="s">
        <v>19</v>
      </c>
      <c r="C41" s="5" t="s">
        <v>115</v>
      </c>
      <c r="D41" s="5">
        <v>1</v>
      </c>
      <c r="E41" s="37">
        <v>4.0972222222222222E-2</v>
      </c>
      <c r="F41" s="4"/>
      <c r="G41" s="76"/>
    </row>
    <row r="42" spans="1:16" x14ac:dyDescent="0.25">
      <c r="A42" s="97">
        <v>44068</v>
      </c>
      <c r="B42" s="62" t="s">
        <v>21</v>
      </c>
      <c r="C42" s="5" t="s">
        <v>115</v>
      </c>
      <c r="D42" s="5">
        <v>1</v>
      </c>
      <c r="E42" s="37">
        <v>1.6666666666666666E-2</v>
      </c>
      <c r="F42" s="4"/>
      <c r="G42" s="76"/>
    </row>
    <row r="43" spans="1:16" x14ac:dyDescent="0.25">
      <c r="A43" s="97">
        <v>44068</v>
      </c>
      <c r="B43" s="62" t="s">
        <v>75</v>
      </c>
      <c r="C43" s="3" t="s">
        <v>116</v>
      </c>
      <c r="D43" s="5">
        <v>1</v>
      </c>
      <c r="E43" s="37">
        <v>2.7083333333333334E-2</v>
      </c>
      <c r="F43" s="4"/>
      <c r="G43" s="76"/>
    </row>
    <row r="44" spans="1:16" x14ac:dyDescent="0.25">
      <c r="A44" s="97">
        <v>44068</v>
      </c>
      <c r="B44" s="62" t="s">
        <v>22</v>
      </c>
      <c r="C44" s="5" t="s">
        <v>115</v>
      </c>
      <c r="D44" s="5">
        <v>1</v>
      </c>
      <c r="E44" s="37">
        <v>2.7777777777777776E-2</v>
      </c>
      <c r="F44" s="4"/>
      <c r="G44" s="76"/>
    </row>
    <row r="45" spans="1:16" x14ac:dyDescent="0.25">
      <c r="A45" s="97">
        <v>44068</v>
      </c>
      <c r="B45" s="62" t="s">
        <v>21</v>
      </c>
      <c r="C45" s="5" t="s">
        <v>115</v>
      </c>
      <c r="D45" s="3">
        <v>0</v>
      </c>
      <c r="E45" s="37">
        <v>3.3333333333333333E-2</v>
      </c>
      <c r="F45" s="4" t="s">
        <v>104</v>
      </c>
      <c r="G45" s="75" t="s">
        <v>103</v>
      </c>
    </row>
    <row r="46" spans="1:16" x14ac:dyDescent="0.25">
      <c r="A46" s="97">
        <v>44068</v>
      </c>
      <c r="B46" s="62" t="s">
        <v>22</v>
      </c>
      <c r="C46" s="5" t="s">
        <v>115</v>
      </c>
      <c r="D46" s="3">
        <v>1</v>
      </c>
      <c r="E46" s="37">
        <v>1.9444444444444445E-2</v>
      </c>
      <c r="F46" s="4"/>
      <c r="G46" s="76"/>
    </row>
    <row r="47" spans="1:16" x14ac:dyDescent="0.25">
      <c r="A47" s="97">
        <v>44068</v>
      </c>
      <c r="B47" s="62" t="s">
        <v>17</v>
      </c>
      <c r="C47" s="3" t="s">
        <v>116</v>
      </c>
      <c r="D47" s="3">
        <v>1</v>
      </c>
      <c r="E47" s="37">
        <v>4.027777777777778E-2</v>
      </c>
      <c r="F47" s="4"/>
      <c r="G47" s="76"/>
    </row>
    <row r="48" spans="1:16" x14ac:dyDescent="0.25">
      <c r="A48" s="97">
        <v>44068</v>
      </c>
      <c r="B48" s="62" t="s">
        <v>19</v>
      </c>
      <c r="C48" s="5" t="s">
        <v>115</v>
      </c>
      <c r="D48" s="3">
        <v>1</v>
      </c>
      <c r="E48" s="37">
        <v>5.2083333333333336E-2</v>
      </c>
      <c r="F48" s="4"/>
      <c r="G48" s="76"/>
    </row>
    <row r="49" spans="1:7" x14ac:dyDescent="0.25">
      <c r="A49" s="97">
        <v>44068</v>
      </c>
      <c r="B49" s="62" t="s">
        <v>18</v>
      </c>
      <c r="C49" s="5" t="s">
        <v>115</v>
      </c>
      <c r="D49" s="3">
        <v>1</v>
      </c>
      <c r="E49" s="37">
        <v>1.9444444444444445E-2</v>
      </c>
      <c r="F49" s="4"/>
      <c r="G49" s="76"/>
    </row>
    <row r="50" spans="1:7" x14ac:dyDescent="0.25">
      <c r="A50" s="97">
        <v>44068</v>
      </c>
      <c r="B50" s="62" t="s">
        <v>18</v>
      </c>
      <c r="C50" s="5" t="s">
        <v>115</v>
      </c>
      <c r="D50" s="3">
        <v>1</v>
      </c>
      <c r="E50" s="37">
        <v>4.7916666666666663E-2</v>
      </c>
      <c r="F50" s="4"/>
      <c r="G50" s="75" t="s">
        <v>105</v>
      </c>
    </row>
    <row r="51" spans="1:7" x14ac:dyDescent="0.25">
      <c r="A51" s="97">
        <v>44068</v>
      </c>
      <c r="B51" s="62" t="s">
        <v>21</v>
      </c>
      <c r="C51" s="5" t="s">
        <v>115</v>
      </c>
      <c r="D51" s="3">
        <v>0</v>
      </c>
      <c r="E51" s="37">
        <v>4.027777777777778E-2</v>
      </c>
      <c r="F51" s="4" t="s">
        <v>106</v>
      </c>
      <c r="G51" s="75" t="s">
        <v>105</v>
      </c>
    </row>
    <row r="52" spans="1:7" x14ac:dyDescent="0.25">
      <c r="A52" s="97">
        <v>44068</v>
      </c>
      <c r="B52" s="62" t="s">
        <v>17</v>
      </c>
      <c r="C52" s="3" t="s">
        <v>116</v>
      </c>
      <c r="D52" s="3">
        <v>1</v>
      </c>
      <c r="E52" s="37">
        <v>7.1527777777777787E-2</v>
      </c>
      <c r="F52" s="4"/>
      <c r="G52" s="76"/>
    </row>
    <row r="53" spans="1:7" x14ac:dyDescent="0.25">
      <c r="A53" s="97">
        <v>44069</v>
      </c>
      <c r="B53" s="62" t="s">
        <v>75</v>
      </c>
      <c r="C53" s="3" t="s">
        <v>117</v>
      </c>
      <c r="D53" s="3">
        <v>1</v>
      </c>
      <c r="E53" s="37">
        <v>4.1666666666666664E-2</v>
      </c>
      <c r="F53" s="4"/>
      <c r="G53" s="76"/>
    </row>
    <row r="54" spans="1:7" x14ac:dyDescent="0.25">
      <c r="A54" s="97">
        <v>44069</v>
      </c>
      <c r="B54" s="62" t="s">
        <v>17</v>
      </c>
      <c r="C54" s="5" t="s">
        <v>115</v>
      </c>
      <c r="D54" s="3">
        <v>1</v>
      </c>
      <c r="E54" s="37">
        <v>3.6111111111111115E-2</v>
      </c>
      <c r="F54" s="4"/>
      <c r="G54" s="76"/>
    </row>
    <row r="55" spans="1:7" x14ac:dyDescent="0.25">
      <c r="A55" s="97">
        <v>44069</v>
      </c>
      <c r="B55" s="62" t="s">
        <v>75</v>
      </c>
      <c r="C55" s="3" t="s">
        <v>116</v>
      </c>
      <c r="D55" s="3">
        <v>1</v>
      </c>
      <c r="E55" s="37">
        <v>3.0555555555555555E-2</v>
      </c>
      <c r="F55" s="4"/>
      <c r="G55" s="76"/>
    </row>
    <row r="56" spans="1:7" x14ac:dyDescent="0.25">
      <c r="A56" s="97">
        <v>44069</v>
      </c>
      <c r="B56" s="62" t="s">
        <v>23</v>
      </c>
      <c r="C56" s="5" t="s">
        <v>115</v>
      </c>
      <c r="D56" s="3">
        <v>1</v>
      </c>
      <c r="E56" s="37">
        <v>4.7222222222222221E-2</v>
      </c>
      <c r="F56" s="4"/>
      <c r="G56" s="76"/>
    </row>
    <row r="57" spans="1:7" x14ac:dyDescent="0.25">
      <c r="A57" s="97">
        <v>44069</v>
      </c>
      <c r="B57" s="62" t="s">
        <v>75</v>
      </c>
      <c r="C57" s="5" t="s">
        <v>115</v>
      </c>
      <c r="D57" s="3">
        <v>1</v>
      </c>
      <c r="E57" s="37">
        <v>4.3750000000000004E-2</v>
      </c>
      <c r="F57" s="4"/>
      <c r="G57" s="76"/>
    </row>
    <row r="58" spans="1:7" x14ac:dyDescent="0.25">
      <c r="A58" s="97">
        <v>44069</v>
      </c>
      <c r="B58" s="62" t="s">
        <v>17</v>
      </c>
      <c r="C58" s="5" t="s">
        <v>115</v>
      </c>
      <c r="D58" s="3">
        <v>1</v>
      </c>
      <c r="E58" s="37">
        <v>3.125E-2</v>
      </c>
      <c r="F58" s="4"/>
      <c r="G58" s="76"/>
    </row>
    <row r="59" spans="1:7" x14ac:dyDescent="0.25">
      <c r="A59" s="97">
        <v>44069</v>
      </c>
      <c r="B59" s="62" t="s">
        <v>22</v>
      </c>
      <c r="C59" s="3" t="s">
        <v>116</v>
      </c>
      <c r="D59" s="3">
        <v>1</v>
      </c>
      <c r="E59" s="37">
        <v>3.125E-2</v>
      </c>
      <c r="F59" s="4"/>
      <c r="G59" s="76"/>
    </row>
    <row r="60" spans="1:7" x14ac:dyDescent="0.25">
      <c r="A60" s="97">
        <v>44069</v>
      </c>
      <c r="B60" s="62" t="s">
        <v>18</v>
      </c>
      <c r="C60" s="3" t="s">
        <v>116</v>
      </c>
      <c r="D60" s="3">
        <v>1</v>
      </c>
      <c r="E60" s="37">
        <v>4.7222222222222221E-2</v>
      </c>
      <c r="F60" s="4"/>
      <c r="G60" s="76"/>
    </row>
    <row r="61" spans="1:7" x14ac:dyDescent="0.25">
      <c r="A61" s="97">
        <v>44069</v>
      </c>
      <c r="B61" s="62" t="s">
        <v>18</v>
      </c>
      <c r="C61" s="5" t="s">
        <v>115</v>
      </c>
      <c r="D61" s="3">
        <v>1</v>
      </c>
      <c r="E61" s="37">
        <v>2.9166666666666664E-2</v>
      </c>
      <c r="F61" s="4"/>
      <c r="G61" s="76"/>
    </row>
    <row r="62" spans="1:7" ht="15.75" thickBot="1" x14ac:dyDescent="0.3">
      <c r="A62" s="97">
        <v>44069</v>
      </c>
      <c r="B62" s="62" t="s">
        <v>19</v>
      </c>
      <c r="C62" s="5" t="s">
        <v>115</v>
      </c>
      <c r="D62" s="3">
        <v>1</v>
      </c>
      <c r="E62" s="37">
        <v>3.1944444444444449E-2</v>
      </c>
      <c r="F62" s="4" t="s">
        <v>107</v>
      </c>
      <c r="G62" s="76"/>
    </row>
    <row r="63" spans="1:7" x14ac:dyDescent="0.25">
      <c r="A63" s="95">
        <v>44070</v>
      </c>
      <c r="B63" s="80" t="s">
        <v>23</v>
      </c>
      <c r="C63" s="56" t="s">
        <v>116</v>
      </c>
      <c r="D63" s="56">
        <v>1</v>
      </c>
      <c r="E63" s="57">
        <v>3.6805555555555557E-2</v>
      </c>
      <c r="F63" s="55"/>
      <c r="G63" s="103"/>
    </row>
    <row r="64" spans="1:7" x14ac:dyDescent="0.25">
      <c r="A64" s="97">
        <v>44070</v>
      </c>
      <c r="B64" s="62" t="s">
        <v>18</v>
      </c>
      <c r="C64" s="3" t="s">
        <v>116</v>
      </c>
      <c r="D64" s="3">
        <v>1</v>
      </c>
      <c r="E64" s="37">
        <v>2.4999999999999998E-2</v>
      </c>
      <c r="F64" s="4"/>
      <c r="G64" s="76"/>
    </row>
    <row r="65" spans="1:7" x14ac:dyDescent="0.25">
      <c r="A65" s="97">
        <v>44070</v>
      </c>
      <c r="B65" s="62" t="s">
        <v>17</v>
      </c>
      <c r="C65" s="5" t="s">
        <v>115</v>
      </c>
      <c r="D65" s="3">
        <v>1</v>
      </c>
      <c r="E65" s="37">
        <v>4.6527777777777779E-2</v>
      </c>
      <c r="F65" s="4" t="s">
        <v>126</v>
      </c>
      <c r="G65" s="76"/>
    </row>
    <row r="66" spans="1:7" x14ac:dyDescent="0.25">
      <c r="A66" s="97">
        <v>44070</v>
      </c>
      <c r="B66" s="62" t="s">
        <v>19</v>
      </c>
      <c r="C66" s="5" t="s">
        <v>115</v>
      </c>
      <c r="D66" s="3">
        <v>0</v>
      </c>
      <c r="E66" s="37">
        <v>3.4027777777777775E-2</v>
      </c>
      <c r="F66" s="4" t="s">
        <v>127</v>
      </c>
      <c r="G66" s="76"/>
    </row>
    <row r="67" spans="1:7" x14ac:dyDescent="0.25">
      <c r="A67" s="97">
        <v>44070</v>
      </c>
      <c r="B67" s="62" t="s">
        <v>22</v>
      </c>
      <c r="C67" s="5" t="s">
        <v>116</v>
      </c>
      <c r="D67" s="3">
        <v>0</v>
      </c>
      <c r="E67" s="37">
        <v>4.6527777777777779E-2</v>
      </c>
      <c r="F67" s="4"/>
      <c r="G67" s="76"/>
    </row>
    <row r="68" spans="1:7" x14ac:dyDescent="0.25">
      <c r="A68" s="97">
        <v>44070</v>
      </c>
      <c r="B68" s="62" t="s">
        <v>75</v>
      </c>
      <c r="C68" s="5" t="s">
        <v>116</v>
      </c>
      <c r="D68" s="3">
        <v>1</v>
      </c>
      <c r="E68" s="37">
        <v>3.8194444444444441E-2</v>
      </c>
      <c r="F68" s="4"/>
      <c r="G68" s="76"/>
    </row>
    <row r="69" spans="1:7" x14ac:dyDescent="0.25">
      <c r="A69" s="97">
        <v>44070</v>
      </c>
      <c r="B69" s="62" t="s">
        <v>18</v>
      </c>
      <c r="C69" s="5" t="s">
        <v>116</v>
      </c>
      <c r="D69" s="3">
        <v>1</v>
      </c>
      <c r="E69" s="37">
        <v>4.5138888888888888E-2</v>
      </c>
      <c r="F69" s="4"/>
      <c r="G69" s="76"/>
    </row>
    <row r="70" spans="1:7" x14ac:dyDescent="0.25">
      <c r="A70" s="97">
        <v>44070</v>
      </c>
      <c r="B70" s="62" t="s">
        <v>17</v>
      </c>
      <c r="C70" s="5" t="s">
        <v>115</v>
      </c>
      <c r="D70" s="3">
        <v>0</v>
      </c>
      <c r="E70" s="37">
        <v>4.1666666666666664E-2</v>
      </c>
      <c r="F70" s="4" t="s">
        <v>128</v>
      </c>
      <c r="G70" s="76"/>
    </row>
    <row r="71" spans="1:7" x14ac:dyDescent="0.25">
      <c r="A71" s="97">
        <v>44070</v>
      </c>
      <c r="B71" s="62" t="s">
        <v>18</v>
      </c>
      <c r="C71" s="5" t="s">
        <v>115</v>
      </c>
      <c r="D71" s="3">
        <v>1</v>
      </c>
      <c r="E71" s="37">
        <v>1.8055555555555557E-2</v>
      </c>
      <c r="F71" s="4"/>
      <c r="G71" s="76"/>
    </row>
    <row r="72" spans="1:7" x14ac:dyDescent="0.25">
      <c r="A72" s="97">
        <v>44070</v>
      </c>
      <c r="B72" s="62" t="s">
        <v>17</v>
      </c>
      <c r="C72" s="5" t="s">
        <v>115</v>
      </c>
      <c r="D72" s="3">
        <v>1</v>
      </c>
      <c r="E72" s="37">
        <v>3.7499999999999999E-2</v>
      </c>
      <c r="F72" s="4"/>
      <c r="G72" s="76"/>
    </row>
    <row r="73" spans="1:7" x14ac:dyDescent="0.25">
      <c r="A73" s="97">
        <v>44070</v>
      </c>
      <c r="B73" s="62" t="s">
        <v>23</v>
      </c>
      <c r="C73" s="5" t="s">
        <v>115</v>
      </c>
      <c r="D73" s="3">
        <v>1</v>
      </c>
      <c r="E73" s="37">
        <v>3.4722222222222224E-2</v>
      </c>
      <c r="F73" s="4"/>
      <c r="G73" s="76"/>
    </row>
    <row r="74" spans="1:7" x14ac:dyDescent="0.25">
      <c r="A74" s="97">
        <v>44070</v>
      </c>
      <c r="B74" s="62" t="s">
        <v>18</v>
      </c>
      <c r="C74" s="5" t="s">
        <v>115</v>
      </c>
      <c r="D74" s="3">
        <v>1</v>
      </c>
      <c r="E74" s="37">
        <v>2.361111111111111E-2</v>
      </c>
      <c r="F74" s="4"/>
      <c r="G74" s="76"/>
    </row>
    <row r="75" spans="1:7" x14ac:dyDescent="0.25">
      <c r="A75" s="97">
        <v>44070</v>
      </c>
      <c r="B75" s="62" t="s">
        <v>18</v>
      </c>
      <c r="C75" s="5" t="s">
        <v>115</v>
      </c>
      <c r="D75" s="3">
        <v>0</v>
      </c>
      <c r="E75" s="37">
        <v>6.458333333333334E-2</v>
      </c>
      <c r="F75" s="4" t="s">
        <v>131</v>
      </c>
      <c r="G75" s="75" t="s">
        <v>132</v>
      </c>
    </row>
    <row r="76" spans="1:7" x14ac:dyDescent="0.25">
      <c r="A76" s="97">
        <v>44070</v>
      </c>
      <c r="B76" s="62" t="s">
        <v>23</v>
      </c>
      <c r="C76" s="5" t="s">
        <v>116</v>
      </c>
      <c r="D76" s="3">
        <v>0</v>
      </c>
      <c r="E76" s="37">
        <v>6.25E-2</v>
      </c>
      <c r="F76" s="104" t="s">
        <v>133</v>
      </c>
      <c r="G76" s="75" t="s">
        <v>130</v>
      </c>
    </row>
    <row r="77" spans="1:7" x14ac:dyDescent="0.25">
      <c r="A77" s="97">
        <v>44070</v>
      </c>
      <c r="B77" s="62" t="s">
        <v>23</v>
      </c>
      <c r="C77" s="5" t="s">
        <v>116</v>
      </c>
      <c r="D77" s="3">
        <v>1</v>
      </c>
      <c r="E77" s="37">
        <v>6.1805555555555558E-2</v>
      </c>
      <c r="F77" s="4" t="s">
        <v>134</v>
      </c>
      <c r="G77" s="75" t="s">
        <v>135</v>
      </c>
    </row>
    <row r="78" spans="1:7" x14ac:dyDescent="0.25">
      <c r="A78" s="97">
        <v>44070</v>
      </c>
      <c r="B78" s="62" t="s">
        <v>18</v>
      </c>
      <c r="C78" s="5" t="s">
        <v>115</v>
      </c>
      <c r="D78" s="3">
        <v>1</v>
      </c>
      <c r="E78" s="37">
        <v>3.4722222222222224E-2</v>
      </c>
      <c r="F78" s="4"/>
      <c r="G78" s="76"/>
    </row>
    <row r="79" spans="1:7" x14ac:dyDescent="0.25">
      <c r="A79" s="97">
        <v>44070</v>
      </c>
      <c r="B79" s="62" t="s">
        <v>18</v>
      </c>
      <c r="C79" s="5" t="s">
        <v>117</v>
      </c>
      <c r="D79" s="3">
        <v>0</v>
      </c>
      <c r="E79" s="37">
        <v>7.7083333333333337E-2</v>
      </c>
      <c r="F79" s="4" t="s">
        <v>131</v>
      </c>
      <c r="G79" s="75" t="s">
        <v>136</v>
      </c>
    </row>
    <row r="80" spans="1:7" x14ac:dyDescent="0.25">
      <c r="A80" s="97">
        <v>44070</v>
      </c>
      <c r="B80" s="62" t="s">
        <v>17</v>
      </c>
      <c r="C80" s="5" t="s">
        <v>116</v>
      </c>
      <c r="D80" s="3">
        <v>1</v>
      </c>
      <c r="E80" s="37">
        <v>5.7638888888888885E-2</v>
      </c>
      <c r="F80" s="4" t="s">
        <v>137</v>
      </c>
      <c r="G80" s="75" t="s">
        <v>138</v>
      </c>
    </row>
    <row r="81" spans="1:7" x14ac:dyDescent="0.25">
      <c r="A81" s="97">
        <v>44070</v>
      </c>
      <c r="B81" s="62" t="s">
        <v>18</v>
      </c>
      <c r="C81" s="5" t="s">
        <v>116</v>
      </c>
      <c r="D81" s="3">
        <v>0</v>
      </c>
      <c r="E81" s="37">
        <v>6.9444444444444434E-2</v>
      </c>
      <c r="F81" s="4" t="s">
        <v>139</v>
      </c>
      <c r="G81" s="75" t="s">
        <v>140</v>
      </c>
    </row>
    <row r="82" spans="1:7" x14ac:dyDescent="0.25">
      <c r="A82" s="97">
        <v>44070</v>
      </c>
      <c r="B82" s="62" t="s">
        <v>75</v>
      </c>
      <c r="C82" s="5" t="s">
        <v>115</v>
      </c>
      <c r="D82" s="3">
        <v>0</v>
      </c>
      <c r="E82" s="37">
        <v>5.6250000000000001E-2</v>
      </c>
      <c r="F82" s="4"/>
      <c r="G82" s="76"/>
    </row>
    <row r="83" spans="1:7" x14ac:dyDescent="0.25">
      <c r="A83" s="97">
        <v>44070</v>
      </c>
      <c r="B83" s="62" t="s">
        <v>18</v>
      </c>
      <c r="C83" s="5" t="s">
        <v>116</v>
      </c>
      <c r="D83" s="3">
        <v>1</v>
      </c>
      <c r="E83" s="37">
        <v>3.3333333333333333E-2</v>
      </c>
      <c r="F83" s="4" t="s">
        <v>142</v>
      </c>
      <c r="G83" s="75" t="s">
        <v>141</v>
      </c>
    </row>
    <row r="84" spans="1:7" x14ac:dyDescent="0.25">
      <c r="A84" s="97">
        <v>44070</v>
      </c>
      <c r="B84" s="62" t="s">
        <v>17</v>
      </c>
      <c r="C84" s="5" t="s">
        <v>116</v>
      </c>
      <c r="D84" s="3">
        <v>1</v>
      </c>
      <c r="E84" s="37">
        <v>1.3888888888888888E-2</v>
      </c>
      <c r="F84" s="4"/>
      <c r="G84" s="76"/>
    </row>
    <row r="85" spans="1:7" x14ac:dyDescent="0.25">
      <c r="A85" s="97">
        <v>44070</v>
      </c>
      <c r="B85" s="62" t="s">
        <v>75</v>
      </c>
      <c r="C85" s="5" t="s">
        <v>116</v>
      </c>
      <c r="D85" s="3">
        <v>1</v>
      </c>
      <c r="E85" s="37">
        <v>6.5972222222222224E-2</v>
      </c>
      <c r="F85" s="4" t="s">
        <v>143</v>
      </c>
      <c r="G85" s="76"/>
    </row>
    <row r="86" spans="1:7" x14ac:dyDescent="0.25">
      <c r="A86" s="97">
        <v>44070</v>
      </c>
      <c r="B86" s="62" t="s">
        <v>19</v>
      </c>
      <c r="C86" s="5" t="s">
        <v>116</v>
      </c>
      <c r="D86" s="3">
        <v>1</v>
      </c>
      <c r="E86" s="37">
        <v>2.5694444444444447E-2</v>
      </c>
      <c r="F86" s="4"/>
      <c r="G86" s="76"/>
    </row>
    <row r="87" spans="1:7" x14ac:dyDescent="0.25">
      <c r="A87" s="97">
        <v>44070</v>
      </c>
      <c r="B87" s="62" t="s">
        <v>22</v>
      </c>
      <c r="C87" s="5" t="s">
        <v>116</v>
      </c>
      <c r="D87" s="3">
        <v>1</v>
      </c>
      <c r="E87" s="37">
        <v>3.9583333333333331E-2</v>
      </c>
      <c r="F87" s="4" t="s">
        <v>144</v>
      </c>
      <c r="G87" s="76"/>
    </row>
    <row r="88" spans="1:7" x14ac:dyDescent="0.25">
      <c r="A88" s="97">
        <v>44070</v>
      </c>
      <c r="B88" s="62" t="s">
        <v>18</v>
      </c>
      <c r="C88" s="5" t="s">
        <v>115</v>
      </c>
      <c r="D88" s="3">
        <v>0</v>
      </c>
      <c r="E88" s="37">
        <v>8.8888888888888892E-2</v>
      </c>
      <c r="F88" s="4" t="s">
        <v>145</v>
      </c>
      <c r="G88" s="75" t="s">
        <v>146</v>
      </c>
    </row>
    <row r="89" spans="1:7" x14ac:dyDescent="0.25">
      <c r="A89" s="97">
        <v>44070</v>
      </c>
      <c r="B89" s="62" t="s">
        <v>17</v>
      </c>
      <c r="C89" s="5" t="s">
        <v>115</v>
      </c>
      <c r="D89" s="3">
        <v>1</v>
      </c>
      <c r="E89" s="37">
        <v>6.25E-2</v>
      </c>
      <c r="F89" s="4" t="s">
        <v>147</v>
      </c>
      <c r="G89" s="75" t="s">
        <v>148</v>
      </c>
    </row>
    <row r="90" spans="1:7" x14ac:dyDescent="0.25">
      <c r="A90" s="97">
        <v>44070</v>
      </c>
      <c r="B90" s="62" t="s">
        <v>23</v>
      </c>
      <c r="C90" s="5" t="s">
        <v>116</v>
      </c>
      <c r="D90" s="3">
        <v>1</v>
      </c>
      <c r="E90" s="37">
        <v>1.9444444444444445E-2</v>
      </c>
      <c r="F90" s="4" t="s">
        <v>149</v>
      </c>
      <c r="G90" s="76"/>
    </row>
    <row r="91" spans="1:7" x14ac:dyDescent="0.25">
      <c r="A91" s="97">
        <v>44070</v>
      </c>
      <c r="B91" s="62" t="s">
        <v>17</v>
      </c>
      <c r="C91" s="5" t="s">
        <v>115</v>
      </c>
      <c r="D91" s="3">
        <v>1</v>
      </c>
      <c r="E91" s="37">
        <v>4.9999999999999996E-2</v>
      </c>
      <c r="F91" s="4"/>
      <c r="G91" s="76"/>
    </row>
    <row r="92" spans="1:7" ht="15.75" thickBot="1" x14ac:dyDescent="0.3">
      <c r="A92" s="98">
        <v>44070</v>
      </c>
      <c r="B92" s="73" t="s">
        <v>17</v>
      </c>
      <c r="C92" s="93" t="s">
        <v>117</v>
      </c>
      <c r="D92" s="39">
        <v>1</v>
      </c>
      <c r="E92" s="41">
        <v>5.0694444444444452E-2</v>
      </c>
      <c r="F92" s="38" t="s">
        <v>158</v>
      </c>
      <c r="G92" s="78"/>
    </row>
    <row r="93" spans="1:7" x14ac:dyDescent="0.25">
      <c r="A93" s="97">
        <v>44074</v>
      </c>
      <c r="B93" s="62" t="s">
        <v>21</v>
      </c>
      <c r="C93" s="5" t="s">
        <v>116</v>
      </c>
      <c r="D93" s="3">
        <v>1</v>
      </c>
      <c r="E93" s="37">
        <v>3.9583333333333331E-2</v>
      </c>
      <c r="F93" s="62" t="s">
        <v>185</v>
      </c>
      <c r="G93" s="76"/>
    </row>
    <row r="94" spans="1:7" x14ac:dyDescent="0.25">
      <c r="A94" s="97">
        <v>44074</v>
      </c>
      <c r="B94" s="62" t="s">
        <v>18</v>
      </c>
      <c r="C94" s="5" t="s">
        <v>117</v>
      </c>
      <c r="D94" s="3">
        <v>0</v>
      </c>
      <c r="E94" s="37">
        <v>4.3750000000000004E-2</v>
      </c>
      <c r="F94" s="128"/>
      <c r="G94" s="75" t="s">
        <v>186</v>
      </c>
    </row>
    <row r="95" spans="1:7" x14ac:dyDescent="0.25">
      <c r="A95" s="97">
        <v>44074</v>
      </c>
      <c r="B95" s="62" t="s">
        <v>75</v>
      </c>
      <c r="C95" s="5" t="s">
        <v>116</v>
      </c>
      <c r="D95" s="3">
        <v>0</v>
      </c>
      <c r="E95" s="37">
        <v>4.9305555555555554E-2</v>
      </c>
      <c r="F95" s="4"/>
      <c r="G95" s="75" t="s">
        <v>187</v>
      </c>
    </row>
    <row r="96" spans="1:7" x14ac:dyDescent="0.25">
      <c r="A96" s="97">
        <v>44074</v>
      </c>
      <c r="B96" s="62" t="s">
        <v>17</v>
      </c>
      <c r="C96" s="5" t="s">
        <v>116</v>
      </c>
      <c r="D96" s="3">
        <v>0</v>
      </c>
      <c r="E96" s="37">
        <v>5.1388888888888894E-2</v>
      </c>
      <c r="F96" s="4" t="s">
        <v>188</v>
      </c>
      <c r="G96" s="75" t="s">
        <v>189</v>
      </c>
    </row>
    <row r="97" spans="1:7" x14ac:dyDescent="0.25">
      <c r="A97" s="97">
        <v>44074</v>
      </c>
      <c r="B97" s="62" t="s">
        <v>75</v>
      </c>
      <c r="C97" s="5" t="s">
        <v>116</v>
      </c>
      <c r="D97" s="3">
        <v>1</v>
      </c>
      <c r="E97" s="37">
        <v>4.9999999999999996E-2</v>
      </c>
      <c r="F97" s="4"/>
      <c r="G97" s="76"/>
    </row>
    <row r="98" spans="1:7" x14ac:dyDescent="0.25">
      <c r="A98" s="97">
        <v>44074</v>
      </c>
      <c r="B98" s="62" t="s">
        <v>18</v>
      </c>
      <c r="C98" s="5" t="s">
        <v>116</v>
      </c>
      <c r="D98" s="3">
        <v>0</v>
      </c>
      <c r="E98" s="37">
        <v>4.8611111111111112E-2</v>
      </c>
      <c r="F98" s="4"/>
      <c r="G98" s="76"/>
    </row>
    <row r="99" spans="1:7" x14ac:dyDescent="0.25">
      <c r="A99" s="97">
        <v>44074</v>
      </c>
      <c r="B99" s="62" t="s">
        <v>17</v>
      </c>
      <c r="C99" s="5" t="s">
        <v>116</v>
      </c>
      <c r="D99" s="3">
        <v>1</v>
      </c>
      <c r="E99" s="37">
        <v>5.7638888888888885E-2</v>
      </c>
      <c r="F99" s="4"/>
      <c r="G99" s="76"/>
    </row>
    <row r="100" spans="1:7" x14ac:dyDescent="0.25">
      <c r="A100" s="97">
        <v>44074</v>
      </c>
      <c r="B100" s="62" t="s">
        <v>22</v>
      </c>
      <c r="C100" s="5" t="s">
        <v>116</v>
      </c>
      <c r="D100" s="3">
        <v>1</v>
      </c>
      <c r="E100" s="37">
        <v>4.5833333333333337E-2</v>
      </c>
      <c r="F100" s="4"/>
      <c r="G100" s="76"/>
    </row>
    <row r="101" spans="1:7" x14ac:dyDescent="0.25">
      <c r="A101" s="97">
        <v>44074</v>
      </c>
      <c r="B101" s="62" t="s">
        <v>22</v>
      </c>
      <c r="C101" s="5" t="s">
        <v>115</v>
      </c>
      <c r="D101" s="3">
        <v>1</v>
      </c>
      <c r="E101" s="37">
        <v>2.7083333333333334E-2</v>
      </c>
      <c r="F101" s="4" t="s">
        <v>190</v>
      </c>
      <c r="G101" s="75" t="s">
        <v>191</v>
      </c>
    </row>
    <row r="102" spans="1:7" x14ac:dyDescent="0.25">
      <c r="A102" s="97">
        <v>44074</v>
      </c>
      <c r="B102" s="62" t="s">
        <v>22</v>
      </c>
      <c r="C102" s="5" t="s">
        <v>115</v>
      </c>
      <c r="D102" s="3">
        <v>1</v>
      </c>
      <c r="E102" s="37">
        <v>7.9861111111111105E-2</v>
      </c>
      <c r="F102" s="4"/>
      <c r="G102" s="76"/>
    </row>
    <row r="103" spans="1:7" x14ac:dyDescent="0.25">
      <c r="A103" s="97">
        <v>44074</v>
      </c>
      <c r="B103" s="62" t="s">
        <v>23</v>
      </c>
      <c r="C103" s="5" t="s">
        <v>117</v>
      </c>
      <c r="D103" s="3">
        <v>0</v>
      </c>
      <c r="E103" s="37">
        <v>8.4722222222222213E-2</v>
      </c>
      <c r="F103" s="4" t="s">
        <v>196</v>
      </c>
      <c r="G103" s="75" t="s">
        <v>195</v>
      </c>
    </row>
    <row r="104" spans="1:7" x14ac:dyDescent="0.25">
      <c r="A104" s="97">
        <v>44074</v>
      </c>
      <c r="B104" s="62" t="s">
        <v>20</v>
      </c>
      <c r="C104" s="5" t="s">
        <v>116</v>
      </c>
      <c r="D104" s="3">
        <v>1</v>
      </c>
      <c r="E104" s="37">
        <v>7.2916666666666671E-2</v>
      </c>
      <c r="F104" s="4"/>
      <c r="G104" s="76"/>
    </row>
    <row r="105" spans="1:7" x14ac:dyDescent="0.25">
      <c r="A105" s="97">
        <v>44074</v>
      </c>
      <c r="B105" s="62" t="s">
        <v>75</v>
      </c>
      <c r="C105" s="5" t="s">
        <v>116</v>
      </c>
      <c r="D105" s="3">
        <v>1</v>
      </c>
      <c r="E105" s="37">
        <v>5.4166666666666669E-2</v>
      </c>
      <c r="F105" s="4"/>
      <c r="G105" s="76"/>
    </row>
    <row r="106" spans="1:7" x14ac:dyDescent="0.25">
      <c r="A106" s="97">
        <v>44074</v>
      </c>
      <c r="B106" s="62" t="s">
        <v>18</v>
      </c>
      <c r="C106" s="5" t="s">
        <v>117</v>
      </c>
      <c r="D106" s="3">
        <v>1</v>
      </c>
      <c r="E106" s="37">
        <v>9.9999999999999992E-2</v>
      </c>
      <c r="F106" s="4" t="s">
        <v>192</v>
      </c>
      <c r="G106" s="76"/>
    </row>
    <row r="107" spans="1:7" x14ac:dyDescent="0.25">
      <c r="A107" s="97">
        <v>44074</v>
      </c>
      <c r="B107" s="62" t="s">
        <v>22</v>
      </c>
      <c r="C107" s="5" t="s">
        <v>116</v>
      </c>
      <c r="D107" s="3">
        <v>1</v>
      </c>
      <c r="E107" s="37">
        <v>7.9166666666666663E-2</v>
      </c>
      <c r="F107" s="4" t="s">
        <v>193</v>
      </c>
      <c r="G107" s="76"/>
    </row>
    <row r="108" spans="1:7" x14ac:dyDescent="0.25">
      <c r="A108" s="97">
        <v>44074</v>
      </c>
      <c r="B108" s="62" t="s">
        <v>17</v>
      </c>
      <c r="C108" s="5" t="s">
        <v>116</v>
      </c>
      <c r="D108" s="3">
        <v>1</v>
      </c>
      <c r="E108" s="37">
        <v>4.2361111111111106E-2</v>
      </c>
      <c r="F108" s="4" t="s">
        <v>194</v>
      </c>
      <c r="G108" s="76"/>
    </row>
    <row r="109" spans="1:7" x14ac:dyDescent="0.25">
      <c r="A109" s="97">
        <v>44074</v>
      </c>
      <c r="B109" s="62" t="s">
        <v>19</v>
      </c>
      <c r="C109" s="5" t="s">
        <v>117</v>
      </c>
      <c r="D109" s="3">
        <v>0</v>
      </c>
      <c r="E109" s="37">
        <v>9.5833333333333326E-2</v>
      </c>
      <c r="F109" s="4" t="s">
        <v>197</v>
      </c>
      <c r="G109" s="75" t="s">
        <v>198</v>
      </c>
    </row>
    <row r="110" spans="1:7" x14ac:dyDescent="0.25">
      <c r="A110" s="97">
        <v>44074</v>
      </c>
      <c r="B110" s="62" t="s">
        <v>21</v>
      </c>
      <c r="C110" s="5" t="s">
        <v>115</v>
      </c>
      <c r="D110" s="3">
        <v>1</v>
      </c>
      <c r="E110" s="37">
        <v>3.5416666666666666E-2</v>
      </c>
      <c r="F110" s="4">
        <v>1</v>
      </c>
      <c r="G110" s="76"/>
    </row>
    <row r="111" spans="1:7" x14ac:dyDescent="0.25">
      <c r="A111" s="97">
        <v>44074</v>
      </c>
      <c r="B111" s="62" t="s">
        <v>21</v>
      </c>
      <c r="C111" s="5" t="s">
        <v>117</v>
      </c>
      <c r="D111" s="3">
        <v>0</v>
      </c>
      <c r="E111" s="37">
        <v>5.347222222222222E-2</v>
      </c>
      <c r="F111" s="4" t="s">
        <v>200</v>
      </c>
      <c r="G111" s="75" t="s">
        <v>199</v>
      </c>
    </row>
    <row r="112" spans="1:7" ht="15.75" thickBot="1" x14ac:dyDescent="0.3">
      <c r="A112" s="98">
        <v>44074</v>
      </c>
      <c r="B112" s="73" t="s">
        <v>17</v>
      </c>
      <c r="C112" s="93" t="s">
        <v>117</v>
      </c>
      <c r="D112" s="39">
        <v>1</v>
      </c>
      <c r="E112" s="41">
        <v>4.8611111111111112E-2</v>
      </c>
      <c r="F112" s="38"/>
      <c r="G112" s="78"/>
    </row>
    <row r="113" spans="1:7" x14ac:dyDescent="0.25">
      <c r="A113" s="68">
        <v>44076</v>
      </c>
      <c r="B113" s="62" t="s">
        <v>22</v>
      </c>
      <c r="C113" s="5" t="s">
        <v>116</v>
      </c>
      <c r="D113" s="3">
        <v>1</v>
      </c>
      <c r="E113" s="37">
        <v>6.3888888888888884E-2</v>
      </c>
    </row>
    <row r="114" spans="1:7" x14ac:dyDescent="0.25">
      <c r="A114" s="68">
        <v>44076</v>
      </c>
      <c r="B114" s="62" t="s">
        <v>18</v>
      </c>
      <c r="C114" s="5" t="s">
        <v>116</v>
      </c>
      <c r="D114" s="3">
        <v>1</v>
      </c>
      <c r="E114" s="37">
        <v>3.6805555555555557E-2</v>
      </c>
    </row>
    <row r="115" spans="1:7" x14ac:dyDescent="0.25">
      <c r="A115" s="68">
        <v>44076</v>
      </c>
      <c r="B115" s="62" t="s">
        <v>17</v>
      </c>
      <c r="C115" s="5" t="s">
        <v>115</v>
      </c>
      <c r="D115" s="3">
        <v>1</v>
      </c>
      <c r="E115" s="37">
        <v>3.0555555555555555E-2</v>
      </c>
    </row>
    <row r="116" spans="1:7" x14ac:dyDescent="0.25">
      <c r="A116" s="68">
        <v>44076</v>
      </c>
      <c r="B116" s="62" t="s">
        <v>75</v>
      </c>
      <c r="C116" s="5" t="s">
        <v>115</v>
      </c>
      <c r="D116" s="3">
        <v>1</v>
      </c>
      <c r="E116" s="37">
        <v>5.0694444444444452E-2</v>
      </c>
    </row>
    <row r="117" spans="1:7" x14ac:dyDescent="0.25">
      <c r="A117" s="68">
        <v>44076</v>
      </c>
      <c r="B117" s="62" t="s">
        <v>22</v>
      </c>
      <c r="C117" s="5" t="s">
        <v>116</v>
      </c>
      <c r="D117" s="3">
        <v>1</v>
      </c>
      <c r="E117" s="37">
        <v>5.6250000000000001E-2</v>
      </c>
    </row>
    <row r="118" spans="1:7" x14ac:dyDescent="0.25">
      <c r="A118" s="68">
        <v>44076</v>
      </c>
      <c r="B118" s="62" t="s">
        <v>17</v>
      </c>
      <c r="C118" s="5" t="s">
        <v>116</v>
      </c>
      <c r="D118" s="3">
        <v>1</v>
      </c>
      <c r="E118" s="37">
        <v>4.6527777777777779E-2</v>
      </c>
    </row>
    <row r="119" spans="1:7" x14ac:dyDescent="0.25">
      <c r="A119" s="68">
        <v>44076</v>
      </c>
      <c r="B119" s="62" t="s">
        <v>21</v>
      </c>
      <c r="C119" s="5" t="s">
        <v>115</v>
      </c>
      <c r="D119" s="3">
        <v>0</v>
      </c>
      <c r="E119" s="37">
        <v>7.9166666666666663E-2</v>
      </c>
      <c r="F119" t="s">
        <v>242</v>
      </c>
    </row>
    <row r="120" spans="1:7" x14ac:dyDescent="0.25">
      <c r="A120" s="68">
        <v>44076</v>
      </c>
      <c r="B120" s="62" t="s">
        <v>17</v>
      </c>
      <c r="C120" s="5" t="s">
        <v>117</v>
      </c>
      <c r="D120" s="3">
        <v>0</v>
      </c>
      <c r="E120" s="37">
        <v>8.2638888888888887E-2</v>
      </c>
      <c r="F120" t="s">
        <v>244</v>
      </c>
      <c r="G120" t="s">
        <v>243</v>
      </c>
    </row>
    <row r="121" spans="1:7" x14ac:dyDescent="0.25">
      <c r="A121" s="68">
        <v>44076</v>
      </c>
      <c r="B121" s="62" t="s">
        <v>17</v>
      </c>
      <c r="C121" s="5" t="s">
        <v>115</v>
      </c>
      <c r="D121" s="3">
        <v>1</v>
      </c>
      <c r="E121" s="37">
        <v>2.7083333333333334E-2</v>
      </c>
    </row>
    <row r="122" spans="1:7" x14ac:dyDescent="0.25">
      <c r="A122" s="68">
        <v>44076</v>
      </c>
      <c r="B122" s="62" t="s">
        <v>22</v>
      </c>
      <c r="C122" s="5" t="s">
        <v>115</v>
      </c>
      <c r="D122" s="3">
        <v>1</v>
      </c>
      <c r="E122" s="37">
        <v>5.2777777777777778E-2</v>
      </c>
    </row>
    <row r="123" spans="1:7" x14ac:dyDescent="0.25">
      <c r="A123" s="68">
        <v>44076</v>
      </c>
      <c r="B123" s="62" t="s">
        <v>18</v>
      </c>
      <c r="C123" s="5" t="s">
        <v>117</v>
      </c>
      <c r="D123" s="3">
        <v>1</v>
      </c>
      <c r="E123" s="37">
        <v>5.9027777777777783E-2</v>
      </c>
    </row>
    <row r="124" spans="1:7" x14ac:dyDescent="0.25">
      <c r="A124" s="68">
        <v>44076</v>
      </c>
      <c r="B124" s="62" t="s">
        <v>19</v>
      </c>
      <c r="C124" s="5" t="s">
        <v>116</v>
      </c>
      <c r="D124" s="3">
        <v>1</v>
      </c>
      <c r="E124" s="37">
        <v>5.7638888888888885E-2</v>
      </c>
    </row>
    <row r="125" spans="1:7" x14ac:dyDescent="0.25">
      <c r="A125" s="68">
        <v>44076</v>
      </c>
      <c r="B125" s="62" t="s">
        <v>75</v>
      </c>
      <c r="C125" s="5" t="s">
        <v>116</v>
      </c>
      <c r="D125" s="3">
        <v>0</v>
      </c>
      <c r="E125" s="37">
        <v>8.1944444444444445E-2</v>
      </c>
      <c r="F125" t="s">
        <v>249</v>
      </c>
      <c r="G125" t="s">
        <v>248</v>
      </c>
    </row>
    <row r="126" spans="1:7" x14ac:dyDescent="0.25">
      <c r="A126" s="68">
        <v>44076</v>
      </c>
      <c r="B126" s="62" t="s">
        <v>21</v>
      </c>
      <c r="C126" s="5" t="s">
        <v>115</v>
      </c>
      <c r="D126" s="3">
        <v>1</v>
      </c>
      <c r="E126" s="37">
        <v>5.8333333333333327E-2</v>
      </c>
    </row>
    <row r="127" spans="1:7" x14ac:dyDescent="0.25">
      <c r="A127" s="68">
        <v>44076</v>
      </c>
      <c r="B127" s="62" t="s">
        <v>22</v>
      </c>
      <c r="C127" s="5" t="s">
        <v>117</v>
      </c>
      <c r="D127" s="3">
        <v>1</v>
      </c>
      <c r="E127" s="37">
        <v>6.3888888888888884E-2</v>
      </c>
      <c r="F127" t="s">
        <v>245</v>
      </c>
      <c r="G127" t="s">
        <v>248</v>
      </c>
    </row>
    <row r="128" spans="1:7" x14ac:dyDescent="0.25">
      <c r="A128" s="68">
        <v>44076</v>
      </c>
      <c r="B128" s="62" t="s">
        <v>75</v>
      </c>
      <c r="C128" s="5" t="s">
        <v>116</v>
      </c>
      <c r="D128" s="3">
        <v>1</v>
      </c>
      <c r="E128" s="37">
        <v>7.7777777777777779E-2</v>
      </c>
    </row>
    <row r="129" spans="1:7" x14ac:dyDescent="0.25">
      <c r="A129" s="68">
        <v>44076</v>
      </c>
      <c r="B129" s="62" t="s">
        <v>18</v>
      </c>
      <c r="C129" s="5" t="s">
        <v>117</v>
      </c>
      <c r="D129" s="3">
        <v>1</v>
      </c>
      <c r="E129" s="37">
        <v>8.1250000000000003E-2</v>
      </c>
      <c r="F129" t="s">
        <v>251</v>
      </c>
      <c r="G129" t="s">
        <v>250</v>
      </c>
    </row>
    <row r="130" spans="1:7" x14ac:dyDescent="0.25">
      <c r="A130" s="68">
        <v>44076</v>
      </c>
      <c r="B130" s="62" t="s">
        <v>22</v>
      </c>
      <c r="C130" s="5" t="s">
        <v>117</v>
      </c>
      <c r="D130" s="3">
        <v>0</v>
      </c>
      <c r="E130" s="37">
        <v>7.2222222222222229E-2</v>
      </c>
      <c r="F130" t="s">
        <v>246</v>
      </c>
      <c r="G130" t="s">
        <v>252</v>
      </c>
    </row>
    <row r="131" spans="1:7" x14ac:dyDescent="0.25">
      <c r="A131" s="68">
        <v>44076</v>
      </c>
      <c r="B131" s="62" t="s">
        <v>18</v>
      </c>
      <c r="C131" s="79" t="s">
        <v>116</v>
      </c>
      <c r="D131" s="3">
        <v>1</v>
      </c>
      <c r="E131" s="37">
        <v>3.8194444444444441E-2</v>
      </c>
    </row>
    <row r="132" spans="1:7" x14ac:dyDescent="0.25">
      <c r="A132" s="68">
        <v>44076</v>
      </c>
      <c r="B132" s="62" t="s">
        <v>75</v>
      </c>
      <c r="C132" s="5" t="s">
        <v>115</v>
      </c>
      <c r="D132" s="3">
        <v>1</v>
      </c>
      <c r="E132" s="37">
        <v>7.2916666666666671E-2</v>
      </c>
      <c r="F132" t="s">
        <v>247</v>
      </c>
    </row>
    <row r="133" spans="1:7" x14ac:dyDescent="0.25">
      <c r="A133" s="68">
        <v>44078</v>
      </c>
      <c r="B133" s="62" t="s">
        <v>75</v>
      </c>
      <c r="C133" s="5" t="s">
        <v>117</v>
      </c>
      <c r="D133" s="3">
        <v>1</v>
      </c>
      <c r="E133" s="37">
        <v>8.819444444444445E-2</v>
      </c>
    </row>
    <row r="134" spans="1:7" x14ac:dyDescent="0.25">
      <c r="A134" s="68">
        <v>44078</v>
      </c>
      <c r="B134" s="62" t="s">
        <v>20</v>
      </c>
      <c r="C134" s="5" t="s">
        <v>117</v>
      </c>
      <c r="D134" s="3">
        <v>1</v>
      </c>
      <c r="E134" s="37">
        <v>9.930555555555555E-2</v>
      </c>
    </row>
    <row r="135" spans="1:7" x14ac:dyDescent="0.25">
      <c r="A135" s="68">
        <v>44078</v>
      </c>
      <c r="B135" s="62" t="s">
        <v>22</v>
      </c>
      <c r="C135" s="5" t="s">
        <v>115</v>
      </c>
      <c r="D135" s="3">
        <v>1</v>
      </c>
      <c r="E135" s="37">
        <v>2.1527777777777781E-2</v>
      </c>
    </row>
    <row r="136" spans="1:7" x14ac:dyDescent="0.25">
      <c r="A136" s="68">
        <v>44078</v>
      </c>
      <c r="B136" s="62" t="s">
        <v>75</v>
      </c>
      <c r="C136" s="5" t="s">
        <v>117</v>
      </c>
      <c r="D136" s="3">
        <v>0</v>
      </c>
      <c r="E136" s="37">
        <v>9.9999999999999992E-2</v>
      </c>
      <c r="G136" t="s">
        <v>263</v>
      </c>
    </row>
    <row r="137" spans="1:7" x14ac:dyDescent="0.25">
      <c r="A137" s="68">
        <v>44078</v>
      </c>
      <c r="B137" s="62" t="s">
        <v>18</v>
      </c>
      <c r="C137" s="5" t="s">
        <v>117</v>
      </c>
      <c r="D137" s="3">
        <v>1</v>
      </c>
      <c r="E137" s="37">
        <v>3.4027777777777775E-2</v>
      </c>
    </row>
    <row r="138" spans="1:7" x14ac:dyDescent="0.25">
      <c r="A138" s="68">
        <v>44078</v>
      </c>
      <c r="B138" s="62" t="s">
        <v>22</v>
      </c>
      <c r="C138" s="5" t="s">
        <v>116</v>
      </c>
      <c r="D138" s="3">
        <v>1</v>
      </c>
      <c r="E138" s="37">
        <v>4.3750000000000004E-2</v>
      </c>
      <c r="F138" t="s">
        <v>264</v>
      </c>
      <c r="G138" t="s">
        <v>265</v>
      </c>
    </row>
    <row r="139" spans="1:7" x14ac:dyDescent="0.25">
      <c r="A139" s="68">
        <v>44078</v>
      </c>
      <c r="B139" s="62" t="s">
        <v>22</v>
      </c>
      <c r="C139" s="5" t="s">
        <v>116</v>
      </c>
      <c r="D139" s="3">
        <v>0</v>
      </c>
      <c r="E139" s="37">
        <v>3.0555555555555555E-2</v>
      </c>
      <c r="F139" t="s">
        <v>266</v>
      </c>
      <c r="G139" t="s">
        <v>267</v>
      </c>
    </row>
    <row r="140" spans="1:7" x14ac:dyDescent="0.25">
      <c r="A140" s="68">
        <v>44078</v>
      </c>
      <c r="B140" s="62" t="s">
        <v>21</v>
      </c>
      <c r="C140" s="5" t="s">
        <v>116</v>
      </c>
      <c r="D140" s="3">
        <v>0</v>
      </c>
      <c r="E140" s="37">
        <v>3.8194444444444441E-2</v>
      </c>
      <c r="F140" t="s">
        <v>269</v>
      </c>
      <c r="G140" t="s">
        <v>268</v>
      </c>
    </row>
    <row r="141" spans="1:7" x14ac:dyDescent="0.25">
      <c r="A141" s="68">
        <v>44078</v>
      </c>
      <c r="B141" s="62" t="s">
        <v>75</v>
      </c>
      <c r="C141" s="5" t="s">
        <v>117</v>
      </c>
      <c r="D141" s="3">
        <v>1</v>
      </c>
      <c r="E141" s="37">
        <v>0.10625</v>
      </c>
    </row>
    <row r="142" spans="1:7" x14ac:dyDescent="0.25">
      <c r="A142" s="68">
        <v>44078</v>
      </c>
      <c r="B142" s="62" t="s">
        <v>18</v>
      </c>
      <c r="C142" s="5" t="s">
        <v>117</v>
      </c>
      <c r="D142" s="3">
        <v>0</v>
      </c>
      <c r="E142" s="37">
        <v>4.6527777777777779E-2</v>
      </c>
      <c r="F142" t="s">
        <v>271</v>
      </c>
      <c r="G142" t="s">
        <v>270</v>
      </c>
    </row>
    <row r="143" spans="1:7" x14ac:dyDescent="0.25">
      <c r="A143" s="68">
        <v>44078</v>
      </c>
      <c r="B143" s="62" t="s">
        <v>17</v>
      </c>
      <c r="C143" s="5" t="s">
        <v>116</v>
      </c>
      <c r="D143" s="3">
        <v>1</v>
      </c>
      <c r="E143" s="37">
        <v>4.027777777777778E-2</v>
      </c>
      <c r="F143" t="s">
        <v>272</v>
      </c>
    </row>
    <row r="144" spans="1:7" x14ac:dyDescent="0.25">
      <c r="A144" s="68">
        <v>44078</v>
      </c>
      <c r="B144" s="62" t="s">
        <v>17</v>
      </c>
      <c r="C144" s="5" t="s">
        <v>117</v>
      </c>
      <c r="D144" s="3">
        <v>1</v>
      </c>
      <c r="E144" s="37">
        <v>5.5555555555555552E-2</v>
      </c>
    </row>
    <row r="145" spans="1:7" x14ac:dyDescent="0.25">
      <c r="A145" s="68">
        <v>44078</v>
      </c>
      <c r="B145" s="62" t="s">
        <v>18</v>
      </c>
      <c r="C145" s="5" t="s">
        <v>117</v>
      </c>
      <c r="D145" s="3">
        <v>0</v>
      </c>
      <c r="E145" s="37">
        <v>5.5555555555555552E-2</v>
      </c>
      <c r="G145" t="s">
        <v>273</v>
      </c>
    </row>
    <row r="146" spans="1:7" x14ac:dyDescent="0.25">
      <c r="A146" s="68">
        <v>44078</v>
      </c>
      <c r="B146" s="62" t="s">
        <v>22</v>
      </c>
      <c r="C146" s="5" t="s">
        <v>116</v>
      </c>
      <c r="D146" s="3">
        <v>1</v>
      </c>
      <c r="E146" s="37">
        <v>8.6805555555555566E-2</v>
      </c>
    </row>
    <row r="147" spans="1:7" x14ac:dyDescent="0.25">
      <c r="A147" s="68">
        <v>44078</v>
      </c>
      <c r="B147" s="62" t="s">
        <v>19</v>
      </c>
      <c r="C147" s="5" t="s">
        <v>116</v>
      </c>
      <c r="D147" s="3">
        <v>1</v>
      </c>
      <c r="E147" s="37">
        <v>5.7638888888888885E-2</v>
      </c>
    </row>
    <row r="148" spans="1:7" x14ac:dyDescent="0.25">
      <c r="D148" s="3"/>
    </row>
    <row r="149" spans="1:7" x14ac:dyDescent="0.25">
      <c r="D149" s="3"/>
    </row>
    <row r="150" spans="1:7" x14ac:dyDescent="0.25">
      <c r="D150" s="3"/>
    </row>
    <row r="151" spans="1:7" x14ac:dyDescent="0.25">
      <c r="D151" s="3"/>
    </row>
    <row r="152" spans="1:7" x14ac:dyDescent="0.25">
      <c r="D152" s="3"/>
    </row>
    <row r="153" spans="1:7" x14ac:dyDescent="0.25">
      <c r="D153" s="3"/>
    </row>
    <row r="154" spans="1:7" x14ac:dyDescent="0.25">
      <c r="D154" s="3"/>
    </row>
    <row r="155" spans="1:7" x14ac:dyDescent="0.25">
      <c r="D155" s="3"/>
    </row>
    <row r="156" spans="1:7" x14ac:dyDescent="0.25">
      <c r="D156" s="3"/>
    </row>
    <row r="157" spans="1:7" x14ac:dyDescent="0.25">
      <c r="D157" s="3"/>
    </row>
    <row r="158" spans="1:7" x14ac:dyDescent="0.25">
      <c r="D158" s="3"/>
    </row>
    <row r="159" spans="1:7" x14ac:dyDescent="0.25">
      <c r="D159" s="3"/>
    </row>
    <row r="160" spans="1:7" x14ac:dyDescent="0.25">
      <c r="D160" s="3"/>
    </row>
    <row r="161" spans="4:4" x14ac:dyDescent="0.25">
      <c r="D161" s="3"/>
    </row>
    <row r="162" spans="4:4" x14ac:dyDescent="0.25">
      <c r="D162" s="3"/>
    </row>
    <row r="163" spans="4:4" x14ac:dyDescent="0.25">
      <c r="D163" s="3"/>
    </row>
    <row r="164" spans="4:4" x14ac:dyDescent="0.25">
      <c r="D164" s="3"/>
    </row>
    <row r="165" spans="4:4" x14ac:dyDescent="0.25">
      <c r="D165" s="3"/>
    </row>
    <row r="166" spans="4:4" x14ac:dyDescent="0.25">
      <c r="D166" s="3"/>
    </row>
    <row r="167" spans="4:4" x14ac:dyDescent="0.25">
      <c r="D167" s="3"/>
    </row>
    <row r="168" spans="4:4" x14ac:dyDescent="0.25">
      <c r="D168" s="3"/>
    </row>
  </sheetData>
  <autoFilter ref="A2:G92" xr:uid="{DFE539F0-0B9C-4E38-A55F-30081E585DCA}"/>
  <conditionalFormatting sqref="F28:G28">
    <cfRule type="containsText" dxfId="116" priority="49" operator="containsText" text="No">
      <formula>NOT(ISERROR(SEARCH("No",F28)))</formula>
    </cfRule>
    <cfRule type="containsText" dxfId="115" priority="50" operator="containsText" text="Yes">
      <formula>NOT(ISERROR(SEARCH("Yes",F28)))</formula>
    </cfRule>
  </conditionalFormatting>
  <conditionalFormatting sqref="D3:D11 D13 D15">
    <cfRule type="containsText" dxfId="114" priority="47" operator="containsText" text="Right">
      <formula>NOT(ISERROR(SEARCH("Right",D3)))</formula>
    </cfRule>
    <cfRule type="containsText" dxfId="113" priority="48" operator="containsText" text="Wrong">
      <formula>NOT(ISERROR(SEARCH("Wrong",D3)))</formula>
    </cfRule>
  </conditionalFormatting>
  <conditionalFormatting sqref="D12">
    <cfRule type="containsText" dxfId="112" priority="45" operator="containsText" text="Right">
      <formula>NOT(ISERROR(SEARCH("Right",D12)))</formula>
    </cfRule>
    <cfRule type="containsText" dxfId="111" priority="46" operator="containsText" text="Wrong">
      <formula>NOT(ISERROR(SEARCH("Wrong",D12)))</formula>
    </cfRule>
  </conditionalFormatting>
  <conditionalFormatting sqref="D27:D44 D3:D15 D47:D1048576">
    <cfRule type="cellIs" dxfId="110" priority="44" operator="equal">
      <formula>1</formula>
    </cfRule>
  </conditionalFormatting>
  <conditionalFormatting sqref="D15 D3:D13">
    <cfRule type="cellIs" dxfId="109" priority="43" operator="equal">
      <formula>0</formula>
    </cfRule>
  </conditionalFormatting>
  <conditionalFormatting sqref="D19:D26">
    <cfRule type="containsText" dxfId="108" priority="28" operator="containsText" text="Right">
      <formula>NOT(ISERROR(SEARCH("Right",D19)))</formula>
    </cfRule>
    <cfRule type="containsText" dxfId="107" priority="29" operator="containsText" text="Wrong">
      <formula>NOT(ISERROR(SEARCH("Wrong",D19)))</formula>
    </cfRule>
  </conditionalFormatting>
  <conditionalFormatting sqref="D14">
    <cfRule type="cellIs" dxfId="106" priority="42" operator="lessThan">
      <formula>0</formula>
    </cfRule>
  </conditionalFormatting>
  <conditionalFormatting sqref="D16">
    <cfRule type="containsText" dxfId="105" priority="40" operator="containsText" text="Right">
      <formula>NOT(ISERROR(SEARCH("Right",D16)))</formula>
    </cfRule>
    <cfRule type="containsText" dxfId="104" priority="41" operator="containsText" text="Wrong">
      <formula>NOT(ISERROR(SEARCH("Wrong",D16)))</formula>
    </cfRule>
  </conditionalFormatting>
  <conditionalFormatting sqref="D16">
    <cfRule type="cellIs" dxfId="103" priority="39" operator="equal">
      <formula>1</formula>
    </cfRule>
  </conditionalFormatting>
  <conditionalFormatting sqref="D16">
    <cfRule type="cellIs" dxfId="102" priority="38" operator="equal">
      <formula>0</formula>
    </cfRule>
  </conditionalFormatting>
  <conditionalFormatting sqref="D17">
    <cfRule type="containsText" dxfId="101" priority="36" operator="containsText" text="Right">
      <formula>NOT(ISERROR(SEARCH("Right",D17)))</formula>
    </cfRule>
    <cfRule type="containsText" dxfId="100" priority="37" operator="containsText" text="Wrong">
      <formula>NOT(ISERROR(SEARCH("Wrong",D17)))</formula>
    </cfRule>
  </conditionalFormatting>
  <conditionalFormatting sqref="D17">
    <cfRule type="cellIs" dxfId="99" priority="35" operator="equal">
      <formula>1</formula>
    </cfRule>
  </conditionalFormatting>
  <conditionalFormatting sqref="D17">
    <cfRule type="cellIs" dxfId="98" priority="34" operator="equal">
      <formula>0</formula>
    </cfRule>
  </conditionalFormatting>
  <conditionalFormatting sqref="D18">
    <cfRule type="containsText" dxfId="97" priority="32" operator="containsText" text="Right">
      <formula>NOT(ISERROR(SEARCH("Right",D18)))</formula>
    </cfRule>
    <cfRule type="containsText" dxfId="96" priority="33" operator="containsText" text="Wrong">
      <formula>NOT(ISERROR(SEARCH("Wrong",D18)))</formula>
    </cfRule>
  </conditionalFormatting>
  <conditionalFormatting sqref="D18">
    <cfRule type="cellIs" dxfId="95" priority="31" operator="equal">
      <formula>1</formula>
    </cfRule>
  </conditionalFormatting>
  <conditionalFormatting sqref="D18">
    <cfRule type="cellIs" dxfId="94" priority="30" operator="equal">
      <formula>0</formula>
    </cfRule>
  </conditionalFormatting>
  <conditionalFormatting sqref="D19:D26">
    <cfRule type="cellIs" dxfId="93" priority="27" operator="equal">
      <formula>1</formula>
    </cfRule>
  </conditionalFormatting>
  <conditionalFormatting sqref="D19:D26">
    <cfRule type="cellIs" dxfId="92" priority="26" operator="equal">
      <formula>0</formula>
    </cfRule>
  </conditionalFormatting>
  <conditionalFormatting sqref="D14">
    <cfRule type="containsText" dxfId="91" priority="12" operator="containsText" text="Right">
      <formula>NOT(ISERROR(SEARCH("Right",D14)))</formula>
    </cfRule>
    <cfRule type="containsText" dxfId="90" priority="13" operator="containsText" text="Wrong">
      <formula>NOT(ISERROR(SEARCH("Wrong",D14)))</formula>
    </cfRule>
  </conditionalFormatting>
  <conditionalFormatting sqref="D14">
    <cfRule type="cellIs" dxfId="89" priority="11" operator="equal">
      <formula>0</formula>
    </cfRule>
  </conditionalFormatting>
  <conditionalFormatting sqref="D13">
    <cfRule type="containsText" dxfId="88" priority="9" operator="containsText" text="Right">
      <formula>NOT(ISERROR(SEARCH("Right",D13)))</formula>
    </cfRule>
    <cfRule type="containsText" dxfId="87" priority="10" operator="containsText" text="Wrong">
      <formula>NOT(ISERROR(SEARCH("Wrong",D13)))</formula>
    </cfRule>
  </conditionalFormatting>
  <conditionalFormatting sqref="D45:D168">
    <cfRule type="containsText" dxfId="86" priority="7" operator="containsText" text="Right">
      <formula>NOT(ISERROR(SEARCH("Right",D45)))</formula>
    </cfRule>
    <cfRule type="containsText" dxfId="85" priority="8" operator="containsText" text="Wrong">
      <formula>NOT(ISERROR(SEARCH("Wrong",D45)))</formula>
    </cfRule>
  </conditionalFormatting>
  <conditionalFormatting sqref="D45:D168">
    <cfRule type="cellIs" dxfId="84" priority="6" operator="equal">
      <formula>1</formula>
    </cfRule>
  </conditionalFormatting>
  <conditionalFormatting sqref="D45:D168">
    <cfRule type="cellIs" dxfId="83" priority="5" operator="equal">
      <formula>0</formula>
    </cfRule>
  </conditionalFormatting>
  <conditionalFormatting sqref="D46">
    <cfRule type="containsText" dxfId="82" priority="3" operator="containsText" text="Right">
      <formula>NOT(ISERROR(SEARCH("Right",D46)))</formula>
    </cfRule>
    <cfRule type="containsText" dxfId="81" priority="4" operator="containsText" text="Wrong">
      <formula>NOT(ISERROR(SEARCH("Wrong",D46)))</formula>
    </cfRule>
  </conditionalFormatting>
  <conditionalFormatting sqref="D46">
    <cfRule type="cellIs" dxfId="80" priority="2" operator="equal">
      <formula>1</formula>
    </cfRule>
  </conditionalFormatting>
  <conditionalFormatting sqref="D46">
    <cfRule type="cellIs" dxfId="79" priority="1" operator="equal">
      <formula>0</formula>
    </cfRule>
  </conditionalFormatting>
  <hyperlinks>
    <hyperlink ref="G3" r:id="rId1" xr:uid="{0B72B6CB-2658-4038-9BDA-FFD7ED7034AE}"/>
    <hyperlink ref="G6" r:id="rId2" xr:uid="{5D643325-A62F-4775-8A38-DD3A69F9454A}"/>
    <hyperlink ref="G11" r:id="rId3" xr:uid="{91D49EEA-DF3E-4F0C-AB4C-9EAD6882DE49}"/>
    <hyperlink ref="G13" r:id="rId4" xr:uid="{5B6DBB35-A6B4-4889-B60D-47B52ACA87A6}"/>
    <hyperlink ref="G15" r:id="rId5" xr:uid="{FD25FC56-7D8A-411B-AAA1-AD5141AFDB0E}"/>
    <hyperlink ref="G16" r:id="rId6" xr:uid="{1FCACE2A-87A0-4E6C-9544-E82DD2224A28}"/>
    <hyperlink ref="G19" r:id="rId7" xr:uid="{859CFD6F-487B-4AF5-8067-C9CBC44708A7}"/>
    <hyperlink ref="G21" r:id="rId8" xr:uid="{A0A2025F-0D1C-4394-9A7B-22B312A9CA76}"/>
    <hyperlink ref="G36" r:id="rId9" location=":~:text=01%3A30)%20wrong-,Although%20Alice%20Walker%20published%20a%20number%20of%20essays%2C%20poetry%20collections,well%20as%20the%20Pulitzer%20Prize." display="https://gmatclub.com/forum/although-alice-walker-published-a-number-of-essays-poetry-collections-199913.html - :~:text=01%3A30)%20wrong-,Although%20Alice%20Walker%20published%20a%20number%20of%20essays%2C%20poetry%20collections,well%20as%20the%20Pulitzer%20Prize." xr:uid="{F71ADEE3-3509-414D-920B-4E950729B681}"/>
    <hyperlink ref="G45" r:id="rId10" xr:uid="{77EA6B5D-369F-4A6C-9F4B-581ADC2C9795}"/>
    <hyperlink ref="G50" r:id="rId11" location=":~:text=01%3A23)%20wrong-,With%20corn%2C%20soybean%2C%20and%20wheat%20reserves%20being%20low%20enough%20so,weather%20that%20could%20affect%20crops." display="https://gmatclub.com/forum/og-2016-with-corn-soybean-and-wheat-reserves-204264.html - :~:text=01%3A23)%20wrong-,With%20corn%2C%20soybean%2C%20and%20wheat%20reserves%20being%20low%20enough%20so,weather%20that%20could%20affect%20crops." xr:uid="{C135AC22-4B9F-490F-A7E8-F5A474E27A98}"/>
    <hyperlink ref="G51" r:id="rId12" location=":~:text=01%3A23)%20wrong-,With%20corn%2C%20soybean%2C%20and%20wheat%20reserves%20being%20low%20enough%20so,weather%20that%20could%20affect%20crops." display="https://gmatclub.com/forum/og-2016-with-corn-soybean-and-wheat-reserves-204264.html - :~:text=01%3A23)%20wrong-,With%20corn%2C%20soybean%2C%20and%20wheat%20reserves%20being%20low%20enough%20so,weather%20that%20could%20affect%20crops." xr:uid="{1286E92D-3657-464A-95CB-09F5CC8083EF}"/>
    <hyperlink ref="G76" r:id="rId13" xr:uid="{A6D514F0-A67E-46DE-B2BA-ADBDE5F91249}"/>
    <hyperlink ref="G75" r:id="rId14" xr:uid="{45F9582B-CA26-47E8-BE6A-92B66F63ABA4}"/>
    <hyperlink ref="G77" r:id="rId15" xr:uid="{FAFA07B9-AF6D-4168-A993-E78310C92242}"/>
    <hyperlink ref="G79" r:id="rId16" xr:uid="{CE9C9068-5C8B-41E2-9F49-7B873C03D4EA}"/>
    <hyperlink ref="G80" r:id="rId17" xr:uid="{B3ED6645-BE7E-42BF-A5D4-A6202E3413B9}"/>
    <hyperlink ref="G81" r:id="rId18" location=":~:text=Page%3A%20691-,Making%20things%20even%20more%20difficult%20has%20been%20general%20market%20inactivity,the%20way%20of%20pricing%20guidance.&amp;text=Even%20in%20the%20best%20of,of%20self%20and%20personal%20style." display="https://gmatclub.com/forum/making-things-even-more-difficult-has-been-general-market-inactivity-220349.html - :~:text=Page%3A%20691-,Making%20things%20even%20more%20difficult%20has%20been%20general%20market%20inactivity,the%20way%20of%20pricing%20guidance.&amp;text=Even%20in%20the%20best%20of,of%20self%20and%20personal%20style." xr:uid="{67006277-E93A-4D89-9E81-D28AE4DB73D2}"/>
    <hyperlink ref="G83" r:id="rId19" xr:uid="{C6FC66CA-0E46-4C6C-8050-39C21DF6873B}"/>
    <hyperlink ref="G88" r:id="rId20" location=":~:text=schelljo%20wrote%3A%20Having%20been%20named,Jupiter%2C%20was%20discovered%20in%201884." display="https://gmatclub.com/forum/having-been-named-for-a-mythological-nymph-who-cared-for-the-infant-205139.html - :~:text=schelljo%20wrote%3A%20Having%20been%20named,Jupiter%2C%20was%20discovered%20in%201884." xr:uid="{2D4FB1A0-5B7F-48B6-8FA7-C8E77BD6DFDF}"/>
    <hyperlink ref="G89" r:id="rId21" xr:uid="{92466F5B-6E38-42E1-95F7-2FD2C5DD8FEE}"/>
    <hyperlink ref="G94" r:id="rId22" xr:uid="{BBBD3AC7-B2E8-4791-8C19-7E720BA04C56}"/>
    <hyperlink ref="G95" r:id="rId23" location=":~:text=2017%20New%20Question-,The%20tourism%20commission%20has%20conducted%20surveys%20of%20hotels%20in%20the,with%20the%20hotels%20service..." display="https://gmatclub.com/forum/the-tourism-commission-has-conducted-surveys-of-hotels-in-the-most-220380.html - :~:text=2017%20New%20Question-,The%20tourism%20commission%20has%20conducted%20surveys%20of%20hotels%20in%20the,with%20the%20hotels%20service..." xr:uid="{7C44FD66-9989-400D-9156-07F204AE1CA5}"/>
    <hyperlink ref="G96" r:id="rId24" xr:uid="{D97B5FDE-9B52-4B99-8C1A-952BDE3C7BC5}"/>
    <hyperlink ref="G101" r:id="rId25" location=":~:text=Jul%202%2C%202019-,A%20leading%20figure%20in%20the%20Scottish%20enlightenment%2C%20Adam%20Smith's%20two,Das%20Kapital%20is%20to%20socialism.&amp;text=Capitalism%20is%20not%20similar%20with%20Marx's%20Das%20Kapital%20is%20to%20socialism." display="https://gmatclub.com/forum/a-leading-figure-in-the-scottish-enlightenment-adam-smiths-51612.html - :~:text=Jul%202%2C%202019-,A%20leading%20figure%20in%20the%20Scottish%20enlightenment%2C%20Adam%20Smith's%20two,Das%20Kapital%20is%20to%20socialism.&amp;text=Capitalism%20is%20not%20similar%20with%20Marx's%20Das%20Kapital%20is%20to%20socialism." xr:uid="{CCA49D8B-C2E3-4DCC-8BFA-F890BCB9B135}"/>
    <hyperlink ref="G103" r:id="rId26" location=":~:text=Sep%2020%2C%202013-,Rivaling%20the%20pyramids%20of%20Egypt%20or%20even%20the%20ancient%20cities,36%20years%20to%20complete%20them." display="https://gmatclub.com/forum/rivaling-the-pyramids-of-egypt-or-even-the-ancient-cities-of-the-maya-67423.html - :~:text=Sep%2020%2C%202013-,Rivaling%20the%20pyramids%20of%20Egypt%20or%20even%20the%20ancient%20cities,36%20years%20to%20complete%20them." xr:uid="{4B9DE4C4-F087-474A-B099-5C40972953C0}"/>
    <hyperlink ref="G109" r:id="rId27" xr:uid="{532AE368-CE0B-40BA-93F3-276882B5DEFD}"/>
    <hyperlink ref="G111" r:id="rId28" location=":~:text=Combining%20enormous%20physical%20strength%20with%20higher%20intelligence%2C%20the%20Neanderthals%20appear,environmental%20change%20led%20to%20their" display="https://gmatclub.com/forum/combining-enormous-physical-strength-with-higher-intelligence-the-nea-87777.html - :~:text=Combining%20enormous%20physical%20strength%20with%20higher%20intelligence%2C%20the%20Neanderthals%20appear,environmental%20change%20led%20to%20their" xr:uid="{0D30320B-1B98-4924-A99F-83F5BC89ACFA}"/>
  </hyperlinks>
  <pageMargins left="0.7" right="0.7" top="0.75" bottom="0.75" header="0.3" footer="0.3"/>
  <pageSetup orientation="portrait" r:id="rId2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9874-1487-4477-ACE8-8DED63923BE1}">
  <dimension ref="A3:N33"/>
  <sheetViews>
    <sheetView topLeftCell="A7" workbookViewId="0">
      <selection activeCell="G16" sqref="G16"/>
    </sheetView>
  </sheetViews>
  <sheetFormatPr defaultRowHeight="15" x14ac:dyDescent="0.25"/>
  <cols>
    <col min="1" max="1" width="16.7109375" bestFit="1" customWidth="1"/>
    <col min="2" max="2" width="17.85546875" bestFit="1" customWidth="1"/>
    <col min="3" max="3" width="4.85546875" bestFit="1" customWidth="1"/>
    <col min="4" max="4" width="5.140625" bestFit="1" customWidth="1"/>
    <col min="5" max="5" width="11.28515625" bestFit="1" customWidth="1"/>
    <col min="6" max="6" width="14.7109375" bestFit="1" customWidth="1"/>
    <col min="7" max="7" width="16.28515625" bestFit="1" customWidth="1"/>
    <col min="8" max="8" width="5.140625" bestFit="1" customWidth="1"/>
    <col min="9" max="9" width="11.28515625" bestFit="1" customWidth="1"/>
    <col min="10" max="10" width="18.42578125" bestFit="1" customWidth="1"/>
    <col min="11" max="11" width="15.5703125" bestFit="1" customWidth="1"/>
    <col min="12" max="12" width="16.28515625" bestFit="1" customWidth="1"/>
    <col min="13" max="13" width="5.5703125" bestFit="1" customWidth="1"/>
    <col min="14" max="16" width="11.28515625" bestFit="1" customWidth="1"/>
  </cols>
  <sheetData>
    <row r="3" spans="1:14" x14ac:dyDescent="0.25">
      <c r="A3" s="43" t="s">
        <v>49</v>
      </c>
      <c r="B3" t="s">
        <v>56</v>
      </c>
      <c r="F3" s="43" t="s">
        <v>49</v>
      </c>
      <c r="G3" t="s">
        <v>56</v>
      </c>
      <c r="K3" s="43" t="s">
        <v>49</v>
      </c>
      <c r="L3" t="s">
        <v>56</v>
      </c>
    </row>
    <row r="5" spans="1:14" x14ac:dyDescent="0.25">
      <c r="A5" s="43" t="s">
        <v>58</v>
      </c>
      <c r="B5" s="43" t="s">
        <v>57</v>
      </c>
      <c r="F5" s="43" t="s">
        <v>118</v>
      </c>
      <c r="G5" s="43" t="s">
        <v>57</v>
      </c>
      <c r="K5" s="43" t="s">
        <v>59</v>
      </c>
      <c r="L5" s="43" t="s">
        <v>57</v>
      </c>
    </row>
    <row r="6" spans="1:14" x14ac:dyDescent="0.25">
      <c r="A6" s="43" t="s">
        <v>54</v>
      </c>
      <c r="B6" t="s">
        <v>95</v>
      </c>
      <c r="C6" t="s">
        <v>120</v>
      </c>
      <c r="D6" t="s">
        <v>55</v>
      </c>
      <c r="F6" s="43" t="s">
        <v>54</v>
      </c>
      <c r="G6" t="s">
        <v>95</v>
      </c>
      <c r="H6" t="s">
        <v>120</v>
      </c>
      <c r="I6" t="s">
        <v>55</v>
      </c>
      <c r="K6" s="43" t="s">
        <v>54</v>
      </c>
      <c r="L6" t="s">
        <v>95</v>
      </c>
      <c r="M6" t="s">
        <v>120</v>
      </c>
      <c r="N6" t="s">
        <v>55</v>
      </c>
    </row>
    <row r="7" spans="1:14" x14ac:dyDescent="0.25">
      <c r="A7" s="44">
        <v>44067</v>
      </c>
      <c r="B7" s="46">
        <v>0.66666666666666663</v>
      </c>
      <c r="C7" s="46"/>
      <c r="D7" s="46">
        <v>0.66666666666666663</v>
      </c>
      <c r="F7" s="44">
        <v>44067</v>
      </c>
      <c r="G7" s="85">
        <v>3</v>
      </c>
      <c r="H7" s="85"/>
      <c r="I7" s="85">
        <v>3</v>
      </c>
      <c r="J7" s="85"/>
      <c r="K7" s="44">
        <v>44067</v>
      </c>
      <c r="L7" s="86">
        <v>8.1250000000000003E-2</v>
      </c>
      <c r="M7" s="86"/>
      <c r="N7" s="86">
        <v>8.1250000000000003E-2</v>
      </c>
    </row>
    <row r="8" spans="1:14" x14ac:dyDescent="0.25">
      <c r="A8" s="44">
        <v>44068</v>
      </c>
      <c r="B8" s="46">
        <v>0.90909090909090906</v>
      </c>
      <c r="C8" s="46"/>
      <c r="D8" s="46">
        <v>0.90909090909090906</v>
      </c>
      <c r="F8" s="44">
        <v>44068</v>
      </c>
      <c r="G8" s="85">
        <v>11</v>
      </c>
      <c r="H8" s="85"/>
      <c r="I8" s="85">
        <v>11</v>
      </c>
      <c r="J8" s="85"/>
      <c r="K8" s="44">
        <v>44068</v>
      </c>
      <c r="L8" s="86">
        <v>6.811868686868687E-2</v>
      </c>
      <c r="M8" s="86"/>
      <c r="N8" s="86">
        <v>6.811868686868687E-2</v>
      </c>
    </row>
    <row r="9" spans="1:14" x14ac:dyDescent="0.25">
      <c r="A9" s="44">
        <v>44069</v>
      </c>
      <c r="B9" s="46">
        <v>0.66666666666666663</v>
      </c>
      <c r="C9" s="46"/>
      <c r="D9" s="46">
        <v>0.66666666666666663</v>
      </c>
      <c r="F9" s="44">
        <v>44069</v>
      </c>
      <c r="G9" s="85">
        <v>9</v>
      </c>
      <c r="H9" s="85"/>
      <c r="I9" s="85">
        <v>9</v>
      </c>
      <c r="J9" s="85"/>
      <c r="K9" s="44">
        <v>44069</v>
      </c>
      <c r="L9" s="86">
        <v>6.6203703703703709E-2</v>
      </c>
      <c r="M9" s="86"/>
      <c r="N9" s="86">
        <v>6.6203703703703709E-2</v>
      </c>
    </row>
    <row r="10" spans="1:14" x14ac:dyDescent="0.25">
      <c r="A10" s="44">
        <v>44070</v>
      </c>
      <c r="B10" s="46">
        <v>0.8571428571428571</v>
      </c>
      <c r="C10" s="46">
        <v>0.75</v>
      </c>
      <c r="D10" s="46">
        <v>0.81818181818181823</v>
      </c>
      <c r="F10" s="44">
        <v>44070</v>
      </c>
      <c r="G10" s="85">
        <v>7</v>
      </c>
      <c r="H10" s="85">
        <v>4</v>
      </c>
      <c r="I10" s="85">
        <v>11</v>
      </c>
      <c r="J10" s="85"/>
      <c r="K10" s="44">
        <v>44070</v>
      </c>
      <c r="L10" s="86">
        <v>5.932539682539683E-2</v>
      </c>
      <c r="M10" s="86">
        <v>7.6215277777777785E-2</v>
      </c>
      <c r="N10" s="86">
        <v>6.5467171717171702E-2</v>
      </c>
    </row>
    <row r="11" spans="1:14" x14ac:dyDescent="0.25">
      <c r="A11" s="44">
        <v>44071</v>
      </c>
      <c r="B11" s="46">
        <v>0.33333333333333331</v>
      </c>
      <c r="C11" s="46">
        <v>0.72727272727272729</v>
      </c>
      <c r="D11" s="46">
        <v>0.58823529411764708</v>
      </c>
      <c r="F11" s="44">
        <v>44071</v>
      </c>
      <c r="G11" s="85">
        <v>6</v>
      </c>
      <c r="H11" s="85">
        <v>11</v>
      </c>
      <c r="I11" s="85">
        <v>17</v>
      </c>
      <c r="J11" s="85"/>
      <c r="K11" s="44">
        <v>44071</v>
      </c>
      <c r="L11" s="86">
        <v>7.0254629629629625E-2</v>
      </c>
      <c r="M11" s="86">
        <v>8.0050505050505052E-2</v>
      </c>
      <c r="N11" s="86">
        <v>7.6593137254901952E-2</v>
      </c>
    </row>
    <row r="12" spans="1:14" x14ac:dyDescent="0.25">
      <c r="A12" s="44">
        <v>44072</v>
      </c>
      <c r="B12" s="46">
        <v>0.75</v>
      </c>
      <c r="C12" s="46">
        <v>0.90909090909090906</v>
      </c>
      <c r="D12" s="46">
        <v>0.8666666666666667</v>
      </c>
      <c r="F12" s="44">
        <v>44072</v>
      </c>
      <c r="G12" s="85">
        <v>4</v>
      </c>
      <c r="H12" s="85">
        <v>11</v>
      </c>
      <c r="I12" s="85">
        <v>15</v>
      </c>
      <c r="K12" s="44">
        <v>44072</v>
      </c>
      <c r="L12" s="86">
        <v>7.5347222222222218E-2</v>
      </c>
      <c r="M12" s="86">
        <v>6.698232323232324E-2</v>
      </c>
      <c r="N12" s="86">
        <v>6.9212962962962976E-2</v>
      </c>
    </row>
    <row r="13" spans="1:14" x14ac:dyDescent="0.25">
      <c r="A13" s="44">
        <v>44074</v>
      </c>
      <c r="B13" s="46">
        <v>0.7142857142857143</v>
      </c>
      <c r="C13" s="46">
        <v>0.77777777777777779</v>
      </c>
      <c r="D13" s="46">
        <v>0.75</v>
      </c>
      <c r="F13" s="44">
        <v>44074</v>
      </c>
      <c r="G13" s="85">
        <v>7</v>
      </c>
      <c r="H13" s="85">
        <v>9</v>
      </c>
      <c r="I13" s="85">
        <v>16</v>
      </c>
      <c r="K13" s="44">
        <v>44074</v>
      </c>
      <c r="L13" s="86">
        <v>7.3214285714285704E-2</v>
      </c>
      <c r="M13" s="86">
        <v>5.5246913580246922E-2</v>
      </c>
      <c r="N13" s="86">
        <v>6.3107638888888887E-2</v>
      </c>
    </row>
    <row r="14" spans="1:14" x14ac:dyDescent="0.25">
      <c r="A14" s="44">
        <v>44076</v>
      </c>
      <c r="B14" s="46">
        <v>0.8</v>
      </c>
      <c r="C14" s="46">
        <v>0.5</v>
      </c>
      <c r="D14" s="46">
        <v>0.6875</v>
      </c>
      <c r="F14" s="44">
        <v>44076</v>
      </c>
      <c r="G14" s="85">
        <v>10</v>
      </c>
      <c r="H14" s="85">
        <v>6</v>
      </c>
      <c r="I14" s="85">
        <v>16</v>
      </c>
      <c r="K14" s="44">
        <v>44076</v>
      </c>
      <c r="L14" s="86">
        <v>6.8611111111111109E-2</v>
      </c>
      <c r="M14" s="86">
        <v>6.9212962962962962E-2</v>
      </c>
      <c r="N14" s="86">
        <v>6.8836805555555547E-2</v>
      </c>
    </row>
    <row r="15" spans="1:14" x14ac:dyDescent="0.25">
      <c r="A15" s="44">
        <v>44078</v>
      </c>
      <c r="B15" s="46">
        <v>0.77777777777777779</v>
      </c>
      <c r="C15" s="46">
        <v>0.83333333333333337</v>
      </c>
      <c r="D15" s="46">
        <v>0.8</v>
      </c>
      <c r="F15" s="44">
        <v>44078</v>
      </c>
      <c r="G15" s="85">
        <v>9</v>
      </c>
      <c r="H15" s="85">
        <v>6</v>
      </c>
      <c r="I15" s="85">
        <v>15</v>
      </c>
      <c r="K15" s="44">
        <v>44078</v>
      </c>
      <c r="L15" s="86">
        <v>7.9706790123456786E-2</v>
      </c>
      <c r="M15" s="86">
        <v>6.6782407407407415E-2</v>
      </c>
      <c r="N15" s="86">
        <v>7.4537037037037041E-2</v>
      </c>
    </row>
    <row r="16" spans="1:14" x14ac:dyDescent="0.25">
      <c r="A16" s="45" t="s">
        <v>55</v>
      </c>
      <c r="B16" s="46">
        <v>0.74242424242424243</v>
      </c>
      <c r="C16" s="46">
        <v>0.76595744680851063</v>
      </c>
      <c r="D16" s="46">
        <v>0.75221238938053092</v>
      </c>
      <c r="F16" s="45" t="s">
        <v>55</v>
      </c>
      <c r="G16" s="85">
        <v>66</v>
      </c>
      <c r="H16" s="85">
        <v>47</v>
      </c>
      <c r="I16" s="85">
        <v>113</v>
      </c>
      <c r="K16" s="45" t="s">
        <v>55</v>
      </c>
      <c r="L16" s="86">
        <v>7.0349326599326606E-2</v>
      </c>
      <c r="M16" s="86">
        <v>6.8838652482269502E-2</v>
      </c>
      <c r="N16" s="86">
        <v>6.9720993117010813E-2</v>
      </c>
    </row>
    <row r="20" spans="1:5" x14ac:dyDescent="0.25">
      <c r="A20" s="43" t="s">
        <v>94</v>
      </c>
      <c r="B20" t="s">
        <v>129</v>
      </c>
    </row>
    <row r="22" spans="1:5" x14ac:dyDescent="0.25">
      <c r="A22" s="43" t="s">
        <v>58</v>
      </c>
      <c r="B22" s="43" t="s">
        <v>57</v>
      </c>
    </row>
    <row r="23" spans="1:5" x14ac:dyDescent="0.25">
      <c r="A23" s="43" t="s">
        <v>54</v>
      </c>
      <c r="B23" t="s">
        <v>116</v>
      </c>
      <c r="C23" t="s">
        <v>115</v>
      </c>
      <c r="D23" t="s">
        <v>117</v>
      </c>
      <c r="E23" t="s">
        <v>55</v>
      </c>
    </row>
    <row r="24" spans="1:5" x14ac:dyDescent="0.25">
      <c r="A24" s="44">
        <v>44067</v>
      </c>
      <c r="B24" s="46">
        <v>0.66666666666666663</v>
      </c>
      <c r="C24" s="46"/>
      <c r="D24" s="46"/>
      <c r="E24" s="46">
        <v>0.66666666666666663</v>
      </c>
    </row>
    <row r="25" spans="1:5" x14ac:dyDescent="0.25">
      <c r="A25" s="44">
        <v>44068</v>
      </c>
      <c r="B25" s="46">
        <v>1</v>
      </c>
      <c r="C25" s="46">
        <v>0.875</v>
      </c>
      <c r="D25" s="46"/>
      <c r="E25" s="46">
        <v>0.90909090909090906</v>
      </c>
    </row>
    <row r="26" spans="1:5" x14ac:dyDescent="0.25">
      <c r="A26" s="44">
        <v>44069</v>
      </c>
      <c r="B26" s="46">
        <v>0.66666666666666663</v>
      </c>
      <c r="C26" s="46"/>
      <c r="D26" s="46"/>
      <c r="E26" s="46">
        <v>0.66666666666666663</v>
      </c>
    </row>
    <row r="27" spans="1:5" x14ac:dyDescent="0.25">
      <c r="A27" s="44">
        <v>44070</v>
      </c>
      <c r="B27" s="46">
        <v>0.81818181818181823</v>
      </c>
      <c r="C27" s="46"/>
      <c r="D27" s="46"/>
      <c r="E27" s="46">
        <v>0.81818181818181823</v>
      </c>
    </row>
    <row r="28" spans="1:5" x14ac:dyDescent="0.25">
      <c r="A28" s="44">
        <v>44071</v>
      </c>
      <c r="B28" s="46">
        <v>0.58823529411764708</v>
      </c>
      <c r="C28" s="46"/>
      <c r="D28" s="46"/>
      <c r="E28" s="46">
        <v>0.58823529411764708</v>
      </c>
    </row>
    <row r="29" spans="1:5" x14ac:dyDescent="0.25">
      <c r="A29" s="44">
        <v>44072</v>
      </c>
      <c r="B29" s="46">
        <v>0.90909090909090906</v>
      </c>
      <c r="C29" s="46"/>
      <c r="D29" s="46">
        <v>0.75</v>
      </c>
      <c r="E29" s="46">
        <v>0.8666666666666667</v>
      </c>
    </row>
    <row r="30" spans="1:5" x14ac:dyDescent="0.25">
      <c r="A30" s="44">
        <v>44074</v>
      </c>
      <c r="B30" s="46">
        <v>0.7142857142857143</v>
      </c>
      <c r="C30" s="46">
        <v>0.77777777777777779</v>
      </c>
      <c r="D30" s="46"/>
      <c r="E30" s="46">
        <v>0.75</v>
      </c>
    </row>
    <row r="31" spans="1:5" x14ac:dyDescent="0.25">
      <c r="A31" s="44">
        <v>44076</v>
      </c>
      <c r="B31" s="46">
        <v>0.8</v>
      </c>
      <c r="C31" s="46"/>
      <c r="D31" s="46">
        <v>0.5</v>
      </c>
      <c r="E31" s="46">
        <v>0.6875</v>
      </c>
    </row>
    <row r="32" spans="1:5" x14ac:dyDescent="0.25">
      <c r="A32" s="44">
        <v>44078</v>
      </c>
      <c r="B32" s="46">
        <v>0.77777777777777779</v>
      </c>
      <c r="C32" s="46"/>
      <c r="D32" s="46">
        <v>0.83333333333333337</v>
      </c>
      <c r="E32" s="46">
        <v>0.8</v>
      </c>
    </row>
    <row r="33" spans="1:5" x14ac:dyDescent="0.25">
      <c r="A33" s="45" t="s">
        <v>55</v>
      </c>
      <c r="B33" s="46">
        <v>0.75</v>
      </c>
      <c r="C33" s="46">
        <v>0.82352941176470584</v>
      </c>
      <c r="D33" s="46">
        <v>0.6875</v>
      </c>
      <c r="E33" s="46">
        <v>0.75221238938053092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EB026-71FA-4CC2-AB34-C1602F63FC2A}">
  <dimension ref="A1:S128"/>
  <sheetViews>
    <sheetView tabSelected="1" topLeftCell="A2" workbookViewId="0">
      <pane xSplit="7" ySplit="1" topLeftCell="H106" activePane="bottomRight" state="frozen"/>
      <selection activeCell="A2" sqref="A2"/>
      <selection pane="topRight" activeCell="G2" sqref="G2"/>
      <selection pane="bottomLeft" activeCell="A3" sqref="A3"/>
      <selection pane="bottomRight" activeCell="I119" sqref="I119"/>
    </sheetView>
  </sheetViews>
  <sheetFormatPr defaultRowHeight="15" x14ac:dyDescent="0.25"/>
  <cols>
    <col min="2" max="3" width="10.42578125" customWidth="1"/>
    <col min="4" max="4" width="9.140625" style="4"/>
    <col min="5" max="5" width="7.7109375" style="4" bestFit="1" customWidth="1"/>
    <col min="6" max="6" width="7.42578125" style="4" bestFit="1" customWidth="1"/>
    <col min="7" max="7" width="6.5703125" style="4" bestFit="1" customWidth="1"/>
    <col min="8" max="8" width="9.140625" style="4"/>
    <col min="9" max="9" width="59" bestFit="1" customWidth="1"/>
    <col min="10" max="10" width="105" bestFit="1" customWidth="1"/>
    <col min="14" max="14" width="15.28515625" bestFit="1" customWidth="1"/>
  </cols>
  <sheetData>
    <row r="1" spans="1:10" ht="15.75" thickBot="1" x14ac:dyDescent="0.3">
      <c r="D1"/>
      <c r="E1"/>
      <c r="F1"/>
      <c r="G1"/>
      <c r="H1"/>
    </row>
    <row r="2" spans="1:10" ht="15.75" thickBot="1" x14ac:dyDescent="0.3">
      <c r="A2" s="65" t="s">
        <v>179</v>
      </c>
      <c r="B2" s="65" t="s">
        <v>43</v>
      </c>
      <c r="C2" s="65" t="s">
        <v>94</v>
      </c>
      <c r="D2" s="65" t="s">
        <v>49</v>
      </c>
      <c r="E2" s="65" t="s">
        <v>166</v>
      </c>
      <c r="F2" s="65" t="s">
        <v>0</v>
      </c>
      <c r="G2" s="65" t="s">
        <v>39</v>
      </c>
      <c r="H2" s="65" t="s">
        <v>44</v>
      </c>
      <c r="I2" s="61" t="s">
        <v>65</v>
      </c>
      <c r="J2" s="51" t="s">
        <v>61</v>
      </c>
    </row>
    <row r="3" spans="1:10" x14ac:dyDescent="0.25">
      <c r="A3" s="1">
        <f t="shared" ref="A3:A8" si="0">A4-1</f>
        <v>405</v>
      </c>
      <c r="B3" s="90">
        <v>44067</v>
      </c>
      <c r="C3" s="91" t="s">
        <v>95</v>
      </c>
      <c r="D3" s="3" t="s">
        <v>116</v>
      </c>
      <c r="E3" s="56"/>
      <c r="F3" s="56"/>
      <c r="G3" s="56">
        <v>0</v>
      </c>
      <c r="H3" s="57">
        <v>0.12638888888888888</v>
      </c>
      <c r="I3" s="55" t="s">
        <v>96</v>
      </c>
      <c r="J3" s="92" t="s">
        <v>97</v>
      </c>
    </row>
    <row r="4" spans="1:10" x14ac:dyDescent="0.25">
      <c r="A4" s="1">
        <f t="shared" si="0"/>
        <v>406</v>
      </c>
      <c r="B4" s="71">
        <v>44067</v>
      </c>
      <c r="C4" s="53" t="s">
        <v>95</v>
      </c>
      <c r="D4" s="3" t="s">
        <v>116</v>
      </c>
      <c r="E4" s="3"/>
      <c r="F4" s="3"/>
      <c r="G4" s="3">
        <v>1</v>
      </c>
      <c r="H4" s="37">
        <v>7.3611111111111113E-2</v>
      </c>
      <c r="I4" s="4"/>
      <c r="J4" s="76"/>
    </row>
    <row r="5" spans="1:10" x14ac:dyDescent="0.25">
      <c r="A5" s="1">
        <f t="shared" si="0"/>
        <v>407</v>
      </c>
      <c r="B5" s="71">
        <v>44067</v>
      </c>
      <c r="C5" s="53" t="s">
        <v>95</v>
      </c>
      <c r="D5" s="3" t="s">
        <v>116</v>
      </c>
      <c r="E5" s="3"/>
      <c r="F5" s="3"/>
      <c r="G5" s="3">
        <v>1</v>
      </c>
      <c r="H5" s="37">
        <v>4.3750000000000004E-2</v>
      </c>
      <c r="I5" s="4"/>
      <c r="J5" s="76"/>
    </row>
    <row r="6" spans="1:10" x14ac:dyDescent="0.25">
      <c r="A6" s="1">
        <f t="shared" si="0"/>
        <v>408</v>
      </c>
      <c r="B6" s="71">
        <v>44068</v>
      </c>
      <c r="C6" s="53" t="s">
        <v>95</v>
      </c>
      <c r="D6" s="3" t="s">
        <v>115</v>
      </c>
      <c r="E6" s="3"/>
      <c r="F6" s="3"/>
      <c r="G6" s="3">
        <v>1</v>
      </c>
      <c r="H6" s="37">
        <v>0.16388888888888889</v>
      </c>
      <c r="I6" s="4"/>
      <c r="J6" s="75"/>
    </row>
    <row r="7" spans="1:10" x14ac:dyDescent="0.25">
      <c r="A7" s="1">
        <f t="shared" si="0"/>
        <v>409</v>
      </c>
      <c r="B7" s="71">
        <v>44068</v>
      </c>
      <c r="C7" s="53" t="s">
        <v>95</v>
      </c>
      <c r="D7" s="3" t="s">
        <v>115</v>
      </c>
      <c r="E7" s="3"/>
      <c r="F7" s="3"/>
      <c r="G7" s="3">
        <v>1</v>
      </c>
      <c r="H7" s="37">
        <v>2.4999999999999998E-2</v>
      </c>
      <c r="I7" s="4"/>
      <c r="J7" s="76"/>
    </row>
    <row r="8" spans="1:10" x14ac:dyDescent="0.25">
      <c r="A8" s="1">
        <f t="shared" si="0"/>
        <v>410</v>
      </c>
      <c r="B8" s="71">
        <v>44068</v>
      </c>
      <c r="C8" s="53" t="s">
        <v>95</v>
      </c>
      <c r="D8" s="3" t="s">
        <v>115</v>
      </c>
      <c r="E8" s="3"/>
      <c r="F8" s="3"/>
      <c r="G8" s="3">
        <v>1</v>
      </c>
      <c r="H8" s="37">
        <v>3.5416666666666666E-2</v>
      </c>
      <c r="I8" s="4"/>
      <c r="J8" s="76"/>
    </row>
    <row r="9" spans="1:10" x14ac:dyDescent="0.25">
      <c r="A9" s="1">
        <f>A10-1</f>
        <v>411</v>
      </c>
      <c r="B9" s="71">
        <v>44068</v>
      </c>
      <c r="C9" s="53" t="s">
        <v>95</v>
      </c>
      <c r="D9" s="3" t="s">
        <v>115</v>
      </c>
      <c r="E9" s="3"/>
      <c r="F9" s="3"/>
      <c r="G9" s="3">
        <v>1</v>
      </c>
      <c r="H9" s="37">
        <v>9.7222222222222224E-3</v>
      </c>
      <c r="I9" s="4"/>
      <c r="J9" s="76"/>
    </row>
    <row r="10" spans="1:10" x14ac:dyDescent="0.25">
      <c r="A10" s="1">
        <v>412</v>
      </c>
      <c r="B10" s="71">
        <v>44068</v>
      </c>
      <c r="C10" s="53" t="s">
        <v>95</v>
      </c>
      <c r="D10" s="3" t="s">
        <v>116</v>
      </c>
      <c r="E10" s="3"/>
      <c r="F10" s="3"/>
      <c r="G10" s="3">
        <v>1</v>
      </c>
      <c r="H10" s="37">
        <v>0.13055555555555556</v>
      </c>
      <c r="I10" s="4" t="s">
        <v>98</v>
      </c>
      <c r="J10" s="77"/>
    </row>
    <row r="11" spans="1:10" x14ac:dyDescent="0.25">
      <c r="A11" s="1">
        <f>A10+1</f>
        <v>413</v>
      </c>
      <c r="B11" s="71">
        <v>44068</v>
      </c>
      <c r="C11" s="53" t="s">
        <v>95</v>
      </c>
      <c r="D11" s="3" t="s">
        <v>116</v>
      </c>
      <c r="E11" s="3"/>
      <c r="F11" s="3"/>
      <c r="G11" s="3">
        <v>1</v>
      </c>
      <c r="H11" s="37">
        <v>2.6388888888888889E-2</v>
      </c>
      <c r="I11" s="4"/>
      <c r="J11" s="75"/>
    </row>
    <row r="12" spans="1:10" x14ac:dyDescent="0.25">
      <c r="A12" s="1">
        <f t="shared" ref="A12:A75" si="1">A11+1</f>
        <v>414</v>
      </c>
      <c r="B12" s="71">
        <v>44068</v>
      </c>
      <c r="C12" s="53" t="s">
        <v>95</v>
      </c>
      <c r="D12" s="3" t="s">
        <v>116</v>
      </c>
      <c r="E12" s="3"/>
      <c r="F12" s="3"/>
      <c r="G12" s="3">
        <v>1</v>
      </c>
      <c r="H12" s="37">
        <v>4.0972222222222222E-2</v>
      </c>
      <c r="I12" s="4"/>
      <c r="J12" s="76"/>
    </row>
    <row r="13" spans="1:10" x14ac:dyDescent="0.25">
      <c r="A13" s="1">
        <f t="shared" si="1"/>
        <v>415</v>
      </c>
      <c r="B13" s="71">
        <v>44068</v>
      </c>
      <c r="C13" s="53" t="s">
        <v>95</v>
      </c>
      <c r="D13" s="3" t="s">
        <v>115</v>
      </c>
      <c r="E13" s="3"/>
      <c r="F13" s="3"/>
      <c r="G13" s="3">
        <v>1</v>
      </c>
      <c r="H13" s="37">
        <v>0.14930555555555555</v>
      </c>
      <c r="I13" s="4" t="s">
        <v>99</v>
      </c>
      <c r="J13" s="75"/>
    </row>
    <row r="14" spans="1:10" x14ac:dyDescent="0.25">
      <c r="A14" s="1">
        <f t="shared" si="1"/>
        <v>416</v>
      </c>
      <c r="B14" s="71">
        <v>44068</v>
      </c>
      <c r="C14" s="53" t="s">
        <v>95</v>
      </c>
      <c r="D14" s="3" t="s">
        <v>115</v>
      </c>
      <c r="E14" s="3"/>
      <c r="F14" s="3"/>
      <c r="G14" s="3">
        <v>1</v>
      </c>
      <c r="H14" s="37">
        <v>3.6805555555555557E-2</v>
      </c>
      <c r="I14" s="4"/>
      <c r="J14" s="76"/>
    </row>
    <row r="15" spans="1:10" x14ac:dyDescent="0.25">
      <c r="A15" s="1">
        <f t="shared" si="1"/>
        <v>417</v>
      </c>
      <c r="B15" s="71">
        <v>44068</v>
      </c>
      <c r="C15" s="53" t="s">
        <v>95</v>
      </c>
      <c r="D15" s="3" t="s">
        <v>115</v>
      </c>
      <c r="E15" s="3"/>
      <c r="F15" s="3"/>
      <c r="G15" s="3">
        <v>0</v>
      </c>
      <c r="H15" s="37">
        <v>5.7638888888888885E-2</v>
      </c>
      <c r="I15" s="4" t="s">
        <v>101</v>
      </c>
      <c r="J15" s="75" t="s">
        <v>100</v>
      </c>
    </row>
    <row r="16" spans="1:10" x14ac:dyDescent="0.25">
      <c r="A16" s="1">
        <f t="shared" si="1"/>
        <v>418</v>
      </c>
      <c r="B16" s="71">
        <v>44068</v>
      </c>
      <c r="C16" s="53" t="s">
        <v>95</v>
      </c>
      <c r="D16" s="3" t="s">
        <v>115</v>
      </c>
      <c r="E16" s="3"/>
      <c r="F16" s="3"/>
      <c r="G16" s="3">
        <v>1</v>
      </c>
      <c r="H16" s="37">
        <v>7.3611111111111113E-2</v>
      </c>
      <c r="I16" s="4"/>
      <c r="J16" s="75"/>
    </row>
    <row r="17" spans="1:18" x14ac:dyDescent="0.25">
      <c r="A17" s="1">
        <f t="shared" si="1"/>
        <v>419</v>
      </c>
      <c r="B17" s="71">
        <v>44069</v>
      </c>
      <c r="C17" s="53" t="s">
        <v>95</v>
      </c>
      <c r="D17" s="3" t="s">
        <v>116</v>
      </c>
      <c r="E17" s="3"/>
      <c r="F17" s="3"/>
      <c r="G17" s="3">
        <v>1</v>
      </c>
      <c r="H17" s="37">
        <v>0.13055555555555556</v>
      </c>
      <c r="I17" s="4" t="s">
        <v>108</v>
      </c>
      <c r="J17" s="75" t="s">
        <v>109</v>
      </c>
    </row>
    <row r="18" spans="1:18" x14ac:dyDescent="0.25">
      <c r="A18" s="1">
        <f t="shared" si="1"/>
        <v>420</v>
      </c>
      <c r="B18" s="71">
        <v>44069</v>
      </c>
      <c r="C18" s="53" t="s">
        <v>95</v>
      </c>
      <c r="D18" s="3" t="s">
        <v>116</v>
      </c>
      <c r="E18" s="3"/>
      <c r="F18" s="3"/>
      <c r="G18" s="3">
        <v>1</v>
      </c>
      <c r="H18" s="37">
        <v>3.6111111111111115E-2</v>
      </c>
      <c r="I18" s="4"/>
      <c r="J18" s="76"/>
    </row>
    <row r="19" spans="1:18" x14ac:dyDescent="0.25">
      <c r="A19" s="1">
        <f t="shared" si="1"/>
        <v>421</v>
      </c>
      <c r="B19" s="71">
        <v>44069</v>
      </c>
      <c r="C19" s="53" t="s">
        <v>95</v>
      </c>
      <c r="D19" s="3" t="s">
        <v>116</v>
      </c>
      <c r="E19" s="3"/>
      <c r="F19" s="3"/>
      <c r="G19" s="3">
        <v>1</v>
      </c>
      <c r="H19" s="37">
        <v>3.125E-2</v>
      </c>
      <c r="I19" s="4"/>
      <c r="J19" s="75"/>
    </row>
    <row r="20" spans="1:18" x14ac:dyDescent="0.25">
      <c r="A20" s="1">
        <f t="shared" si="1"/>
        <v>422</v>
      </c>
      <c r="B20" s="71">
        <v>44069</v>
      </c>
      <c r="C20" s="53" t="s">
        <v>95</v>
      </c>
      <c r="D20" s="3" t="s">
        <v>116</v>
      </c>
      <c r="E20" s="3"/>
      <c r="F20" s="3"/>
      <c r="G20" s="3">
        <v>1</v>
      </c>
      <c r="H20" s="37">
        <v>6.7361111111111108E-2</v>
      </c>
      <c r="I20" s="4"/>
      <c r="J20" s="75"/>
    </row>
    <row r="21" spans="1:18" x14ac:dyDescent="0.25">
      <c r="A21" s="1">
        <f t="shared" si="1"/>
        <v>423</v>
      </c>
      <c r="B21" s="71">
        <v>44069</v>
      </c>
      <c r="C21" s="53" t="s">
        <v>95</v>
      </c>
      <c r="D21" s="3" t="s">
        <v>116</v>
      </c>
      <c r="E21" s="3"/>
      <c r="F21" s="3"/>
      <c r="G21" s="3">
        <v>1</v>
      </c>
      <c r="H21" s="37">
        <v>0.18263888888888891</v>
      </c>
      <c r="I21" s="4"/>
      <c r="J21" s="75"/>
    </row>
    <row r="22" spans="1:18" x14ac:dyDescent="0.25">
      <c r="A22" s="1">
        <f t="shared" si="1"/>
        <v>424</v>
      </c>
      <c r="B22" s="71">
        <v>44069</v>
      </c>
      <c r="C22" s="53" t="s">
        <v>95</v>
      </c>
      <c r="D22" s="3" t="s">
        <v>116</v>
      </c>
      <c r="E22" s="3"/>
      <c r="F22" s="3"/>
      <c r="G22" s="3">
        <v>1</v>
      </c>
      <c r="H22" s="37">
        <v>2.4305555555555556E-2</v>
      </c>
      <c r="I22" s="4"/>
      <c r="J22" s="76"/>
    </row>
    <row r="23" spans="1:18" x14ac:dyDescent="0.25">
      <c r="A23" s="1">
        <f t="shared" si="1"/>
        <v>425</v>
      </c>
      <c r="B23" s="71">
        <v>44069</v>
      </c>
      <c r="C23" s="53" t="s">
        <v>95</v>
      </c>
      <c r="D23" s="3" t="s">
        <v>116</v>
      </c>
      <c r="E23" s="3"/>
      <c r="F23" s="3"/>
      <c r="G23" s="5">
        <v>0</v>
      </c>
      <c r="H23" s="37">
        <v>4.3055555555555562E-2</v>
      </c>
      <c r="I23" s="4" t="s">
        <v>110</v>
      </c>
      <c r="J23" s="75" t="s">
        <v>111</v>
      </c>
    </row>
    <row r="24" spans="1:18" x14ac:dyDescent="0.25">
      <c r="A24" s="1">
        <f t="shared" si="1"/>
        <v>426</v>
      </c>
      <c r="B24" s="71">
        <v>44069</v>
      </c>
      <c r="C24" s="53" t="s">
        <v>95</v>
      </c>
      <c r="D24" s="3" t="s">
        <v>116</v>
      </c>
      <c r="E24" s="3"/>
      <c r="F24" s="3"/>
      <c r="G24" s="5">
        <v>0</v>
      </c>
      <c r="H24" s="37">
        <v>2.7777777777777776E-2</v>
      </c>
      <c r="I24" s="4"/>
      <c r="J24" s="75"/>
    </row>
    <row r="25" spans="1:18" x14ac:dyDescent="0.25">
      <c r="A25" s="1">
        <f t="shared" si="1"/>
        <v>427</v>
      </c>
      <c r="B25" s="71">
        <v>44069</v>
      </c>
      <c r="C25" s="53" t="s">
        <v>95</v>
      </c>
      <c r="D25" s="3" t="s">
        <v>116</v>
      </c>
      <c r="E25" s="3"/>
      <c r="F25" s="3"/>
      <c r="G25" s="5">
        <v>0</v>
      </c>
      <c r="H25" s="37">
        <v>5.2777777777777778E-2</v>
      </c>
      <c r="I25" s="4"/>
      <c r="J25" s="75"/>
    </row>
    <row r="26" spans="1:18" x14ac:dyDescent="0.25">
      <c r="A26" s="1">
        <f t="shared" si="1"/>
        <v>428</v>
      </c>
      <c r="B26" s="71">
        <v>44070</v>
      </c>
      <c r="C26" s="53" t="s">
        <v>95</v>
      </c>
      <c r="D26" s="3" t="s">
        <v>116</v>
      </c>
      <c r="E26" s="5"/>
      <c r="F26" s="5"/>
      <c r="G26" s="5">
        <v>1</v>
      </c>
      <c r="H26" s="37">
        <v>0.10347222222222223</v>
      </c>
      <c r="I26" s="4"/>
      <c r="J26" s="75" t="s">
        <v>119</v>
      </c>
    </row>
    <row r="27" spans="1:18" x14ac:dyDescent="0.25">
      <c r="A27" s="1">
        <f t="shared" si="1"/>
        <v>429</v>
      </c>
      <c r="B27" s="71">
        <v>44070</v>
      </c>
      <c r="C27" s="53" t="s">
        <v>95</v>
      </c>
      <c r="D27" s="3" t="s">
        <v>116</v>
      </c>
      <c r="E27" s="5"/>
      <c r="F27" s="5"/>
      <c r="G27" s="5">
        <v>1</v>
      </c>
      <c r="H27" s="37">
        <v>2.6388888888888889E-2</v>
      </c>
      <c r="I27" s="4"/>
      <c r="J27" s="76"/>
    </row>
    <row r="28" spans="1:18" x14ac:dyDescent="0.25">
      <c r="A28" s="1">
        <f t="shared" si="1"/>
        <v>430</v>
      </c>
      <c r="B28" s="71">
        <v>44070</v>
      </c>
      <c r="C28" s="53" t="s">
        <v>95</v>
      </c>
      <c r="D28" s="3" t="s">
        <v>116</v>
      </c>
      <c r="E28" s="5"/>
      <c r="F28" s="5"/>
      <c r="G28" s="5">
        <v>1</v>
      </c>
      <c r="H28" s="37">
        <v>3.2638888888888891E-2</v>
      </c>
      <c r="I28" s="64"/>
      <c r="J28" s="76"/>
      <c r="Q28" t="s">
        <v>69</v>
      </c>
      <c r="R28" s="63" t="s">
        <v>71</v>
      </c>
    </row>
    <row r="29" spans="1:18" x14ac:dyDescent="0.25">
      <c r="A29" s="1">
        <f t="shared" si="1"/>
        <v>431</v>
      </c>
      <c r="B29" s="71">
        <v>44070</v>
      </c>
      <c r="C29" s="53" t="s">
        <v>120</v>
      </c>
      <c r="D29" s="3" t="s">
        <v>116</v>
      </c>
      <c r="E29" s="5"/>
      <c r="F29" s="5"/>
      <c r="G29" s="5">
        <v>1</v>
      </c>
      <c r="H29" s="37">
        <v>0.19097222222222221</v>
      </c>
      <c r="I29" s="4"/>
      <c r="J29" s="75" t="s">
        <v>121</v>
      </c>
      <c r="Q29" t="s">
        <v>70</v>
      </c>
      <c r="R29" t="s">
        <v>72</v>
      </c>
    </row>
    <row r="30" spans="1:18" x14ac:dyDescent="0.25">
      <c r="A30" s="1">
        <f t="shared" si="1"/>
        <v>432</v>
      </c>
      <c r="B30" s="71">
        <v>44070</v>
      </c>
      <c r="C30" s="53" t="s">
        <v>120</v>
      </c>
      <c r="D30" s="3" t="s">
        <v>116</v>
      </c>
      <c r="E30" s="5"/>
      <c r="F30" s="5"/>
      <c r="G30" s="5">
        <v>1</v>
      </c>
      <c r="H30" s="37">
        <v>2.7777777777777776E-2</v>
      </c>
      <c r="I30" s="4"/>
      <c r="J30" s="76"/>
      <c r="R30" t="s">
        <v>73</v>
      </c>
    </row>
    <row r="31" spans="1:18" x14ac:dyDescent="0.25">
      <c r="A31" s="1">
        <f t="shared" si="1"/>
        <v>433</v>
      </c>
      <c r="B31" s="71">
        <v>44070</v>
      </c>
      <c r="C31" s="53" t="s">
        <v>120</v>
      </c>
      <c r="D31" s="3" t="s">
        <v>116</v>
      </c>
      <c r="E31" s="5"/>
      <c r="F31" s="5"/>
      <c r="G31" s="5">
        <v>0</v>
      </c>
      <c r="H31" s="37">
        <v>4.7222222222222221E-2</v>
      </c>
      <c r="I31" s="4" t="s">
        <v>122</v>
      </c>
      <c r="J31" s="76"/>
    </row>
    <row r="32" spans="1:18" x14ac:dyDescent="0.25">
      <c r="A32" s="1">
        <f t="shared" si="1"/>
        <v>434</v>
      </c>
      <c r="B32" s="71">
        <v>44070</v>
      </c>
      <c r="C32" s="53" t="s">
        <v>120</v>
      </c>
      <c r="D32" s="3" t="s">
        <v>116</v>
      </c>
      <c r="E32" s="5"/>
      <c r="F32" s="5"/>
      <c r="G32" s="5">
        <v>1</v>
      </c>
      <c r="H32" s="37">
        <v>3.888888888888889E-2</v>
      </c>
      <c r="I32" s="4"/>
      <c r="J32" s="76"/>
    </row>
    <row r="33" spans="1:19" x14ac:dyDescent="0.25">
      <c r="A33" s="1">
        <f t="shared" si="1"/>
        <v>435</v>
      </c>
      <c r="B33" s="71">
        <v>44070</v>
      </c>
      <c r="C33" s="53" t="s">
        <v>95</v>
      </c>
      <c r="D33" s="3" t="s">
        <v>116</v>
      </c>
      <c r="E33" s="5"/>
      <c r="F33" s="5"/>
      <c r="G33" s="5">
        <v>1</v>
      </c>
      <c r="H33" s="37">
        <v>0.10277777777777779</v>
      </c>
      <c r="I33" s="4"/>
      <c r="J33" s="75" t="s">
        <v>124</v>
      </c>
      <c r="O33" s="32"/>
      <c r="P33" s="32"/>
      <c r="Q33" s="32"/>
      <c r="R33" s="32"/>
      <c r="S33" s="32"/>
    </row>
    <row r="34" spans="1:19" x14ac:dyDescent="0.25">
      <c r="A34" s="1">
        <f t="shared" si="1"/>
        <v>436</v>
      </c>
      <c r="B34" s="71">
        <v>44070</v>
      </c>
      <c r="C34" s="53" t="s">
        <v>95</v>
      </c>
      <c r="D34" s="3" t="s">
        <v>116</v>
      </c>
      <c r="E34" s="5"/>
      <c r="F34" s="5"/>
      <c r="G34" s="5">
        <v>0</v>
      </c>
      <c r="H34" s="37">
        <v>5.7638888888888885E-2</v>
      </c>
      <c r="I34" s="4" t="s">
        <v>123</v>
      </c>
      <c r="J34" s="76"/>
    </row>
    <row r="35" spans="1:19" x14ac:dyDescent="0.25">
      <c r="A35" s="1">
        <f t="shared" si="1"/>
        <v>437</v>
      </c>
      <c r="B35" s="71">
        <v>44070</v>
      </c>
      <c r="C35" s="53" t="s">
        <v>95</v>
      </c>
      <c r="D35" s="3" t="s">
        <v>116</v>
      </c>
      <c r="E35" s="5"/>
      <c r="F35" s="5"/>
      <c r="G35" s="5">
        <v>1</v>
      </c>
      <c r="H35" s="37">
        <v>4.0972222222222222E-2</v>
      </c>
      <c r="I35" s="4"/>
      <c r="J35" s="76"/>
    </row>
    <row r="36" spans="1:19" x14ac:dyDescent="0.25">
      <c r="A36" s="1">
        <f t="shared" si="1"/>
        <v>438</v>
      </c>
      <c r="B36" s="71">
        <v>44070</v>
      </c>
      <c r="C36" s="53" t="s">
        <v>95</v>
      </c>
      <c r="D36" s="3" t="s">
        <v>116</v>
      </c>
      <c r="E36" s="5"/>
      <c r="F36" s="5"/>
      <c r="G36" s="5">
        <v>1</v>
      </c>
      <c r="H36" s="37">
        <v>5.1388888888888894E-2</v>
      </c>
      <c r="I36" s="4" t="s">
        <v>125</v>
      </c>
      <c r="J36" s="76"/>
    </row>
    <row r="37" spans="1:19" x14ac:dyDescent="0.25">
      <c r="A37" s="1">
        <f t="shared" si="1"/>
        <v>439</v>
      </c>
      <c r="B37" s="71">
        <v>44071</v>
      </c>
      <c r="C37" s="53" t="s">
        <v>120</v>
      </c>
      <c r="D37" s="3" t="s">
        <v>116</v>
      </c>
      <c r="E37" s="5"/>
      <c r="F37" s="5"/>
      <c r="G37" s="5">
        <v>1</v>
      </c>
      <c r="H37" s="37">
        <v>0.22013888888888888</v>
      </c>
      <c r="I37" s="4" t="s">
        <v>150</v>
      </c>
      <c r="J37" s="75" t="s">
        <v>151</v>
      </c>
    </row>
    <row r="38" spans="1:19" x14ac:dyDescent="0.25">
      <c r="A38" s="1">
        <f t="shared" si="1"/>
        <v>440</v>
      </c>
      <c r="B38" s="71">
        <v>44071</v>
      </c>
      <c r="C38" s="53" t="s">
        <v>120</v>
      </c>
      <c r="D38" s="3" t="s">
        <v>116</v>
      </c>
      <c r="E38" s="5"/>
      <c r="F38" s="5"/>
      <c r="G38" s="5">
        <v>1</v>
      </c>
      <c r="H38" s="37">
        <v>6.6666666666666666E-2</v>
      </c>
      <c r="I38" s="4"/>
      <c r="J38" s="76"/>
    </row>
    <row r="39" spans="1:19" x14ac:dyDescent="0.25">
      <c r="A39" s="1">
        <f t="shared" si="1"/>
        <v>441</v>
      </c>
      <c r="B39" s="71">
        <v>44071</v>
      </c>
      <c r="C39" s="53" t="s">
        <v>120</v>
      </c>
      <c r="D39" s="3" t="s">
        <v>116</v>
      </c>
      <c r="E39" s="5"/>
      <c r="F39" s="5"/>
      <c r="G39" s="5">
        <v>1</v>
      </c>
      <c r="H39" s="37">
        <v>2.4999999999999998E-2</v>
      </c>
      <c r="I39" s="4"/>
      <c r="J39" s="76"/>
    </row>
    <row r="40" spans="1:19" x14ac:dyDescent="0.25">
      <c r="A40" s="1">
        <f t="shared" si="1"/>
        <v>442</v>
      </c>
      <c r="B40" s="71">
        <v>44071</v>
      </c>
      <c r="C40" s="53" t="s">
        <v>120</v>
      </c>
      <c r="D40" s="3" t="s">
        <v>116</v>
      </c>
      <c r="E40" s="5"/>
      <c r="F40" s="5"/>
      <c r="G40" s="5">
        <v>0</v>
      </c>
      <c r="H40" s="37">
        <v>0.24305555555555555</v>
      </c>
      <c r="I40" s="4"/>
      <c r="J40" s="75" t="s">
        <v>154</v>
      </c>
    </row>
    <row r="41" spans="1:19" x14ac:dyDescent="0.25">
      <c r="A41" s="1">
        <f t="shared" si="1"/>
        <v>443</v>
      </c>
      <c r="B41" s="71">
        <v>44071</v>
      </c>
      <c r="C41" s="53" t="s">
        <v>120</v>
      </c>
      <c r="D41" s="3" t="s">
        <v>116</v>
      </c>
      <c r="E41" s="5"/>
      <c r="F41" s="5"/>
      <c r="G41" s="5">
        <v>1</v>
      </c>
      <c r="H41" s="37">
        <v>3.125E-2</v>
      </c>
      <c r="I41" s="4" t="s">
        <v>153</v>
      </c>
      <c r="J41" s="76"/>
    </row>
    <row r="42" spans="1:19" x14ac:dyDescent="0.25">
      <c r="A42" s="1">
        <f t="shared" si="1"/>
        <v>444</v>
      </c>
      <c r="B42" s="71">
        <v>44071</v>
      </c>
      <c r="C42" s="87" t="s">
        <v>120</v>
      </c>
      <c r="D42" s="3" t="s">
        <v>116</v>
      </c>
      <c r="E42" s="5"/>
      <c r="F42" s="5"/>
      <c r="G42" s="5">
        <v>0</v>
      </c>
      <c r="H42" s="37">
        <v>4.6527777777777779E-2</v>
      </c>
      <c r="I42" s="4"/>
      <c r="J42" s="76"/>
    </row>
    <row r="43" spans="1:19" x14ac:dyDescent="0.25">
      <c r="A43" s="1">
        <f t="shared" si="1"/>
        <v>445</v>
      </c>
      <c r="B43" s="71">
        <v>44071</v>
      </c>
      <c r="C43" s="87" t="s">
        <v>120</v>
      </c>
      <c r="D43" s="3" t="s">
        <v>116</v>
      </c>
      <c r="E43" s="5"/>
      <c r="F43" s="5"/>
      <c r="G43" s="5">
        <v>0</v>
      </c>
      <c r="H43" s="37">
        <v>7.8472222222222221E-2</v>
      </c>
      <c r="I43" s="4" t="s">
        <v>152</v>
      </c>
      <c r="J43" s="76"/>
    </row>
    <row r="44" spans="1:19" x14ac:dyDescent="0.25">
      <c r="A44" s="1">
        <f t="shared" si="1"/>
        <v>446</v>
      </c>
      <c r="B44" s="71">
        <v>44071</v>
      </c>
      <c r="C44" s="87" t="s">
        <v>120</v>
      </c>
      <c r="D44" s="3" t="s">
        <v>116</v>
      </c>
      <c r="E44" s="5"/>
      <c r="F44" s="5"/>
      <c r="G44" s="5">
        <v>1</v>
      </c>
      <c r="H44" s="37">
        <v>6.7361111111111108E-2</v>
      </c>
      <c r="I44" s="4"/>
      <c r="J44" s="76"/>
    </row>
    <row r="45" spans="1:19" x14ac:dyDescent="0.25">
      <c r="A45" s="1">
        <f t="shared" si="1"/>
        <v>447</v>
      </c>
      <c r="B45" s="71">
        <v>44071</v>
      </c>
      <c r="C45" s="87" t="s">
        <v>120</v>
      </c>
      <c r="D45" s="3" t="s">
        <v>116</v>
      </c>
      <c r="E45" s="5"/>
      <c r="F45" s="5"/>
      <c r="G45" s="5">
        <v>1</v>
      </c>
      <c r="H45" s="37">
        <v>2.9861111111111113E-2</v>
      </c>
      <c r="I45" s="4"/>
      <c r="J45" s="76"/>
    </row>
    <row r="46" spans="1:19" x14ac:dyDescent="0.25">
      <c r="A46" s="1">
        <f t="shared" si="1"/>
        <v>448</v>
      </c>
      <c r="B46" s="71">
        <v>44071</v>
      </c>
      <c r="C46" s="87" t="s">
        <v>120</v>
      </c>
      <c r="D46" s="3" t="s">
        <v>116</v>
      </c>
      <c r="E46" s="5"/>
      <c r="F46" s="5"/>
      <c r="G46" s="5">
        <v>1</v>
      </c>
      <c r="H46" s="37">
        <v>4.0972222222222222E-2</v>
      </c>
      <c r="I46" s="4"/>
      <c r="J46" s="76"/>
    </row>
    <row r="47" spans="1:19" x14ac:dyDescent="0.25">
      <c r="A47" s="1">
        <f t="shared" si="1"/>
        <v>449</v>
      </c>
      <c r="B47" s="71">
        <v>44071</v>
      </c>
      <c r="C47" s="87" t="s">
        <v>120</v>
      </c>
      <c r="D47" s="3" t="s">
        <v>116</v>
      </c>
      <c r="E47" s="5"/>
      <c r="F47" s="5"/>
      <c r="G47" s="5">
        <v>1</v>
      </c>
      <c r="H47" s="37">
        <v>3.125E-2</v>
      </c>
      <c r="I47" s="4" t="s">
        <v>156</v>
      </c>
      <c r="J47" s="75" t="s">
        <v>155</v>
      </c>
    </row>
    <row r="48" spans="1:19" x14ac:dyDescent="0.25">
      <c r="A48" s="1">
        <f t="shared" si="1"/>
        <v>450</v>
      </c>
      <c r="B48" s="71">
        <v>44071</v>
      </c>
      <c r="C48" s="87" t="s">
        <v>95</v>
      </c>
      <c r="D48" s="3" t="s">
        <v>116</v>
      </c>
      <c r="E48" s="5"/>
      <c r="F48" s="5"/>
      <c r="G48" s="5">
        <v>1</v>
      </c>
      <c r="H48" s="37">
        <v>0.16944444444444443</v>
      </c>
      <c r="I48" s="4"/>
      <c r="J48" s="76"/>
    </row>
    <row r="49" spans="1:10" x14ac:dyDescent="0.25">
      <c r="A49" s="1">
        <f t="shared" si="1"/>
        <v>451</v>
      </c>
      <c r="B49" s="71">
        <v>44071</v>
      </c>
      <c r="C49" s="87" t="s">
        <v>95</v>
      </c>
      <c r="D49" s="3" t="s">
        <v>116</v>
      </c>
      <c r="E49" s="5"/>
      <c r="F49" s="5"/>
      <c r="G49" s="5">
        <v>0</v>
      </c>
      <c r="H49" s="37">
        <v>8.0555555555555561E-2</v>
      </c>
      <c r="I49" s="4"/>
      <c r="J49" s="76"/>
    </row>
    <row r="50" spans="1:10" x14ac:dyDescent="0.25">
      <c r="A50" s="1">
        <f t="shared" si="1"/>
        <v>452</v>
      </c>
      <c r="B50" s="71">
        <v>44071</v>
      </c>
      <c r="C50" s="87" t="s">
        <v>95</v>
      </c>
      <c r="D50" s="3" t="s">
        <v>116</v>
      </c>
      <c r="E50" s="5"/>
      <c r="F50" s="5"/>
      <c r="G50" s="5">
        <v>0</v>
      </c>
      <c r="H50" s="37">
        <v>4.2361111111111106E-2</v>
      </c>
      <c r="I50" s="4"/>
      <c r="J50" s="76"/>
    </row>
    <row r="51" spans="1:10" x14ac:dyDescent="0.25">
      <c r="A51" s="1">
        <f t="shared" si="1"/>
        <v>453</v>
      </c>
      <c r="B51" s="71">
        <v>44071</v>
      </c>
      <c r="C51" s="87" t="s">
        <v>95</v>
      </c>
      <c r="D51" s="3" t="s">
        <v>116</v>
      </c>
      <c r="E51" s="5"/>
      <c r="F51" s="5"/>
      <c r="G51" s="5">
        <v>0</v>
      </c>
      <c r="H51" s="37">
        <v>3.8194444444444441E-2</v>
      </c>
      <c r="I51" s="4"/>
      <c r="J51" s="76"/>
    </row>
    <row r="52" spans="1:10" x14ac:dyDescent="0.25">
      <c r="A52" s="1">
        <f t="shared" si="1"/>
        <v>454</v>
      </c>
      <c r="B52" s="71">
        <v>44071</v>
      </c>
      <c r="C52" s="87" t="s">
        <v>95</v>
      </c>
      <c r="D52" s="3" t="s">
        <v>116</v>
      </c>
      <c r="E52" s="5"/>
      <c r="F52" s="5"/>
      <c r="G52" s="5">
        <v>0</v>
      </c>
      <c r="H52" s="37">
        <v>4.5833333333333337E-2</v>
      </c>
      <c r="I52" s="4"/>
      <c r="J52" s="76"/>
    </row>
    <row r="53" spans="1:10" ht="15.75" thickBot="1" x14ac:dyDescent="0.3">
      <c r="A53" s="1">
        <f t="shared" si="1"/>
        <v>455</v>
      </c>
      <c r="B53" s="94">
        <v>44071</v>
      </c>
      <c r="C53" s="87" t="s">
        <v>95</v>
      </c>
      <c r="D53" s="3" t="s">
        <v>116</v>
      </c>
      <c r="E53" s="5"/>
      <c r="F53" s="5"/>
      <c r="G53" s="5">
        <v>1</v>
      </c>
      <c r="H53" s="37">
        <v>4.5138888888888888E-2</v>
      </c>
      <c r="I53" s="4" t="s">
        <v>157</v>
      </c>
      <c r="J53" s="76"/>
    </row>
    <row r="54" spans="1:10" x14ac:dyDescent="0.25">
      <c r="A54" s="1">
        <f t="shared" si="1"/>
        <v>456</v>
      </c>
      <c r="B54" s="95">
        <v>44072</v>
      </c>
      <c r="C54" s="96" t="s">
        <v>120</v>
      </c>
      <c r="D54" s="56" t="s">
        <v>116</v>
      </c>
      <c r="E54" s="56" t="s">
        <v>167</v>
      </c>
      <c r="F54" s="56" t="s">
        <v>167</v>
      </c>
      <c r="G54" s="81">
        <f>IF(E54=F54,1,0)</f>
        <v>1</v>
      </c>
      <c r="H54" s="57">
        <v>0.19444444444444445</v>
      </c>
      <c r="I54" s="81" t="s">
        <v>174</v>
      </c>
      <c r="J54" s="92" t="s">
        <v>172</v>
      </c>
    </row>
    <row r="55" spans="1:10" x14ac:dyDescent="0.25">
      <c r="A55" s="1">
        <f t="shared" si="1"/>
        <v>457</v>
      </c>
      <c r="B55" s="97">
        <v>44072</v>
      </c>
      <c r="C55" s="87" t="s">
        <v>120</v>
      </c>
      <c r="D55" s="3" t="s">
        <v>116</v>
      </c>
      <c r="E55" s="3" t="s">
        <v>168</v>
      </c>
      <c r="F55" s="3" t="s">
        <v>168</v>
      </c>
      <c r="G55" s="5">
        <f t="shared" ref="G55:G118" si="2">IF(E55=F55,1,0)</f>
        <v>1</v>
      </c>
      <c r="H55" s="37">
        <v>2.1527777777777781E-2</v>
      </c>
      <c r="I55" s="4"/>
      <c r="J55" s="76"/>
    </row>
    <row r="56" spans="1:10" x14ac:dyDescent="0.25">
      <c r="A56" s="1">
        <f t="shared" si="1"/>
        <v>458</v>
      </c>
      <c r="B56" s="97">
        <v>44072</v>
      </c>
      <c r="C56" s="87" t="s">
        <v>120</v>
      </c>
      <c r="D56" s="3" t="s">
        <v>116</v>
      </c>
      <c r="E56" s="3" t="s">
        <v>169</v>
      </c>
      <c r="F56" s="3" t="s">
        <v>170</v>
      </c>
      <c r="G56" s="5">
        <f t="shared" si="2"/>
        <v>0</v>
      </c>
      <c r="H56" s="37">
        <v>2.9166666666666664E-2</v>
      </c>
      <c r="I56" s="4"/>
      <c r="J56" s="76"/>
    </row>
    <row r="57" spans="1:10" x14ac:dyDescent="0.25">
      <c r="A57" s="1">
        <f t="shared" si="1"/>
        <v>459</v>
      </c>
      <c r="B57" s="97">
        <v>44072</v>
      </c>
      <c r="C57" s="87" t="s">
        <v>120</v>
      </c>
      <c r="D57" s="3" t="s">
        <v>116</v>
      </c>
      <c r="E57" s="5" t="s">
        <v>171</v>
      </c>
      <c r="F57" s="5" t="s">
        <v>171</v>
      </c>
      <c r="G57" s="5">
        <f t="shared" si="2"/>
        <v>1</v>
      </c>
      <c r="H57" s="37">
        <v>4.9305555555555554E-2</v>
      </c>
      <c r="I57" s="4"/>
      <c r="J57" s="76"/>
    </row>
    <row r="58" spans="1:10" x14ac:dyDescent="0.25">
      <c r="A58" s="1">
        <f t="shared" si="1"/>
        <v>460</v>
      </c>
      <c r="B58" s="97">
        <v>44072</v>
      </c>
      <c r="C58" s="87" t="s">
        <v>120</v>
      </c>
      <c r="D58" s="3" t="s">
        <v>116</v>
      </c>
      <c r="E58" s="5" t="s">
        <v>170</v>
      </c>
      <c r="F58" s="5" t="s">
        <v>170</v>
      </c>
      <c r="G58" s="5">
        <f t="shared" si="2"/>
        <v>1</v>
      </c>
      <c r="H58" s="37">
        <v>2.361111111111111E-2</v>
      </c>
      <c r="I58" s="4"/>
      <c r="J58" s="76"/>
    </row>
    <row r="59" spans="1:10" x14ac:dyDescent="0.25">
      <c r="A59" s="1">
        <f t="shared" si="1"/>
        <v>461</v>
      </c>
      <c r="B59" s="97">
        <v>44072</v>
      </c>
      <c r="C59" s="87" t="s">
        <v>120</v>
      </c>
      <c r="D59" s="3" t="s">
        <v>116</v>
      </c>
      <c r="E59" s="5" t="s">
        <v>170</v>
      </c>
      <c r="F59" s="5" t="s">
        <v>170</v>
      </c>
      <c r="G59" s="5">
        <f t="shared" si="2"/>
        <v>1</v>
      </c>
      <c r="H59" s="37">
        <v>0.21736111111111112</v>
      </c>
      <c r="I59" s="3" t="s">
        <v>173</v>
      </c>
      <c r="J59" s="75" t="s">
        <v>175</v>
      </c>
    </row>
    <row r="60" spans="1:10" x14ac:dyDescent="0.25">
      <c r="A60" s="1">
        <f t="shared" si="1"/>
        <v>462</v>
      </c>
      <c r="B60" s="97">
        <v>44072</v>
      </c>
      <c r="C60" s="87" t="s">
        <v>120</v>
      </c>
      <c r="D60" s="3" t="s">
        <v>116</v>
      </c>
      <c r="E60" s="5" t="s">
        <v>167</v>
      </c>
      <c r="F60" s="5" t="s">
        <v>167</v>
      </c>
      <c r="G60" s="5">
        <f t="shared" si="2"/>
        <v>1</v>
      </c>
      <c r="H60" s="37">
        <v>5.486111111111111E-2</v>
      </c>
      <c r="I60" s="4"/>
      <c r="J60" s="76"/>
    </row>
    <row r="61" spans="1:10" x14ac:dyDescent="0.25">
      <c r="A61" s="1">
        <f t="shared" si="1"/>
        <v>463</v>
      </c>
      <c r="B61" s="97">
        <v>44072</v>
      </c>
      <c r="C61" s="87" t="s">
        <v>120</v>
      </c>
      <c r="D61" s="3" t="s">
        <v>116</v>
      </c>
      <c r="E61" s="5" t="s">
        <v>171</v>
      </c>
      <c r="F61" s="5" t="s">
        <v>171</v>
      </c>
      <c r="G61" s="5">
        <f t="shared" si="2"/>
        <v>1</v>
      </c>
      <c r="H61" s="37">
        <v>6.458333333333334E-2</v>
      </c>
      <c r="I61" s="4"/>
      <c r="J61" s="76"/>
    </row>
    <row r="62" spans="1:10" x14ac:dyDescent="0.25">
      <c r="A62" s="1">
        <f t="shared" si="1"/>
        <v>464</v>
      </c>
      <c r="B62" s="97">
        <v>44072</v>
      </c>
      <c r="C62" s="87" t="s">
        <v>120</v>
      </c>
      <c r="D62" s="3" t="s">
        <v>116</v>
      </c>
      <c r="E62" s="5" t="s">
        <v>168</v>
      </c>
      <c r="F62" s="5" t="s">
        <v>168</v>
      </c>
      <c r="G62" s="5">
        <f t="shared" si="2"/>
        <v>1</v>
      </c>
      <c r="H62" s="37">
        <v>1.7361111111111112E-2</v>
      </c>
      <c r="I62" s="4"/>
      <c r="J62" s="76"/>
    </row>
    <row r="63" spans="1:10" x14ac:dyDescent="0.25">
      <c r="A63" s="1">
        <f t="shared" si="1"/>
        <v>465</v>
      </c>
      <c r="B63" s="97">
        <v>44072</v>
      </c>
      <c r="C63" s="87" t="s">
        <v>120</v>
      </c>
      <c r="D63" s="3" t="s">
        <v>116</v>
      </c>
      <c r="E63" s="5" t="s">
        <v>167</v>
      </c>
      <c r="F63" s="5" t="s">
        <v>167</v>
      </c>
      <c r="G63" s="5">
        <f t="shared" si="2"/>
        <v>1</v>
      </c>
      <c r="H63" s="37">
        <v>1.3888888888888888E-2</v>
      </c>
      <c r="I63" s="4"/>
      <c r="J63" s="76"/>
    </row>
    <row r="64" spans="1:10" x14ac:dyDescent="0.25">
      <c r="A64" s="1">
        <f t="shared" si="1"/>
        <v>466</v>
      </c>
      <c r="B64" s="97">
        <v>44072</v>
      </c>
      <c r="C64" s="87" t="s">
        <v>120</v>
      </c>
      <c r="D64" s="3" t="s">
        <v>116</v>
      </c>
      <c r="E64" s="5" t="s">
        <v>169</v>
      </c>
      <c r="F64" s="5" t="s">
        <v>169</v>
      </c>
      <c r="G64" s="5">
        <f t="shared" si="2"/>
        <v>1</v>
      </c>
      <c r="H64" s="37">
        <v>5.0694444444444452E-2</v>
      </c>
      <c r="I64" s="4"/>
      <c r="J64" s="76"/>
    </row>
    <row r="65" spans="1:10" x14ac:dyDescent="0.25">
      <c r="A65" s="1">
        <f t="shared" si="1"/>
        <v>467</v>
      </c>
      <c r="B65" s="97">
        <v>44072</v>
      </c>
      <c r="C65" s="87" t="s">
        <v>95</v>
      </c>
      <c r="D65" s="5" t="s">
        <v>117</v>
      </c>
      <c r="E65" s="5" t="s">
        <v>170</v>
      </c>
      <c r="F65" s="5" t="s">
        <v>170</v>
      </c>
      <c r="G65" s="5">
        <f t="shared" si="2"/>
        <v>1</v>
      </c>
      <c r="H65" s="37">
        <v>0.16874999999999998</v>
      </c>
      <c r="I65" s="4" t="s">
        <v>176</v>
      </c>
      <c r="J65" s="76"/>
    </row>
    <row r="66" spans="1:10" x14ac:dyDescent="0.25">
      <c r="A66" s="1">
        <f t="shared" si="1"/>
        <v>468</v>
      </c>
      <c r="B66" s="97">
        <v>44072</v>
      </c>
      <c r="C66" s="87" t="s">
        <v>95</v>
      </c>
      <c r="D66" s="5" t="s">
        <v>117</v>
      </c>
      <c r="E66" s="5" t="s">
        <v>168</v>
      </c>
      <c r="F66" s="5" t="s">
        <v>168</v>
      </c>
      <c r="G66" s="5">
        <f t="shared" si="2"/>
        <v>1</v>
      </c>
      <c r="H66" s="37">
        <v>6.1805555555555558E-2</v>
      </c>
      <c r="I66" s="4"/>
      <c r="J66" s="76"/>
    </row>
    <row r="67" spans="1:10" x14ac:dyDescent="0.25">
      <c r="A67" s="1">
        <f t="shared" si="1"/>
        <v>469</v>
      </c>
      <c r="B67" s="97">
        <v>44072</v>
      </c>
      <c r="C67" s="87" t="s">
        <v>95</v>
      </c>
      <c r="D67" s="5" t="s">
        <v>117</v>
      </c>
      <c r="E67" s="5" t="s">
        <v>168</v>
      </c>
      <c r="F67" s="5" t="s">
        <v>170</v>
      </c>
      <c r="G67" s="5">
        <f t="shared" si="2"/>
        <v>0</v>
      </c>
      <c r="H67" s="37">
        <v>2.4999999999999998E-2</v>
      </c>
      <c r="I67" s="4" t="s">
        <v>177</v>
      </c>
      <c r="J67" s="75" t="s">
        <v>178</v>
      </c>
    </row>
    <row r="68" spans="1:10" ht="15.75" thickBot="1" x14ac:dyDescent="0.3">
      <c r="A68" s="1">
        <f t="shared" si="1"/>
        <v>470</v>
      </c>
      <c r="B68" s="97">
        <v>44072</v>
      </c>
      <c r="C68" s="87" t="s">
        <v>95</v>
      </c>
      <c r="D68" s="5" t="s">
        <v>117</v>
      </c>
      <c r="E68" s="5" t="s">
        <v>171</v>
      </c>
      <c r="F68" s="5" t="s">
        <v>171</v>
      </c>
      <c r="G68" s="5">
        <f t="shared" si="2"/>
        <v>1</v>
      </c>
      <c r="H68" s="37">
        <v>4.5833333333333337E-2</v>
      </c>
      <c r="I68" s="4"/>
      <c r="J68" s="76"/>
    </row>
    <row r="69" spans="1:10" x14ac:dyDescent="0.25">
      <c r="A69" s="99">
        <f t="shared" si="1"/>
        <v>471</v>
      </c>
      <c r="B69" s="100">
        <v>44074</v>
      </c>
      <c r="C69" s="96" t="s">
        <v>95</v>
      </c>
      <c r="D69" s="81" t="s">
        <v>116</v>
      </c>
      <c r="E69" s="81" t="s">
        <v>167</v>
      </c>
      <c r="F69" s="81" t="s">
        <v>171</v>
      </c>
      <c r="G69" s="81">
        <f t="shared" si="2"/>
        <v>0</v>
      </c>
      <c r="H69" s="57">
        <v>0.16319444444444445</v>
      </c>
      <c r="I69" s="55"/>
      <c r="J69" s="92" t="s">
        <v>180</v>
      </c>
    </row>
    <row r="70" spans="1:10" x14ac:dyDescent="0.25">
      <c r="A70" s="2">
        <f t="shared" si="1"/>
        <v>472</v>
      </c>
      <c r="B70" s="101">
        <v>44074</v>
      </c>
      <c r="C70" s="87" t="s">
        <v>95</v>
      </c>
      <c r="D70" s="5" t="s">
        <v>116</v>
      </c>
      <c r="E70" s="5" t="s">
        <v>171</v>
      </c>
      <c r="F70" s="5" t="s">
        <v>171</v>
      </c>
      <c r="G70" s="5">
        <f t="shared" si="2"/>
        <v>1</v>
      </c>
      <c r="H70" s="37">
        <v>3.0555555555555555E-2</v>
      </c>
      <c r="I70" s="4"/>
      <c r="J70" s="76"/>
    </row>
    <row r="71" spans="1:10" x14ac:dyDescent="0.25">
      <c r="A71" s="2">
        <f t="shared" si="1"/>
        <v>473</v>
      </c>
      <c r="B71" s="101">
        <v>44074</v>
      </c>
      <c r="C71" s="87" t="s">
        <v>95</v>
      </c>
      <c r="D71" s="5" t="s">
        <v>116</v>
      </c>
      <c r="E71" s="5" t="s">
        <v>169</v>
      </c>
      <c r="F71" s="5" t="s">
        <v>169</v>
      </c>
      <c r="G71" s="5">
        <f t="shared" si="2"/>
        <v>1</v>
      </c>
      <c r="H71" s="37">
        <v>5.6250000000000001E-2</v>
      </c>
      <c r="I71" s="4"/>
      <c r="J71" s="76"/>
    </row>
    <row r="72" spans="1:10" x14ac:dyDescent="0.25">
      <c r="A72" s="2">
        <f t="shared" si="1"/>
        <v>474</v>
      </c>
      <c r="B72" s="101">
        <v>44074</v>
      </c>
      <c r="C72" s="87" t="s">
        <v>95</v>
      </c>
      <c r="D72" s="5" t="s">
        <v>116</v>
      </c>
      <c r="E72" s="5" t="s">
        <v>170</v>
      </c>
      <c r="F72" s="5" t="s">
        <v>169</v>
      </c>
      <c r="G72" s="5">
        <f t="shared" si="2"/>
        <v>0</v>
      </c>
      <c r="H72" s="37">
        <v>0.1361111111111111</v>
      </c>
      <c r="I72" s="4"/>
      <c r="J72" s="75" t="s">
        <v>181</v>
      </c>
    </row>
    <row r="73" spans="1:10" x14ac:dyDescent="0.25">
      <c r="A73" s="2">
        <f t="shared" si="1"/>
        <v>475</v>
      </c>
      <c r="B73" s="101">
        <v>44074</v>
      </c>
      <c r="C73" s="87" t="s">
        <v>95</v>
      </c>
      <c r="D73" s="5" t="s">
        <v>116</v>
      </c>
      <c r="E73" s="5" t="s">
        <v>167</v>
      </c>
      <c r="F73" s="5" t="s">
        <v>167</v>
      </c>
      <c r="G73" s="5">
        <f t="shared" si="2"/>
        <v>1</v>
      </c>
      <c r="H73" s="37">
        <v>6.5972222222222224E-2</v>
      </c>
      <c r="I73" s="4"/>
      <c r="J73" s="76"/>
    </row>
    <row r="74" spans="1:10" x14ac:dyDescent="0.25">
      <c r="A74" s="2">
        <f t="shared" si="1"/>
        <v>476</v>
      </c>
      <c r="B74" s="101">
        <v>44074</v>
      </c>
      <c r="C74" s="87" t="s">
        <v>95</v>
      </c>
      <c r="D74" s="5" t="s">
        <v>116</v>
      </c>
      <c r="E74" s="5" t="s">
        <v>167</v>
      </c>
      <c r="F74" s="5" t="s">
        <v>167</v>
      </c>
      <c r="G74" s="5">
        <f t="shared" si="2"/>
        <v>1</v>
      </c>
      <c r="H74" s="37">
        <v>4.027777777777778E-2</v>
      </c>
      <c r="I74" s="4"/>
      <c r="J74" s="76"/>
    </row>
    <row r="75" spans="1:10" x14ac:dyDescent="0.25">
      <c r="A75" s="2">
        <f t="shared" si="1"/>
        <v>477</v>
      </c>
      <c r="B75" s="101">
        <v>44074</v>
      </c>
      <c r="C75" s="87" t="s">
        <v>95</v>
      </c>
      <c r="D75" s="5" t="s">
        <v>116</v>
      </c>
      <c r="E75" s="5" t="s">
        <v>168</v>
      </c>
      <c r="F75" s="5" t="s">
        <v>168</v>
      </c>
      <c r="G75" s="5">
        <f t="shared" si="2"/>
        <v>1</v>
      </c>
      <c r="H75" s="37">
        <v>2.013888888888889E-2</v>
      </c>
      <c r="I75" s="4"/>
      <c r="J75" s="76"/>
    </row>
    <row r="76" spans="1:10" x14ac:dyDescent="0.25">
      <c r="A76" s="2">
        <f t="shared" ref="A76:A81" si="3">A75+1</f>
        <v>478</v>
      </c>
      <c r="B76" s="101">
        <v>44074</v>
      </c>
      <c r="C76" s="87" t="s">
        <v>120</v>
      </c>
      <c r="D76" s="5" t="s">
        <v>115</v>
      </c>
      <c r="E76" s="5" t="s">
        <v>171</v>
      </c>
      <c r="F76" s="5" t="s">
        <v>171</v>
      </c>
      <c r="G76" s="5">
        <f t="shared" si="2"/>
        <v>1</v>
      </c>
      <c r="H76" s="37">
        <v>0.20208333333333331</v>
      </c>
      <c r="I76" s="4"/>
      <c r="J76" s="75" t="s">
        <v>182</v>
      </c>
    </row>
    <row r="77" spans="1:10" x14ac:dyDescent="0.25">
      <c r="A77" s="2">
        <f t="shared" si="3"/>
        <v>479</v>
      </c>
      <c r="B77" s="101">
        <v>44074</v>
      </c>
      <c r="C77" s="87" t="s">
        <v>120</v>
      </c>
      <c r="D77" s="5" t="s">
        <v>115</v>
      </c>
      <c r="E77" s="5" t="s">
        <v>171</v>
      </c>
      <c r="F77" s="5" t="s">
        <v>171</v>
      </c>
      <c r="G77" s="5">
        <f t="shared" si="2"/>
        <v>1</v>
      </c>
      <c r="H77" s="37">
        <v>6.5972222222222224E-2</v>
      </c>
      <c r="I77" s="4"/>
      <c r="J77" s="76"/>
    </row>
    <row r="78" spans="1:10" x14ac:dyDescent="0.25">
      <c r="A78" s="2">
        <f t="shared" si="3"/>
        <v>480</v>
      </c>
      <c r="B78" s="101">
        <v>44074</v>
      </c>
      <c r="C78" s="87" t="s">
        <v>120</v>
      </c>
      <c r="D78" s="5" t="s">
        <v>115</v>
      </c>
      <c r="E78" s="5" t="s">
        <v>169</v>
      </c>
      <c r="F78" s="5" t="s">
        <v>169</v>
      </c>
      <c r="G78" s="5">
        <f t="shared" si="2"/>
        <v>1</v>
      </c>
      <c r="H78" s="37">
        <v>4.1666666666666664E-2</v>
      </c>
      <c r="I78" s="4"/>
      <c r="J78" s="76"/>
    </row>
    <row r="79" spans="1:10" x14ac:dyDescent="0.25">
      <c r="A79" s="2">
        <f t="shared" si="3"/>
        <v>481</v>
      </c>
      <c r="B79" s="101">
        <v>44074</v>
      </c>
      <c r="C79" s="87" t="s">
        <v>120</v>
      </c>
      <c r="D79" s="5" t="s">
        <v>115</v>
      </c>
      <c r="E79" s="5" t="s">
        <v>170</v>
      </c>
      <c r="F79" s="5" t="s">
        <v>167</v>
      </c>
      <c r="G79" s="5">
        <f t="shared" si="2"/>
        <v>0</v>
      </c>
      <c r="H79" s="37">
        <v>3.4722222222222224E-2</v>
      </c>
      <c r="I79" s="4"/>
      <c r="J79" s="76"/>
    </row>
    <row r="80" spans="1:10" x14ac:dyDescent="0.25">
      <c r="A80" s="2">
        <f t="shared" si="3"/>
        <v>482</v>
      </c>
      <c r="B80" s="101">
        <v>44074</v>
      </c>
      <c r="C80" s="87" t="s">
        <v>120</v>
      </c>
      <c r="D80" s="5" t="s">
        <v>115</v>
      </c>
      <c r="E80" s="5" t="s">
        <v>171</v>
      </c>
      <c r="F80" s="5" t="s">
        <v>169</v>
      </c>
      <c r="G80" s="5">
        <f t="shared" si="2"/>
        <v>0</v>
      </c>
      <c r="H80" s="37">
        <v>3.125E-2</v>
      </c>
      <c r="I80" s="5" t="s">
        <v>183</v>
      </c>
      <c r="J80" s="76"/>
    </row>
    <row r="81" spans="1:10" x14ac:dyDescent="0.25">
      <c r="A81" s="2">
        <f t="shared" si="3"/>
        <v>483</v>
      </c>
      <c r="B81" s="101">
        <v>44074</v>
      </c>
      <c r="C81" s="87" t="s">
        <v>120</v>
      </c>
      <c r="D81" s="5" t="s">
        <v>115</v>
      </c>
      <c r="E81" s="5" t="s">
        <v>167</v>
      </c>
      <c r="F81" s="5" t="s">
        <v>167</v>
      </c>
      <c r="G81" s="5">
        <f t="shared" si="2"/>
        <v>1</v>
      </c>
      <c r="H81" s="37">
        <v>5.486111111111111E-2</v>
      </c>
      <c r="I81" s="4"/>
      <c r="J81" s="76"/>
    </row>
    <row r="82" spans="1:10" x14ac:dyDescent="0.25">
      <c r="A82" s="2" t="s">
        <v>184</v>
      </c>
      <c r="B82" s="101">
        <v>44074</v>
      </c>
      <c r="C82" s="87" t="s">
        <v>120</v>
      </c>
      <c r="D82" s="5" t="s">
        <v>115</v>
      </c>
      <c r="E82" s="5" t="s">
        <v>168</v>
      </c>
      <c r="F82" s="5" t="s">
        <v>168</v>
      </c>
      <c r="G82" s="5">
        <f t="shared" si="2"/>
        <v>1</v>
      </c>
      <c r="H82" s="37">
        <v>2.8472222222222222E-2</v>
      </c>
      <c r="I82" s="4"/>
      <c r="J82" s="76"/>
    </row>
    <row r="83" spans="1:10" x14ac:dyDescent="0.25">
      <c r="A83" s="2" t="s">
        <v>184</v>
      </c>
      <c r="B83" s="101">
        <v>44074</v>
      </c>
      <c r="C83" s="87" t="s">
        <v>120</v>
      </c>
      <c r="D83" s="5" t="s">
        <v>115</v>
      </c>
      <c r="E83" s="5" t="s">
        <v>169</v>
      </c>
      <c r="F83" s="5" t="s">
        <v>169</v>
      </c>
      <c r="G83" s="5">
        <f t="shared" si="2"/>
        <v>1</v>
      </c>
      <c r="H83" s="37">
        <v>2.4305555555555556E-2</v>
      </c>
      <c r="I83" s="4"/>
      <c r="J83" s="76"/>
    </row>
    <row r="84" spans="1:10" ht="15.75" thickBot="1" x14ac:dyDescent="0.3">
      <c r="A84" s="2" t="s">
        <v>184</v>
      </c>
      <c r="B84" s="101">
        <v>44074</v>
      </c>
      <c r="C84" s="87" t="s">
        <v>120</v>
      </c>
      <c r="D84" s="5" t="s">
        <v>115</v>
      </c>
      <c r="E84" s="5" t="s">
        <v>170</v>
      </c>
      <c r="F84" s="5" t="s">
        <v>170</v>
      </c>
      <c r="G84" s="5">
        <f t="shared" si="2"/>
        <v>1</v>
      </c>
      <c r="H84" s="37">
        <v>1.3888888888888888E-2</v>
      </c>
      <c r="I84" s="4"/>
      <c r="J84" s="76"/>
    </row>
    <row r="85" spans="1:10" x14ac:dyDescent="0.25">
      <c r="A85" s="99">
        <v>484</v>
      </c>
      <c r="B85" s="100">
        <v>44076</v>
      </c>
      <c r="C85" s="96" t="s">
        <v>95</v>
      </c>
      <c r="D85" s="107" t="s">
        <v>116</v>
      </c>
      <c r="E85" s="107" t="s">
        <v>171</v>
      </c>
      <c r="F85" s="107" t="s">
        <v>171</v>
      </c>
      <c r="G85" s="107">
        <f t="shared" si="2"/>
        <v>1</v>
      </c>
      <c r="H85" s="57">
        <v>0.12986111111111112</v>
      </c>
      <c r="I85" s="55"/>
      <c r="J85" s="103" t="s">
        <v>238</v>
      </c>
    </row>
    <row r="86" spans="1:10" x14ac:dyDescent="0.25">
      <c r="A86" s="2">
        <f>A85+1</f>
        <v>485</v>
      </c>
      <c r="B86" s="101">
        <v>44076</v>
      </c>
      <c r="C86" s="87" t="s">
        <v>95</v>
      </c>
      <c r="D86" s="5" t="s">
        <v>116</v>
      </c>
      <c r="E86" s="5" t="s">
        <v>168</v>
      </c>
      <c r="F86" s="5" t="s">
        <v>168</v>
      </c>
      <c r="G86" s="5">
        <f t="shared" si="2"/>
        <v>1</v>
      </c>
      <c r="H86" s="37">
        <v>4.4444444444444446E-2</v>
      </c>
      <c r="I86" s="4"/>
      <c r="J86" s="76"/>
    </row>
    <row r="87" spans="1:10" x14ac:dyDescent="0.25">
      <c r="A87" s="2">
        <f t="shared" ref="A87:A99" si="4">A86+1</f>
        <v>486</v>
      </c>
      <c r="B87" s="101">
        <v>44076</v>
      </c>
      <c r="C87" s="87" t="s">
        <v>95</v>
      </c>
      <c r="D87" s="5" t="s">
        <v>116</v>
      </c>
      <c r="E87" s="5" t="s">
        <v>169</v>
      </c>
      <c r="F87" s="5" t="s">
        <v>169</v>
      </c>
      <c r="G87" s="5">
        <f t="shared" si="2"/>
        <v>1</v>
      </c>
      <c r="H87" s="37">
        <v>4.4444444444444446E-2</v>
      </c>
      <c r="I87" s="4"/>
      <c r="J87" s="76"/>
    </row>
    <row r="88" spans="1:10" x14ac:dyDescent="0.25">
      <c r="A88" s="2">
        <f t="shared" si="4"/>
        <v>487</v>
      </c>
      <c r="B88" s="101">
        <v>44076</v>
      </c>
      <c r="C88" s="87" t="s">
        <v>95</v>
      </c>
      <c r="D88" s="5" t="s">
        <v>116</v>
      </c>
      <c r="E88" s="5" t="s">
        <v>171</v>
      </c>
      <c r="F88" s="5" t="s">
        <v>171</v>
      </c>
      <c r="G88" s="5">
        <f t="shared" si="2"/>
        <v>1</v>
      </c>
      <c r="H88" s="37">
        <v>1.3194444444444444E-2</v>
      </c>
      <c r="I88" s="4"/>
      <c r="J88" s="76"/>
    </row>
    <row r="89" spans="1:10" x14ac:dyDescent="0.25">
      <c r="A89" s="2">
        <f t="shared" si="4"/>
        <v>488</v>
      </c>
      <c r="B89" s="101">
        <v>44076</v>
      </c>
      <c r="C89" s="87" t="s">
        <v>95</v>
      </c>
      <c r="D89" s="5" t="s">
        <v>116</v>
      </c>
      <c r="E89" s="5" t="s">
        <v>167</v>
      </c>
      <c r="F89" s="5" t="s">
        <v>167</v>
      </c>
      <c r="G89" s="5">
        <f t="shared" si="2"/>
        <v>1</v>
      </c>
      <c r="H89" s="37">
        <v>3.5416666666666666E-2</v>
      </c>
      <c r="I89" s="5" t="s">
        <v>235</v>
      </c>
      <c r="J89" s="76"/>
    </row>
    <row r="90" spans="1:10" x14ac:dyDescent="0.25">
      <c r="A90" s="2">
        <f t="shared" si="4"/>
        <v>489</v>
      </c>
      <c r="B90" s="101">
        <v>44076</v>
      </c>
      <c r="C90" s="87" t="s">
        <v>95</v>
      </c>
      <c r="D90" s="5" t="s">
        <v>116</v>
      </c>
      <c r="E90" s="5" t="s">
        <v>167</v>
      </c>
      <c r="F90" s="5" t="s">
        <v>167</v>
      </c>
      <c r="G90" s="5">
        <f t="shared" si="2"/>
        <v>1</v>
      </c>
      <c r="H90" s="37">
        <v>6.5972222222222224E-2</v>
      </c>
      <c r="I90" s="4"/>
      <c r="J90" s="76"/>
    </row>
    <row r="91" spans="1:10" x14ac:dyDescent="0.25">
      <c r="A91" s="2">
        <f t="shared" si="4"/>
        <v>490</v>
      </c>
      <c r="B91" s="101">
        <v>44076</v>
      </c>
      <c r="C91" s="87" t="s">
        <v>95</v>
      </c>
      <c r="D91" s="5" t="s">
        <v>116</v>
      </c>
      <c r="E91" s="5" t="s">
        <v>168</v>
      </c>
      <c r="F91" s="5" t="s">
        <v>168</v>
      </c>
      <c r="G91" s="5">
        <f t="shared" si="2"/>
        <v>1</v>
      </c>
      <c r="H91" s="37">
        <v>0.18680555555555556</v>
      </c>
      <c r="I91" s="4"/>
      <c r="J91" s="76" t="s">
        <v>239</v>
      </c>
    </row>
    <row r="92" spans="1:10" x14ac:dyDescent="0.25">
      <c r="A92" s="2">
        <f t="shared" si="4"/>
        <v>491</v>
      </c>
      <c r="B92" s="101">
        <v>44076</v>
      </c>
      <c r="C92" s="87" t="s">
        <v>95</v>
      </c>
      <c r="D92" s="5" t="s">
        <v>116</v>
      </c>
      <c r="E92" s="5" t="s">
        <v>168</v>
      </c>
      <c r="F92" s="5" t="s">
        <v>170</v>
      </c>
      <c r="G92" s="5">
        <f t="shared" si="2"/>
        <v>0</v>
      </c>
      <c r="H92" s="37">
        <v>6.805555555555555E-2</v>
      </c>
      <c r="I92" s="5" t="s">
        <v>236</v>
      </c>
      <c r="J92" s="76"/>
    </row>
    <row r="93" spans="1:10" x14ac:dyDescent="0.25">
      <c r="A93" s="2" t="s">
        <v>184</v>
      </c>
      <c r="B93" s="101">
        <v>44076</v>
      </c>
      <c r="C93" s="87" t="s">
        <v>95</v>
      </c>
      <c r="D93" s="5" t="s">
        <v>116</v>
      </c>
      <c r="E93" s="5" t="s">
        <v>167</v>
      </c>
      <c r="F93" s="5" t="s">
        <v>169</v>
      </c>
      <c r="G93" s="5">
        <f t="shared" si="2"/>
        <v>0</v>
      </c>
      <c r="H93" s="37">
        <v>5.6944444444444443E-2</v>
      </c>
      <c r="I93" s="5" t="s">
        <v>237</v>
      </c>
      <c r="J93" s="76"/>
    </row>
    <row r="94" spans="1:10" x14ac:dyDescent="0.25">
      <c r="A94" s="2">
        <f>A92+1</f>
        <v>492</v>
      </c>
      <c r="B94" s="101">
        <v>44076</v>
      </c>
      <c r="C94" s="87" t="s">
        <v>95</v>
      </c>
      <c r="D94" s="5" t="s">
        <v>116</v>
      </c>
      <c r="E94" s="5" t="s">
        <v>167</v>
      </c>
      <c r="F94" s="5" t="s">
        <v>167</v>
      </c>
      <c r="G94" s="5">
        <f t="shared" si="2"/>
        <v>1</v>
      </c>
      <c r="H94" s="37">
        <v>4.0972222222222222E-2</v>
      </c>
      <c r="I94" s="4"/>
      <c r="J94" s="76"/>
    </row>
    <row r="95" spans="1:10" x14ac:dyDescent="0.25">
      <c r="A95" s="2">
        <f t="shared" si="4"/>
        <v>493</v>
      </c>
      <c r="B95" s="101">
        <v>44076</v>
      </c>
      <c r="C95" s="3" t="s">
        <v>120</v>
      </c>
      <c r="D95" s="3" t="s">
        <v>117</v>
      </c>
      <c r="E95" s="5" t="s">
        <v>171</v>
      </c>
      <c r="F95" s="5" t="s">
        <v>171</v>
      </c>
      <c r="G95" s="5">
        <f t="shared" si="2"/>
        <v>1</v>
      </c>
      <c r="H95" s="79">
        <v>0.20208333333333331</v>
      </c>
      <c r="I95" s="4"/>
      <c r="J95" s="76"/>
    </row>
    <row r="96" spans="1:10" x14ac:dyDescent="0.25">
      <c r="A96" s="2">
        <f t="shared" si="4"/>
        <v>494</v>
      </c>
      <c r="B96" s="101">
        <v>44076</v>
      </c>
      <c r="C96" s="3" t="s">
        <v>120</v>
      </c>
      <c r="D96" s="3" t="s">
        <v>117</v>
      </c>
      <c r="E96" s="5" t="s">
        <v>170</v>
      </c>
      <c r="F96" s="5" t="s">
        <v>168</v>
      </c>
      <c r="G96" s="5">
        <f t="shared" si="2"/>
        <v>0</v>
      </c>
      <c r="H96" s="79">
        <v>5.2083333333333336E-2</v>
      </c>
      <c r="I96" s="5" t="s">
        <v>240</v>
      </c>
      <c r="J96" s="76"/>
    </row>
    <row r="97" spans="1:10" x14ac:dyDescent="0.25">
      <c r="A97" s="2">
        <f t="shared" si="4"/>
        <v>495</v>
      </c>
      <c r="B97" s="101">
        <v>44076</v>
      </c>
      <c r="C97" s="3" t="s">
        <v>120</v>
      </c>
      <c r="D97" s="3" t="s">
        <v>117</v>
      </c>
      <c r="E97" s="5" t="s">
        <v>168</v>
      </c>
      <c r="F97" s="5" t="s">
        <v>168</v>
      </c>
      <c r="G97" s="5">
        <f t="shared" si="2"/>
        <v>1</v>
      </c>
      <c r="H97" s="79">
        <v>3.9583333333333331E-2</v>
      </c>
      <c r="I97" s="4"/>
      <c r="J97" s="76"/>
    </row>
    <row r="98" spans="1:10" x14ac:dyDescent="0.25">
      <c r="A98" s="2">
        <f t="shared" si="4"/>
        <v>496</v>
      </c>
      <c r="B98" s="101">
        <v>44076</v>
      </c>
      <c r="C98" s="3" t="s">
        <v>120</v>
      </c>
      <c r="D98" s="3" t="s">
        <v>117</v>
      </c>
      <c r="E98" s="5" t="s">
        <v>171</v>
      </c>
      <c r="F98" s="5" t="s">
        <v>171</v>
      </c>
      <c r="G98" s="5">
        <f t="shared" si="2"/>
        <v>1</v>
      </c>
      <c r="H98" s="79">
        <v>1.9444444444444445E-2</v>
      </c>
      <c r="I98" s="4"/>
      <c r="J98" s="76"/>
    </row>
    <row r="99" spans="1:10" x14ac:dyDescent="0.25">
      <c r="A99" s="2">
        <f t="shared" si="4"/>
        <v>497</v>
      </c>
      <c r="B99" s="101">
        <v>44076</v>
      </c>
      <c r="C99" s="3" t="s">
        <v>120</v>
      </c>
      <c r="D99" s="3" t="s">
        <v>117</v>
      </c>
      <c r="E99" s="5" t="s">
        <v>170</v>
      </c>
      <c r="F99" s="5" t="s">
        <v>167</v>
      </c>
      <c r="G99" s="5">
        <f t="shared" si="2"/>
        <v>0</v>
      </c>
      <c r="H99" s="79">
        <v>4.7222222222222221E-2</v>
      </c>
      <c r="I99" s="5" t="s">
        <v>241</v>
      </c>
      <c r="J99" s="76"/>
    </row>
    <row r="100" spans="1:10" ht="15.75" thickBot="1" x14ac:dyDescent="0.3">
      <c r="A100" s="2">
        <f t="shared" ref="A100" si="5">A99+1</f>
        <v>498</v>
      </c>
      <c r="B100" s="101">
        <v>44076</v>
      </c>
      <c r="C100" s="3" t="s">
        <v>120</v>
      </c>
      <c r="D100" s="3" t="s">
        <v>117</v>
      </c>
      <c r="E100" s="5" t="s">
        <v>170</v>
      </c>
      <c r="F100" s="5" t="s">
        <v>169</v>
      </c>
      <c r="G100" s="5">
        <f t="shared" si="2"/>
        <v>0</v>
      </c>
      <c r="H100" s="79">
        <v>5.486111111111111E-2</v>
      </c>
      <c r="I100" s="4"/>
      <c r="J100" s="76"/>
    </row>
    <row r="101" spans="1:10" x14ac:dyDescent="0.25">
      <c r="A101" s="99">
        <v>499</v>
      </c>
      <c r="B101" s="100">
        <v>44078</v>
      </c>
      <c r="C101" s="107" t="s">
        <v>95</v>
      </c>
      <c r="D101" s="107" t="s">
        <v>116</v>
      </c>
      <c r="E101" s="107" t="s">
        <v>171</v>
      </c>
      <c r="F101" s="107" t="s">
        <v>171</v>
      </c>
      <c r="G101" s="107">
        <f t="shared" si="2"/>
        <v>1</v>
      </c>
      <c r="H101" s="131">
        <v>0.14652777777777778</v>
      </c>
      <c r="I101" s="131" t="s">
        <v>174</v>
      </c>
      <c r="J101" s="132" t="s">
        <v>253</v>
      </c>
    </row>
    <row r="102" spans="1:10" x14ac:dyDescent="0.25">
      <c r="A102" s="2">
        <f>A101+1</f>
        <v>500</v>
      </c>
      <c r="B102" s="101">
        <v>44078</v>
      </c>
      <c r="C102" s="4" t="s">
        <v>95</v>
      </c>
      <c r="D102" s="4" t="s">
        <v>116</v>
      </c>
      <c r="E102" s="5" t="s">
        <v>170</v>
      </c>
      <c r="F102" s="5" t="s">
        <v>170</v>
      </c>
      <c r="G102" s="5">
        <f t="shared" si="2"/>
        <v>1</v>
      </c>
      <c r="H102" s="79">
        <v>7.2916666666666671E-2</v>
      </c>
      <c r="I102" s="4"/>
      <c r="J102" s="76"/>
    </row>
    <row r="103" spans="1:10" x14ac:dyDescent="0.25">
      <c r="A103" s="2">
        <f t="shared" ref="A103:A115" si="6">A102+1</f>
        <v>501</v>
      </c>
      <c r="B103" s="101">
        <v>44078</v>
      </c>
      <c r="C103" s="4" t="s">
        <v>95</v>
      </c>
      <c r="D103" s="4" t="s">
        <v>116</v>
      </c>
      <c r="E103" s="5" t="s">
        <v>167</v>
      </c>
      <c r="F103" s="5" t="s">
        <v>167</v>
      </c>
      <c r="G103" s="5">
        <f t="shared" si="2"/>
        <v>1</v>
      </c>
      <c r="H103" s="79">
        <v>3.6111111111111115E-2</v>
      </c>
      <c r="I103" s="4"/>
      <c r="J103" s="76"/>
    </row>
    <row r="104" spans="1:10" x14ac:dyDescent="0.25">
      <c r="A104" s="2">
        <f t="shared" si="6"/>
        <v>502</v>
      </c>
      <c r="B104" s="101">
        <v>44078</v>
      </c>
      <c r="C104" s="4" t="s">
        <v>95</v>
      </c>
      <c r="D104" s="4" t="s">
        <v>116</v>
      </c>
      <c r="E104" s="5" t="s">
        <v>171</v>
      </c>
      <c r="F104" s="5" t="s">
        <v>171</v>
      </c>
      <c r="G104" s="5">
        <f t="shared" si="2"/>
        <v>1</v>
      </c>
      <c r="H104" s="79">
        <v>3.4722222222222224E-2</v>
      </c>
      <c r="I104" s="4"/>
      <c r="J104" s="76"/>
    </row>
    <row r="105" spans="1:10" x14ac:dyDescent="0.25">
      <c r="A105" s="2">
        <f t="shared" si="6"/>
        <v>503</v>
      </c>
      <c r="B105" s="101">
        <v>44078</v>
      </c>
      <c r="C105" s="4" t="s">
        <v>95</v>
      </c>
      <c r="D105" s="4" t="s">
        <v>116</v>
      </c>
      <c r="E105" s="5" t="s">
        <v>168</v>
      </c>
      <c r="F105" s="3" t="s">
        <v>170</v>
      </c>
      <c r="G105" s="5">
        <f t="shared" si="2"/>
        <v>0</v>
      </c>
      <c r="H105" s="130">
        <v>5.486111111111111E-2</v>
      </c>
      <c r="I105" s="4"/>
      <c r="J105" s="76"/>
    </row>
    <row r="106" spans="1:10" x14ac:dyDescent="0.25">
      <c r="A106" s="2">
        <f t="shared" si="6"/>
        <v>504</v>
      </c>
      <c r="B106" s="101">
        <v>44078</v>
      </c>
      <c r="C106" s="133" t="s">
        <v>120</v>
      </c>
      <c r="D106" s="127" t="s">
        <v>117</v>
      </c>
      <c r="E106" s="5" t="s">
        <v>170</v>
      </c>
      <c r="F106" s="5" t="s">
        <v>170</v>
      </c>
      <c r="G106" s="5">
        <f t="shared" si="2"/>
        <v>1</v>
      </c>
      <c r="H106" s="79">
        <v>0.17777777777777778</v>
      </c>
      <c r="I106" s="4" t="s">
        <v>254</v>
      </c>
      <c r="J106" s="76" t="s">
        <v>255</v>
      </c>
    </row>
    <row r="107" spans="1:10" x14ac:dyDescent="0.25">
      <c r="A107" s="2">
        <f t="shared" si="6"/>
        <v>505</v>
      </c>
      <c r="B107" s="101">
        <v>44078</v>
      </c>
      <c r="C107" s="133" t="s">
        <v>120</v>
      </c>
      <c r="D107" s="127" t="s">
        <v>117</v>
      </c>
      <c r="E107" s="5" t="s">
        <v>167</v>
      </c>
      <c r="F107" s="5" t="s">
        <v>171</v>
      </c>
      <c r="G107" s="5">
        <f t="shared" si="2"/>
        <v>0</v>
      </c>
      <c r="H107" s="79">
        <v>4.9999999999999996E-2</v>
      </c>
      <c r="I107" s="4" t="s">
        <v>256</v>
      </c>
      <c r="J107" s="76"/>
    </row>
    <row r="108" spans="1:10" x14ac:dyDescent="0.25">
      <c r="A108" s="2">
        <f t="shared" si="6"/>
        <v>506</v>
      </c>
      <c r="B108" s="101">
        <v>44078</v>
      </c>
      <c r="C108" s="133" t="s">
        <v>120</v>
      </c>
      <c r="D108" s="127" t="s">
        <v>117</v>
      </c>
      <c r="E108" s="5" t="s">
        <v>168</v>
      </c>
      <c r="F108" s="5" t="s">
        <v>168</v>
      </c>
      <c r="G108" s="5">
        <f t="shared" si="2"/>
        <v>1</v>
      </c>
      <c r="H108" s="79">
        <v>4.9305555555555554E-2</v>
      </c>
      <c r="I108" s="4" t="s">
        <v>257</v>
      </c>
      <c r="J108" s="76"/>
    </row>
    <row r="109" spans="1:10" x14ac:dyDescent="0.25">
      <c r="A109" s="2">
        <f t="shared" si="6"/>
        <v>507</v>
      </c>
      <c r="B109" s="101">
        <v>44078</v>
      </c>
      <c r="C109" s="133" t="s">
        <v>120</v>
      </c>
      <c r="D109" s="127" t="s">
        <v>117</v>
      </c>
      <c r="E109" s="5" t="s">
        <v>171</v>
      </c>
      <c r="F109" s="5" t="s">
        <v>171</v>
      </c>
      <c r="G109" s="5">
        <f t="shared" si="2"/>
        <v>1</v>
      </c>
      <c r="H109" s="79">
        <v>3.125E-2</v>
      </c>
      <c r="I109" s="4"/>
      <c r="J109" s="76"/>
    </row>
    <row r="110" spans="1:10" x14ac:dyDescent="0.25">
      <c r="A110" s="2">
        <f t="shared" si="6"/>
        <v>508</v>
      </c>
      <c r="B110" s="101">
        <v>44078</v>
      </c>
      <c r="C110" s="133" t="s">
        <v>120</v>
      </c>
      <c r="D110" s="127" t="s">
        <v>117</v>
      </c>
      <c r="E110" s="5" t="s">
        <v>169</v>
      </c>
      <c r="F110" s="5" t="s">
        <v>169</v>
      </c>
      <c r="G110" s="5">
        <f t="shared" si="2"/>
        <v>1</v>
      </c>
      <c r="H110" s="79">
        <v>4.3750000000000004E-2</v>
      </c>
      <c r="I110" s="4"/>
      <c r="J110" s="76"/>
    </row>
    <row r="111" spans="1:10" x14ac:dyDescent="0.25">
      <c r="A111" s="2">
        <f t="shared" si="6"/>
        <v>509</v>
      </c>
      <c r="B111" s="101">
        <v>44078</v>
      </c>
      <c r="C111" s="133" t="s">
        <v>120</v>
      </c>
      <c r="D111" s="127" t="s">
        <v>117</v>
      </c>
      <c r="E111" s="5" t="s">
        <v>167</v>
      </c>
      <c r="F111" s="5" t="s">
        <v>167</v>
      </c>
      <c r="G111" s="5">
        <f t="shared" si="2"/>
        <v>1</v>
      </c>
      <c r="H111" s="79">
        <v>4.8611111111111112E-2</v>
      </c>
      <c r="I111" s="4"/>
      <c r="J111" s="76"/>
    </row>
    <row r="112" spans="1:10" x14ac:dyDescent="0.25">
      <c r="A112" s="2">
        <f t="shared" si="6"/>
        <v>510</v>
      </c>
      <c r="B112" s="101">
        <v>44078</v>
      </c>
      <c r="C112" s="133" t="s">
        <v>95</v>
      </c>
      <c r="D112" s="127" t="s">
        <v>116</v>
      </c>
      <c r="E112" s="5" t="s">
        <v>167</v>
      </c>
      <c r="F112" s="5" t="s">
        <v>170</v>
      </c>
      <c r="G112" s="5">
        <f t="shared" si="2"/>
        <v>0</v>
      </c>
      <c r="H112" s="79">
        <v>0.13749999999999998</v>
      </c>
      <c r="I112" s="4" t="s">
        <v>258</v>
      </c>
      <c r="J112" s="76" t="s">
        <v>259</v>
      </c>
    </row>
    <row r="113" spans="1:10" x14ac:dyDescent="0.25">
      <c r="A113" s="2">
        <f t="shared" si="6"/>
        <v>511</v>
      </c>
      <c r="B113" s="101">
        <v>44078</v>
      </c>
      <c r="C113" s="133" t="s">
        <v>95</v>
      </c>
      <c r="D113" s="127" t="s">
        <v>116</v>
      </c>
      <c r="E113" s="5" t="s">
        <v>167</v>
      </c>
      <c r="F113" s="5" t="s">
        <v>167</v>
      </c>
      <c r="G113" s="5">
        <f t="shared" si="2"/>
        <v>1</v>
      </c>
      <c r="H113" s="79">
        <v>9.0972222222222218E-2</v>
      </c>
      <c r="I113" s="4"/>
      <c r="J113" s="76"/>
    </row>
    <row r="114" spans="1:10" x14ac:dyDescent="0.25">
      <c r="A114" s="2">
        <f t="shared" si="6"/>
        <v>512</v>
      </c>
      <c r="B114" s="101">
        <v>44078</v>
      </c>
      <c r="C114" s="133" t="s">
        <v>95</v>
      </c>
      <c r="D114" s="127" t="s">
        <v>116</v>
      </c>
      <c r="E114" s="5" t="s">
        <v>169</v>
      </c>
      <c r="F114" s="5" t="s">
        <v>169</v>
      </c>
      <c r="G114" s="5">
        <f t="shared" si="2"/>
        <v>1</v>
      </c>
      <c r="H114" s="79">
        <v>9.6527777777777768E-2</v>
      </c>
      <c r="I114" s="4"/>
      <c r="J114" s="76"/>
    </row>
    <row r="115" spans="1:10" ht="15.75" thickBot="1" x14ac:dyDescent="0.3">
      <c r="A115" s="129">
        <f t="shared" si="6"/>
        <v>513</v>
      </c>
      <c r="B115" s="102">
        <v>44078</v>
      </c>
      <c r="C115" s="134" t="s">
        <v>95</v>
      </c>
      <c r="D115" s="135" t="s">
        <v>116</v>
      </c>
      <c r="E115" s="93" t="s">
        <v>171</v>
      </c>
      <c r="F115" s="93" t="s">
        <v>171</v>
      </c>
      <c r="G115" s="93">
        <f t="shared" si="2"/>
        <v>1</v>
      </c>
      <c r="H115" s="84">
        <v>4.7222222222222221E-2</v>
      </c>
      <c r="I115" s="38"/>
      <c r="J115" s="78"/>
    </row>
    <row r="116" spans="1:10" x14ac:dyDescent="0.25">
      <c r="B116" s="68"/>
      <c r="G116" s="5">
        <f t="shared" si="2"/>
        <v>1</v>
      </c>
    </row>
    <row r="117" spans="1:10" x14ac:dyDescent="0.25">
      <c r="B117" s="68"/>
      <c r="G117" s="5">
        <f t="shared" si="2"/>
        <v>1</v>
      </c>
    </row>
    <row r="118" spans="1:10" x14ac:dyDescent="0.25">
      <c r="B118" s="68"/>
      <c r="G118" s="5">
        <f t="shared" si="2"/>
        <v>1</v>
      </c>
    </row>
    <row r="119" spans="1:10" x14ac:dyDescent="0.25">
      <c r="B119" s="68"/>
      <c r="G119" s="5">
        <f t="shared" ref="G119:G128" si="7">IF(E119=F119,1,0)</f>
        <v>1</v>
      </c>
    </row>
    <row r="120" spans="1:10" x14ac:dyDescent="0.25">
      <c r="B120" s="68"/>
      <c r="G120" s="5">
        <f t="shared" si="7"/>
        <v>1</v>
      </c>
    </row>
    <row r="121" spans="1:10" x14ac:dyDescent="0.25">
      <c r="B121" s="68"/>
      <c r="G121" s="5">
        <f t="shared" si="7"/>
        <v>1</v>
      </c>
    </row>
    <row r="122" spans="1:10" x14ac:dyDescent="0.25">
      <c r="B122" s="68"/>
      <c r="G122" s="5">
        <f t="shared" si="7"/>
        <v>1</v>
      </c>
    </row>
    <row r="123" spans="1:10" x14ac:dyDescent="0.25">
      <c r="B123" s="68"/>
      <c r="G123" s="5">
        <f t="shared" si="7"/>
        <v>1</v>
      </c>
    </row>
    <row r="124" spans="1:10" x14ac:dyDescent="0.25">
      <c r="B124" s="68"/>
      <c r="G124" s="5">
        <f t="shared" si="7"/>
        <v>1</v>
      </c>
    </row>
    <row r="125" spans="1:10" x14ac:dyDescent="0.25">
      <c r="B125" s="68"/>
      <c r="G125" s="5">
        <f t="shared" si="7"/>
        <v>1</v>
      </c>
    </row>
    <row r="126" spans="1:10" x14ac:dyDescent="0.25">
      <c r="B126" s="68"/>
      <c r="G126" s="5">
        <f t="shared" si="7"/>
        <v>1</v>
      </c>
    </row>
    <row r="127" spans="1:10" x14ac:dyDescent="0.25">
      <c r="B127" s="68"/>
      <c r="G127" s="5">
        <f t="shared" si="7"/>
        <v>1</v>
      </c>
    </row>
    <row r="128" spans="1:10" x14ac:dyDescent="0.25">
      <c r="G128" s="5">
        <f t="shared" si="7"/>
        <v>1</v>
      </c>
    </row>
  </sheetData>
  <autoFilter ref="A2:J100" xr:uid="{7BD03128-932E-474D-BCBF-4C386D72BAAB}"/>
  <phoneticPr fontId="6" type="noConversion"/>
  <conditionalFormatting sqref="I28:J28">
    <cfRule type="containsText" dxfId="73" priority="45" operator="containsText" text="No">
      <formula>NOT(ISERROR(SEARCH("No",I28)))</formula>
    </cfRule>
    <cfRule type="containsText" dxfId="72" priority="46" operator="containsText" text="Yes">
      <formula>NOT(ISERROR(SEARCH("Yes",I28)))</formula>
    </cfRule>
  </conditionalFormatting>
  <conditionalFormatting sqref="G3:G11 G13 G15">
    <cfRule type="containsText" dxfId="71" priority="43" operator="containsText" text="Right">
      <formula>NOT(ISERROR(SEARCH("Right",G3)))</formula>
    </cfRule>
    <cfRule type="containsText" dxfId="70" priority="44" operator="containsText" text="Wrong">
      <formula>NOT(ISERROR(SEARCH("Wrong",G3)))</formula>
    </cfRule>
  </conditionalFormatting>
  <conditionalFormatting sqref="G12">
    <cfRule type="containsText" dxfId="69" priority="41" operator="containsText" text="Right">
      <formula>NOT(ISERROR(SEARCH("Right",G12)))</formula>
    </cfRule>
    <cfRule type="containsText" dxfId="68" priority="42" operator="containsText" text="Wrong">
      <formula>NOT(ISERROR(SEARCH("Wrong",G12)))</formula>
    </cfRule>
  </conditionalFormatting>
  <conditionalFormatting sqref="G27:G30 G3:G15 I80 I89 I92:I93 I96 I99 G67:G1048576">
    <cfRule type="cellIs" dxfId="67" priority="40" operator="equal">
      <formula>1</formula>
    </cfRule>
  </conditionalFormatting>
  <conditionalFormatting sqref="G15 G3:G13">
    <cfRule type="cellIs" dxfId="66" priority="39" operator="equal">
      <formula>0</formula>
    </cfRule>
  </conditionalFormatting>
  <conditionalFormatting sqref="G19:G26">
    <cfRule type="containsText" dxfId="65" priority="24" operator="containsText" text="Right">
      <formula>NOT(ISERROR(SEARCH("Right",G19)))</formula>
    </cfRule>
    <cfRule type="containsText" dxfId="64" priority="25" operator="containsText" text="Wrong">
      <formula>NOT(ISERROR(SEARCH("Wrong",G19)))</formula>
    </cfRule>
  </conditionalFormatting>
  <conditionalFormatting sqref="G14">
    <cfRule type="cellIs" dxfId="63" priority="38" operator="lessThan">
      <formula>0</formula>
    </cfRule>
  </conditionalFormatting>
  <conditionalFormatting sqref="G16">
    <cfRule type="containsText" dxfId="62" priority="36" operator="containsText" text="Right">
      <formula>NOT(ISERROR(SEARCH("Right",G16)))</formula>
    </cfRule>
    <cfRule type="containsText" dxfId="61" priority="37" operator="containsText" text="Wrong">
      <formula>NOT(ISERROR(SEARCH("Wrong",G16)))</formula>
    </cfRule>
  </conditionalFormatting>
  <conditionalFormatting sqref="G16">
    <cfRule type="cellIs" dxfId="60" priority="35" operator="equal">
      <formula>1</formula>
    </cfRule>
  </conditionalFormatting>
  <conditionalFormatting sqref="G16">
    <cfRule type="cellIs" dxfId="59" priority="34" operator="equal">
      <formula>0</formula>
    </cfRule>
  </conditionalFormatting>
  <conditionalFormatting sqref="G17">
    <cfRule type="containsText" dxfId="58" priority="32" operator="containsText" text="Right">
      <formula>NOT(ISERROR(SEARCH("Right",G17)))</formula>
    </cfRule>
    <cfRule type="containsText" dxfId="57" priority="33" operator="containsText" text="Wrong">
      <formula>NOT(ISERROR(SEARCH("Wrong",G17)))</formula>
    </cfRule>
  </conditionalFormatting>
  <conditionalFormatting sqref="G17">
    <cfRule type="cellIs" dxfId="56" priority="31" operator="equal">
      <formula>1</formula>
    </cfRule>
  </conditionalFormatting>
  <conditionalFormatting sqref="G17">
    <cfRule type="cellIs" dxfId="55" priority="30" operator="equal">
      <formula>0</formula>
    </cfRule>
  </conditionalFormatting>
  <conditionalFormatting sqref="G18">
    <cfRule type="containsText" dxfId="54" priority="28" operator="containsText" text="Right">
      <formula>NOT(ISERROR(SEARCH("Right",G18)))</formula>
    </cfRule>
    <cfRule type="containsText" dxfId="53" priority="29" operator="containsText" text="Wrong">
      <formula>NOT(ISERROR(SEARCH("Wrong",G18)))</formula>
    </cfRule>
  </conditionalFormatting>
  <conditionalFormatting sqref="G18">
    <cfRule type="cellIs" dxfId="52" priority="27" operator="equal">
      <formula>1</formula>
    </cfRule>
  </conditionalFormatting>
  <conditionalFormatting sqref="G18">
    <cfRule type="cellIs" dxfId="51" priority="26" operator="equal">
      <formula>0</formula>
    </cfRule>
  </conditionalFormatting>
  <conditionalFormatting sqref="G19:G26">
    <cfRule type="cellIs" dxfId="50" priority="23" operator="equal">
      <formula>1</formula>
    </cfRule>
  </conditionalFormatting>
  <conditionalFormatting sqref="G19:G26">
    <cfRule type="cellIs" dxfId="49" priority="22" operator="equal">
      <formula>0</formula>
    </cfRule>
  </conditionalFormatting>
  <conditionalFormatting sqref="G14">
    <cfRule type="containsText" dxfId="48" priority="20" operator="containsText" text="Right">
      <formula>NOT(ISERROR(SEARCH("Right",G14)))</formula>
    </cfRule>
    <cfRule type="containsText" dxfId="47" priority="21" operator="containsText" text="Wrong">
      <formula>NOT(ISERROR(SEARCH("Wrong",G14)))</formula>
    </cfRule>
  </conditionalFormatting>
  <conditionalFormatting sqref="G14">
    <cfRule type="cellIs" dxfId="46" priority="19" operator="equal">
      <formula>0</formula>
    </cfRule>
  </conditionalFormatting>
  <conditionalFormatting sqref="G13">
    <cfRule type="containsText" dxfId="45" priority="17" operator="containsText" text="Right">
      <formula>NOT(ISERROR(SEARCH("Right",G13)))</formula>
    </cfRule>
    <cfRule type="containsText" dxfId="44" priority="18" operator="containsText" text="Wrong">
      <formula>NOT(ISERROR(SEARCH("Wrong",G13)))</formula>
    </cfRule>
  </conditionalFormatting>
  <conditionalFormatting sqref="I54 I80 G31:G100 I89 I92:I93 I96 I99">
    <cfRule type="containsText" dxfId="43" priority="15" operator="containsText" text="Right">
      <formula>NOT(ISERROR(SEARCH("Right",G31)))</formula>
    </cfRule>
    <cfRule type="containsText" dxfId="42" priority="16" operator="containsText" text="Wrong">
      <formula>NOT(ISERROR(SEARCH("Wrong",G31)))</formula>
    </cfRule>
  </conditionalFormatting>
  <conditionalFormatting sqref="I54 I80 G31:G100 I89 I92:I93 I96 I99">
    <cfRule type="cellIs" dxfId="41" priority="14" operator="equal">
      <formula>1</formula>
    </cfRule>
  </conditionalFormatting>
  <conditionalFormatting sqref="I54 I80 G31:G100 I89 I92:I93 I96 I99">
    <cfRule type="cellIs" dxfId="40" priority="13" operator="equal">
      <formula>0</formula>
    </cfRule>
  </conditionalFormatting>
  <conditionalFormatting sqref="G101">
    <cfRule type="containsText" dxfId="39" priority="11" operator="containsText" text="Right">
      <formula>NOT(ISERROR(SEARCH("Right",G101)))</formula>
    </cfRule>
    <cfRule type="containsText" dxfId="38" priority="12" operator="containsText" text="Wrong">
      <formula>NOT(ISERROR(SEARCH("Wrong",G101)))</formula>
    </cfRule>
  </conditionalFormatting>
  <conditionalFormatting sqref="G101">
    <cfRule type="cellIs" dxfId="37" priority="10" operator="equal">
      <formula>1</formula>
    </cfRule>
  </conditionalFormatting>
  <conditionalFormatting sqref="G101">
    <cfRule type="cellIs" dxfId="36" priority="9" operator="equal">
      <formula>0</formula>
    </cfRule>
  </conditionalFormatting>
  <conditionalFormatting sqref="G101:G128">
    <cfRule type="containsText" dxfId="35" priority="7" operator="containsText" text="Right">
      <formula>NOT(ISERROR(SEARCH("Right",G101)))</formula>
    </cfRule>
    <cfRule type="containsText" dxfId="34" priority="8" operator="containsText" text="Wrong">
      <formula>NOT(ISERROR(SEARCH("Wrong",G101)))</formula>
    </cfRule>
  </conditionalFormatting>
  <conditionalFormatting sqref="G101:G128">
    <cfRule type="cellIs" dxfId="33" priority="6" operator="equal">
      <formula>1</formula>
    </cfRule>
  </conditionalFormatting>
  <conditionalFormatting sqref="G101:G128">
    <cfRule type="cellIs" dxfId="32" priority="5" operator="equal">
      <formula>0</formula>
    </cfRule>
  </conditionalFormatting>
  <conditionalFormatting sqref="G101:G128">
    <cfRule type="containsText" dxfId="31" priority="3" operator="containsText" text="Right">
      <formula>NOT(ISERROR(SEARCH("Right",G101)))</formula>
    </cfRule>
    <cfRule type="containsText" dxfId="30" priority="4" operator="containsText" text="Wrong">
      <formula>NOT(ISERROR(SEARCH("Wrong",G101)))</formula>
    </cfRule>
  </conditionalFormatting>
  <conditionalFormatting sqref="G101:G128">
    <cfRule type="cellIs" dxfId="29" priority="2" operator="equal">
      <formula>1</formula>
    </cfRule>
  </conditionalFormatting>
  <conditionalFormatting sqref="G101:G128">
    <cfRule type="cellIs" dxfId="28" priority="1" operator="equal">
      <formula>0</formula>
    </cfRule>
  </conditionalFormatting>
  <hyperlinks>
    <hyperlink ref="J3" r:id="rId1" xr:uid="{CEBCC32E-5794-4C2C-BAAE-783A62218093}"/>
    <hyperlink ref="J15" r:id="rId2" xr:uid="{B3430962-B03D-4AA1-841F-573AA63DB77C}"/>
    <hyperlink ref="J17" r:id="rId3" xr:uid="{FBFB475E-F1B4-4712-9E19-EA1A230E9103}"/>
    <hyperlink ref="J23" r:id="rId4" xr:uid="{994D9244-1CF6-47F2-88D7-CE8844C0CC12}"/>
    <hyperlink ref="J26" r:id="rId5" xr:uid="{057A058E-8865-4246-805C-C61D53AFA168}"/>
    <hyperlink ref="J29" r:id="rId6" xr:uid="{FB26596D-D9B4-4659-BCA9-C601A922853E}"/>
    <hyperlink ref="J33" r:id="rId7" location=":~:text=right%20historical%20moment.-,What%20made%20the%20moment%20right%20was%20the%20return%20of%20African,conditions%20for%20African%20American%20communities." display="https://gmatclub.com/forum/when-jamaican-born-social-activist-marcus-garvey-came-to-the-united-st-136802.html - :~:text=right%20historical%20moment.-,What%20made%20the%20moment%20right%20was%20the%20return%20of%20African,conditions%20for%20African%20American%20communities." xr:uid="{2F4073C6-7E31-43EF-B137-99E2C9E39EB3}"/>
    <hyperlink ref="J37" r:id="rId8" location=":~:text=marked%20answer%20A.-,In%20the%20Sonoran%20Desert%20of%20northwestern%20Mexico%20and%20southern%20Arizona,of%20southern%20Mexico%20still%20are." display="https://gmatclub.com/forum/in-the-sonoran-desert-of-northwestern-mexico-and-southern-arizona-t-242586.html - :~:text=marked%20answer%20A.-,In%20the%20Sonoran%20Desert%20of%20northwestern%20Mexico%20and%20southern%20Arizona,of%20southern%20Mexico%20still%20are." xr:uid="{8E62AC28-44A2-47F4-823B-E9021B26E595}"/>
    <hyperlink ref="J40" r:id="rId9" location=":~:text=In%20terrestrial%20environments%2C%20gravity%20places%20special%20demands%20on%20the%20cardiovascular,organs%20such%20as%20the%20brain." display="https://gmatclub.com/forum/in-terrestrial-environments-gravity-places-special-demands-137034.html - :~:text=In%20terrestrial%20environments%2C%20gravity%20places%20special%20demands%20on%20the%20cardiovascular,organs%20such%20as%20the%20brain." xr:uid="{A4B37D2C-3138-4553-93A1-B9CCBBCAA46F}"/>
    <hyperlink ref="J47" r:id="rId10" location=":~:text=Page%3A%20374-,Current%20feminist%20theory%2C%20in%20validating%20women's%20own%20stories%20of%20their,%E2%80%9Creality%E2%80%9D%20of%20women's%20lives." display="https://gmatclub.com/forum/current-feminist-theory-in-validating-women-s-own-stories-of-their-137664.html - :~:text=Page%3A%20374-,Current%20feminist%20theory%2C%20in%20validating%20women's%20own%20stories%20of%20their,%E2%80%9Creality%E2%80%9D%20of%20women's%20lives." xr:uid="{AB213760-6E6E-45CD-9700-6733A1ED554E}"/>
    <hyperlink ref="J54" r:id="rId11" location=":~:text=The%20Simple%20Story-,Manufacturers%20do%20have%20to%20build%20big%20plants%20(tangible%20capital)%20to,is%20at%20least%20as%20important." display="https://gmatclub.com/forum/manufacturers-have-to-do-more-than-build-large-manufacturing-133422.html - :~:text=The%20Simple%20Story-,Manufacturers%20do%20have%20to%20build%20big%20plants%20(tangible%20capital)%20to,is%20at%20least%20as%20important." xr:uid="{43460EC9-8AF3-4552-8858-A056EA1B9008}"/>
    <hyperlink ref="J59" r:id="rId12" xr:uid="{CB8129A5-D80D-4A31-8B31-0C3E917A6A30}"/>
    <hyperlink ref="J67" r:id="rId13" location=":~:text=RC%20467%20~%20470-,Resin%20is%20a%20plant%20secretion%20that%20hardens%20when%20exposed%20to,been%20described%20in%20mineralogy%20textbooks." display="https://gmatclub.com/forum/resin-is-a-plant-secretion-that-hardens-when-exposed-to-air-fossilize-242509.html - :~:text=RC%20467%20~%20470-,Resin%20is%20a%20plant%20secretion%20that%20hardens%20when%20exposed%20to,been%20described%20in%20mineralogy%20textbooks." xr:uid="{1B70ABCB-E8EC-402B-9FBB-2257E75ED68D}"/>
    <hyperlink ref="J69" r:id="rId14" xr:uid="{E47C8DFB-9BC4-44BD-9611-1729BF24BFC3}"/>
    <hyperlink ref="J72" r:id="rId15" xr:uid="{889C30F4-C4F7-4C33-A9C6-0195F4468C16}"/>
    <hyperlink ref="J76" r:id="rId16" xr:uid="{E08CCF9A-AC8F-4318-89B7-D1D7BB681D05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246E4-AED2-495C-A188-1232AADCF770}">
  <sheetPr>
    <tabColor rgb="FF00B0F0"/>
  </sheetPr>
  <dimension ref="A1:AK38"/>
  <sheetViews>
    <sheetView showGridLines="0" workbookViewId="0">
      <selection activeCell="G8" sqref="G8"/>
    </sheetView>
  </sheetViews>
  <sheetFormatPr defaultRowHeight="15" x14ac:dyDescent="0.25"/>
  <cols>
    <col min="1" max="1" width="10.42578125" style="82" bestFit="1" customWidth="1"/>
    <col min="2" max="2" width="12.5703125" style="82" bestFit="1" customWidth="1"/>
    <col min="3" max="17" width="9.140625" style="82"/>
    <col min="18" max="18" width="2.85546875" style="105" customWidth="1"/>
    <col min="19" max="21" width="9.140625" style="82"/>
    <col min="22" max="22" width="10.85546875" style="82" bestFit="1" customWidth="1"/>
    <col min="23" max="23" width="9.140625" style="82"/>
    <col min="24" max="24" width="41.28515625" style="124" bestFit="1" customWidth="1"/>
    <col min="25" max="34" width="9.140625" style="82"/>
    <col min="35" max="35" width="10.85546875" style="82" bestFit="1" customWidth="1"/>
    <col min="36" max="36" width="9.140625" style="82"/>
    <col min="37" max="37" width="41.28515625" style="124" bestFit="1" customWidth="1"/>
    <col min="38" max="16384" width="9.140625" style="82"/>
  </cols>
  <sheetData>
    <row r="1" spans="1:37" ht="15.75" thickBot="1" x14ac:dyDescent="0.3">
      <c r="A1" s="113"/>
      <c r="B1" s="80"/>
      <c r="C1" s="80"/>
      <c r="D1" s="80"/>
      <c r="E1" s="80"/>
      <c r="F1" s="144" t="s">
        <v>234</v>
      </c>
      <c r="G1" s="145"/>
      <c r="H1" s="151"/>
      <c r="I1" s="144" t="s">
        <v>205</v>
      </c>
      <c r="J1" s="145"/>
      <c r="K1" s="146"/>
      <c r="L1" s="144" t="s">
        <v>207</v>
      </c>
      <c r="M1" s="145"/>
      <c r="N1" s="146"/>
      <c r="O1" s="147" t="s">
        <v>208</v>
      </c>
      <c r="P1" s="145"/>
      <c r="Q1" s="146"/>
      <c r="T1" s="148" t="s">
        <v>214</v>
      </c>
      <c r="U1" s="149"/>
      <c r="V1" s="149"/>
      <c r="W1" s="149"/>
      <c r="X1" s="149"/>
      <c r="Y1" s="150"/>
      <c r="AK1" s="82"/>
    </row>
    <row r="2" spans="1:37" x14ac:dyDescent="0.25">
      <c r="A2" s="119" t="s">
        <v>43</v>
      </c>
      <c r="B2" s="120" t="s">
        <v>213</v>
      </c>
      <c r="C2" s="121" t="s">
        <v>204</v>
      </c>
      <c r="D2" s="70" t="s">
        <v>202</v>
      </c>
      <c r="E2" s="122" t="s">
        <v>203</v>
      </c>
      <c r="F2" s="61" t="s">
        <v>0</v>
      </c>
      <c r="G2" s="61" t="s">
        <v>1</v>
      </c>
      <c r="H2" s="109" t="s">
        <v>3</v>
      </c>
      <c r="I2" s="108" t="s">
        <v>0</v>
      </c>
      <c r="J2" s="61" t="s">
        <v>206</v>
      </c>
      <c r="K2" s="109" t="s">
        <v>3</v>
      </c>
      <c r="L2" s="108" t="s">
        <v>0</v>
      </c>
      <c r="M2" s="61" t="s">
        <v>206</v>
      </c>
      <c r="N2" s="109" t="s">
        <v>3</v>
      </c>
      <c r="O2" s="61" t="s">
        <v>0</v>
      </c>
      <c r="P2" s="61" t="s">
        <v>206</v>
      </c>
      <c r="Q2" s="109" t="s">
        <v>3</v>
      </c>
      <c r="T2" s="108" t="s">
        <v>209</v>
      </c>
      <c r="U2" s="61" t="s">
        <v>38</v>
      </c>
      <c r="V2" s="61" t="s">
        <v>94</v>
      </c>
      <c r="W2" s="61" t="s">
        <v>210</v>
      </c>
      <c r="X2" s="61" t="s">
        <v>211</v>
      </c>
      <c r="Y2" s="109" t="s">
        <v>212</v>
      </c>
      <c r="AB2" s="125" t="s">
        <v>225</v>
      </c>
      <c r="AC2" s="125" t="s">
        <v>226</v>
      </c>
      <c r="AD2" s="106" t="s">
        <v>227</v>
      </c>
      <c r="AE2" s="106" t="s">
        <v>228</v>
      </c>
      <c r="AG2" s="108" t="s">
        <v>209</v>
      </c>
      <c r="AH2" s="61" t="s">
        <v>38</v>
      </c>
      <c r="AI2" s="61" t="s">
        <v>94</v>
      </c>
      <c r="AJ2" s="61" t="s">
        <v>210</v>
      </c>
      <c r="AK2" s="61" t="s">
        <v>211</v>
      </c>
    </row>
    <row r="3" spans="1:37" x14ac:dyDescent="0.25">
      <c r="A3" s="115">
        <v>44075</v>
      </c>
      <c r="B3" s="62" t="s">
        <v>201</v>
      </c>
      <c r="C3" s="8">
        <v>700</v>
      </c>
      <c r="D3" s="5">
        <v>33</v>
      </c>
      <c r="E3" s="110">
        <v>50</v>
      </c>
      <c r="F3" s="5">
        <f>SUM(I3,L3,O3)</f>
        <v>24</v>
      </c>
      <c r="G3" s="5">
        <f>36-F3</f>
        <v>12</v>
      </c>
      <c r="H3" s="6">
        <f>F3/SUM(F3:G3)</f>
        <v>0.66666666666666663</v>
      </c>
      <c r="I3" s="8">
        <v>7</v>
      </c>
      <c r="J3" s="5">
        <v>14</v>
      </c>
      <c r="K3" s="6">
        <f>I3/J3</f>
        <v>0.5</v>
      </c>
      <c r="L3" s="126">
        <v>8</v>
      </c>
      <c r="M3" s="127">
        <v>9</v>
      </c>
      <c r="N3" s="7">
        <f>L3/M3</f>
        <v>0.88888888888888884</v>
      </c>
      <c r="O3" s="5">
        <v>9</v>
      </c>
      <c r="P3" s="5">
        <v>13</v>
      </c>
      <c r="Q3" s="7">
        <f>O3/P3</f>
        <v>0.69230769230769229</v>
      </c>
      <c r="T3" s="8">
        <v>1</v>
      </c>
      <c r="U3" s="5" t="s">
        <v>215</v>
      </c>
      <c r="V3" s="5" t="s">
        <v>31</v>
      </c>
      <c r="W3" s="5">
        <v>1</v>
      </c>
      <c r="X3" s="64" t="s">
        <v>218</v>
      </c>
      <c r="Y3" s="110"/>
      <c r="AA3" s="82" t="s">
        <v>1</v>
      </c>
      <c r="AB3" s="82">
        <f>9-AB4</f>
        <v>2</v>
      </c>
      <c r="AC3" s="82">
        <f t="shared" ref="AC3:AE3" si="0">9-AC4</f>
        <v>5</v>
      </c>
      <c r="AD3" s="82">
        <f t="shared" si="0"/>
        <v>6</v>
      </c>
      <c r="AE3" s="82">
        <f t="shared" si="0"/>
        <v>3</v>
      </c>
      <c r="AG3" s="8">
        <v>1</v>
      </c>
      <c r="AH3" s="5" t="s">
        <v>215</v>
      </c>
      <c r="AI3" s="5" t="s">
        <v>31</v>
      </c>
      <c r="AJ3" s="5">
        <v>0</v>
      </c>
      <c r="AK3" s="64"/>
    </row>
    <row r="4" spans="1:37" x14ac:dyDescent="0.25">
      <c r="A4" s="115">
        <f>A3+7</f>
        <v>44082</v>
      </c>
      <c r="B4" s="62" t="s">
        <v>274</v>
      </c>
      <c r="C4" s="8">
        <v>660</v>
      </c>
      <c r="D4" s="5">
        <v>28</v>
      </c>
      <c r="E4" s="110">
        <v>50</v>
      </c>
      <c r="F4" s="5">
        <f>SUM(I4,L4,O4)</f>
        <v>20</v>
      </c>
      <c r="G4" s="5">
        <f>36-F4</f>
        <v>16</v>
      </c>
      <c r="H4" s="6">
        <f>F4/SUM(F4:G4)</f>
        <v>0.55555555555555558</v>
      </c>
      <c r="I4" s="8">
        <v>10</v>
      </c>
      <c r="J4" s="5">
        <v>14</v>
      </c>
      <c r="K4" s="6">
        <f>I4/J4</f>
        <v>0.7142857142857143</v>
      </c>
      <c r="L4" s="8">
        <v>3</v>
      </c>
      <c r="M4" s="5">
        <v>8</v>
      </c>
      <c r="N4" s="7">
        <f>L4/M4</f>
        <v>0.375</v>
      </c>
      <c r="O4" s="5">
        <v>7</v>
      </c>
      <c r="P4" s="5">
        <v>14</v>
      </c>
      <c r="Q4" s="7">
        <f>O4/P4</f>
        <v>0.5</v>
      </c>
      <c r="T4" s="8">
        <f>T3+1</f>
        <v>2</v>
      </c>
      <c r="U4" s="5" t="s">
        <v>215</v>
      </c>
      <c r="V4" s="5" t="s">
        <v>26</v>
      </c>
      <c r="W4" s="5">
        <v>1</v>
      </c>
      <c r="X4" s="64"/>
      <c r="Y4" s="110"/>
      <c r="AA4" s="5" t="s">
        <v>0</v>
      </c>
      <c r="AB4" s="82">
        <f>SUM(W3:W11)</f>
        <v>7</v>
      </c>
      <c r="AC4" s="82">
        <v>4</v>
      </c>
      <c r="AD4" s="82">
        <v>3</v>
      </c>
      <c r="AE4" s="82">
        <v>6</v>
      </c>
      <c r="AG4" s="8">
        <f>AG3+1</f>
        <v>2</v>
      </c>
      <c r="AH4" s="5" t="s">
        <v>215</v>
      </c>
      <c r="AI4" s="5" t="s">
        <v>32</v>
      </c>
      <c r="AJ4" s="5">
        <v>1</v>
      </c>
      <c r="AK4" s="64"/>
    </row>
    <row r="5" spans="1:37" x14ac:dyDescent="0.25">
      <c r="A5" s="115">
        <f>A4+7</f>
        <v>44089</v>
      </c>
      <c r="B5" s="62"/>
      <c r="C5" s="114"/>
      <c r="D5" s="62"/>
      <c r="E5" s="116"/>
      <c r="F5" s="62"/>
      <c r="G5" s="62"/>
      <c r="H5" s="62"/>
      <c r="I5" s="114"/>
      <c r="J5" s="62"/>
      <c r="K5" s="116"/>
      <c r="L5" s="114"/>
      <c r="M5" s="62"/>
      <c r="N5" s="116"/>
      <c r="O5" s="62"/>
      <c r="P5" s="62"/>
      <c r="Q5" s="116"/>
      <c r="T5" s="8">
        <f t="shared" ref="T5:T38" si="1">T4+1</f>
        <v>3</v>
      </c>
      <c r="U5" s="5" t="s">
        <v>215</v>
      </c>
      <c r="V5" s="5" t="s">
        <v>32</v>
      </c>
      <c r="W5" s="5">
        <v>0</v>
      </c>
      <c r="X5" s="64" t="s">
        <v>216</v>
      </c>
      <c r="Y5" s="110"/>
      <c r="AG5" s="8">
        <f t="shared" ref="AG5:AG38" si="2">AG4+1</f>
        <v>3</v>
      </c>
      <c r="AH5" s="5" t="s">
        <v>215</v>
      </c>
      <c r="AI5" s="5" t="s">
        <v>26</v>
      </c>
      <c r="AJ5" s="5">
        <v>1</v>
      </c>
      <c r="AK5" s="64"/>
    </row>
    <row r="6" spans="1:37" x14ac:dyDescent="0.25">
      <c r="A6" s="114"/>
      <c r="B6" s="62"/>
      <c r="C6" s="114"/>
      <c r="D6" s="62"/>
      <c r="E6" s="116"/>
      <c r="F6" s="62"/>
      <c r="G6" s="62"/>
      <c r="H6" s="62"/>
      <c r="I6" s="114"/>
      <c r="J6" s="62"/>
      <c r="K6" s="116"/>
      <c r="L6" s="114"/>
      <c r="M6" s="62"/>
      <c r="N6" s="116"/>
      <c r="O6" s="62"/>
      <c r="P6" s="62"/>
      <c r="Q6" s="116"/>
      <c r="T6" s="8">
        <f t="shared" si="1"/>
        <v>4</v>
      </c>
      <c r="U6" s="5" t="s">
        <v>217</v>
      </c>
      <c r="V6" s="5" t="s">
        <v>25</v>
      </c>
      <c r="W6" s="5">
        <v>1</v>
      </c>
      <c r="X6" s="64"/>
      <c r="Y6" s="110"/>
      <c r="AG6" s="8">
        <f t="shared" si="2"/>
        <v>4</v>
      </c>
      <c r="AH6" s="5" t="s">
        <v>221</v>
      </c>
      <c r="AI6" s="5" t="s">
        <v>22</v>
      </c>
      <c r="AJ6" s="5">
        <v>1</v>
      </c>
      <c r="AK6" s="64"/>
    </row>
    <row r="7" spans="1:37" x14ac:dyDescent="0.25">
      <c r="A7" s="114"/>
      <c r="B7" s="62"/>
      <c r="C7" s="114"/>
      <c r="D7" s="62"/>
      <c r="E7" s="116"/>
      <c r="F7" s="62"/>
      <c r="G7" s="62"/>
      <c r="H7" s="62"/>
      <c r="I7" s="114"/>
      <c r="J7" s="62"/>
      <c r="K7" s="116"/>
      <c r="L7" s="114"/>
      <c r="M7" s="62"/>
      <c r="N7" s="116"/>
      <c r="O7" s="62"/>
      <c r="P7" s="62"/>
      <c r="Q7" s="116"/>
      <c r="T7" s="8">
        <f t="shared" si="1"/>
        <v>5</v>
      </c>
      <c r="U7" s="5" t="s">
        <v>215</v>
      </c>
      <c r="V7" s="5" t="s">
        <v>26</v>
      </c>
      <c r="W7" s="5">
        <v>0</v>
      </c>
      <c r="X7" s="64" t="s">
        <v>219</v>
      </c>
      <c r="Y7" s="110"/>
      <c r="AG7" s="8">
        <f t="shared" si="2"/>
        <v>5</v>
      </c>
      <c r="AH7" s="5" t="s">
        <v>221</v>
      </c>
      <c r="AI7" s="5" t="s">
        <v>275</v>
      </c>
      <c r="AJ7" s="5">
        <v>1</v>
      </c>
      <c r="AK7" s="64"/>
    </row>
    <row r="8" spans="1:37" x14ac:dyDescent="0.25">
      <c r="A8" s="114"/>
      <c r="B8" s="62"/>
      <c r="C8" s="114"/>
      <c r="D8" s="62"/>
      <c r="E8" s="116"/>
      <c r="F8" s="62"/>
      <c r="G8" s="62"/>
      <c r="H8" s="62"/>
      <c r="I8" s="114"/>
      <c r="J8" s="62"/>
      <c r="K8" s="116"/>
      <c r="L8" s="114"/>
      <c r="M8" s="62"/>
      <c r="N8" s="116"/>
      <c r="O8" s="62"/>
      <c r="P8" s="62"/>
      <c r="Q8" s="116"/>
      <c r="T8" s="8">
        <f t="shared" si="1"/>
        <v>6</v>
      </c>
      <c r="U8" s="5" t="s">
        <v>215</v>
      </c>
      <c r="V8" s="5" t="s">
        <v>32</v>
      </c>
      <c r="W8" s="5">
        <v>1</v>
      </c>
      <c r="X8" s="64"/>
      <c r="Y8" s="110"/>
      <c r="AG8" s="8">
        <f t="shared" si="2"/>
        <v>6</v>
      </c>
      <c r="AH8" s="5" t="s">
        <v>221</v>
      </c>
      <c r="AI8" s="5" t="s">
        <v>22</v>
      </c>
      <c r="AJ8" s="5">
        <v>1</v>
      </c>
      <c r="AK8" s="64"/>
    </row>
    <row r="9" spans="1:37" x14ac:dyDescent="0.25">
      <c r="A9" s="114"/>
      <c r="B9" s="62"/>
      <c r="C9" s="114"/>
      <c r="D9" s="62"/>
      <c r="E9" s="116"/>
      <c r="F9" s="62"/>
      <c r="G9" s="62"/>
      <c r="H9" s="62"/>
      <c r="I9" s="114"/>
      <c r="J9" s="62"/>
      <c r="K9" s="116"/>
      <c r="L9" s="114"/>
      <c r="M9" s="62"/>
      <c r="N9" s="116"/>
      <c r="O9" s="62"/>
      <c r="P9" s="62"/>
      <c r="Q9" s="116"/>
      <c r="T9" s="8">
        <f t="shared" si="1"/>
        <v>7</v>
      </c>
      <c r="U9" s="5" t="s">
        <v>215</v>
      </c>
      <c r="V9" s="5" t="s">
        <v>26</v>
      </c>
      <c r="W9" s="5">
        <v>1</v>
      </c>
      <c r="X9" s="64"/>
      <c r="Y9" s="110"/>
      <c r="AG9" s="8">
        <f t="shared" si="2"/>
        <v>7</v>
      </c>
      <c r="AH9" s="5" t="s">
        <v>221</v>
      </c>
      <c r="AI9" s="5" t="s">
        <v>75</v>
      </c>
      <c r="AJ9" s="5">
        <v>1</v>
      </c>
      <c r="AK9" s="64"/>
    </row>
    <row r="10" spans="1:37" x14ac:dyDescent="0.25">
      <c r="A10" s="114"/>
      <c r="B10" s="62"/>
      <c r="C10" s="114"/>
      <c r="D10" s="62"/>
      <c r="E10" s="116"/>
      <c r="F10" s="62"/>
      <c r="G10" s="62"/>
      <c r="H10" s="62"/>
      <c r="I10" s="114"/>
      <c r="J10" s="62"/>
      <c r="K10" s="116"/>
      <c r="L10" s="114"/>
      <c r="M10" s="62"/>
      <c r="N10" s="116"/>
      <c r="O10" s="62"/>
      <c r="P10" s="62"/>
      <c r="Q10" s="116"/>
      <c r="T10" s="8">
        <f t="shared" si="1"/>
        <v>8</v>
      </c>
      <c r="U10" s="5" t="s">
        <v>215</v>
      </c>
      <c r="V10" s="5" t="s">
        <v>26</v>
      </c>
      <c r="W10" s="5">
        <v>1</v>
      </c>
      <c r="X10" s="64"/>
      <c r="Y10" s="110"/>
      <c r="AG10" s="8">
        <f t="shared" si="2"/>
        <v>8</v>
      </c>
      <c r="AH10" s="5" t="s">
        <v>221</v>
      </c>
      <c r="AI10" s="5" t="s">
        <v>18</v>
      </c>
      <c r="AJ10" s="5">
        <v>1</v>
      </c>
      <c r="AK10" s="64"/>
    </row>
    <row r="11" spans="1:37" ht="15.75" thickBot="1" x14ac:dyDescent="0.3">
      <c r="A11" s="117"/>
      <c r="B11" s="73"/>
      <c r="C11" s="117"/>
      <c r="D11" s="73"/>
      <c r="E11" s="118"/>
      <c r="F11" s="73"/>
      <c r="G11" s="73"/>
      <c r="H11" s="73"/>
      <c r="I11" s="117"/>
      <c r="J11" s="73"/>
      <c r="K11" s="118"/>
      <c r="L11" s="117"/>
      <c r="M11" s="73"/>
      <c r="N11" s="118"/>
      <c r="O11" s="73"/>
      <c r="P11" s="73"/>
      <c r="Q11" s="118"/>
      <c r="T11" s="8">
        <f t="shared" si="1"/>
        <v>9</v>
      </c>
      <c r="U11" s="5" t="s">
        <v>215</v>
      </c>
      <c r="V11" s="5" t="s">
        <v>32</v>
      </c>
      <c r="W11" s="5">
        <v>1</v>
      </c>
      <c r="X11" s="64" t="s">
        <v>220</v>
      </c>
      <c r="Y11" s="110"/>
      <c r="AG11" s="8">
        <f t="shared" si="2"/>
        <v>9</v>
      </c>
      <c r="AH11" s="5" t="s">
        <v>217</v>
      </c>
      <c r="AI11" s="5" t="s">
        <v>25</v>
      </c>
      <c r="AJ11" s="5">
        <v>0</v>
      </c>
      <c r="AK11" s="64"/>
    </row>
    <row r="12" spans="1:37" x14ac:dyDescent="0.25">
      <c r="T12" s="8">
        <f t="shared" si="1"/>
        <v>10</v>
      </c>
      <c r="U12" s="5" t="s">
        <v>215</v>
      </c>
      <c r="V12" s="5" t="s">
        <v>26</v>
      </c>
      <c r="W12" s="5">
        <v>0</v>
      </c>
      <c r="X12" s="64"/>
      <c r="Y12" s="110"/>
      <c r="AG12" s="8">
        <f t="shared" si="2"/>
        <v>10</v>
      </c>
      <c r="AH12" s="5" t="s">
        <v>221</v>
      </c>
      <c r="AI12" s="5" t="s">
        <v>22</v>
      </c>
      <c r="AJ12" s="5">
        <v>0</v>
      </c>
      <c r="AK12" s="64" t="s">
        <v>276</v>
      </c>
    </row>
    <row r="13" spans="1:37" x14ac:dyDescent="0.25">
      <c r="T13" s="8">
        <f t="shared" si="1"/>
        <v>11</v>
      </c>
      <c r="U13" s="5" t="s">
        <v>215</v>
      </c>
      <c r="V13" s="5" t="s">
        <v>31</v>
      </c>
      <c r="W13" s="5">
        <v>1</v>
      </c>
      <c r="X13" s="64"/>
      <c r="Y13" s="110"/>
      <c r="AG13" s="8">
        <f t="shared" si="2"/>
        <v>11</v>
      </c>
      <c r="AH13" s="5" t="s">
        <v>217</v>
      </c>
      <c r="AI13" s="5" t="s">
        <v>24</v>
      </c>
      <c r="AJ13" s="5">
        <v>0</v>
      </c>
      <c r="AK13" s="64" t="s">
        <v>277</v>
      </c>
    </row>
    <row r="14" spans="1:37" x14ac:dyDescent="0.25">
      <c r="T14" s="8">
        <f t="shared" si="1"/>
        <v>12</v>
      </c>
      <c r="U14" s="5" t="s">
        <v>221</v>
      </c>
      <c r="V14" s="5" t="s">
        <v>18</v>
      </c>
      <c r="W14" s="5">
        <v>0</v>
      </c>
      <c r="X14" s="64" t="s">
        <v>233</v>
      </c>
      <c r="Y14" s="110"/>
      <c r="AG14" s="8">
        <f t="shared" si="2"/>
        <v>12</v>
      </c>
      <c r="AH14" s="5" t="s">
        <v>217</v>
      </c>
      <c r="AI14" s="5" t="s">
        <v>29</v>
      </c>
      <c r="AJ14" s="5">
        <v>0</v>
      </c>
      <c r="AK14" s="64" t="s">
        <v>278</v>
      </c>
    </row>
    <row r="15" spans="1:37" x14ac:dyDescent="0.25">
      <c r="T15" s="8">
        <f t="shared" si="1"/>
        <v>13</v>
      </c>
      <c r="U15" s="5" t="s">
        <v>221</v>
      </c>
      <c r="V15" s="5" t="s">
        <v>18</v>
      </c>
      <c r="W15" s="5">
        <v>0</v>
      </c>
      <c r="X15" s="64" t="s">
        <v>222</v>
      </c>
      <c r="Y15" s="110"/>
      <c r="AG15" s="8">
        <f t="shared" si="2"/>
        <v>13</v>
      </c>
      <c r="AH15" s="5" t="s">
        <v>217</v>
      </c>
      <c r="AI15" s="5" t="s">
        <v>60</v>
      </c>
      <c r="AJ15" s="5">
        <v>0</v>
      </c>
      <c r="AK15" s="64" t="s">
        <v>279</v>
      </c>
    </row>
    <row r="16" spans="1:37" x14ac:dyDescent="0.25">
      <c r="T16" s="8">
        <f t="shared" si="1"/>
        <v>14</v>
      </c>
      <c r="U16" s="5" t="s">
        <v>217</v>
      </c>
      <c r="V16" s="5" t="s">
        <v>25</v>
      </c>
      <c r="W16" s="5">
        <v>1</v>
      </c>
      <c r="X16" s="64"/>
      <c r="Y16" s="110"/>
      <c r="AA16"/>
      <c r="AB16"/>
      <c r="AC16"/>
      <c r="AD16"/>
      <c r="AE16"/>
      <c r="AG16" s="8">
        <f t="shared" si="2"/>
        <v>14</v>
      </c>
      <c r="AH16" s="5" t="s">
        <v>215</v>
      </c>
      <c r="AI16" s="5" t="s">
        <v>32</v>
      </c>
      <c r="AJ16" s="5">
        <v>1</v>
      </c>
      <c r="AK16" s="64"/>
    </row>
    <row r="17" spans="20:37" x14ac:dyDescent="0.25">
      <c r="T17" s="8">
        <f t="shared" si="1"/>
        <v>15</v>
      </c>
      <c r="U17" s="5" t="s">
        <v>217</v>
      </c>
      <c r="V17" s="5" t="s">
        <v>26</v>
      </c>
      <c r="W17" s="5">
        <v>1</v>
      </c>
      <c r="X17" s="64"/>
      <c r="Y17" s="110"/>
      <c r="AA17"/>
      <c r="AB17"/>
      <c r="AC17"/>
      <c r="AD17"/>
      <c r="AE17"/>
      <c r="AG17" s="8">
        <f t="shared" si="2"/>
        <v>15</v>
      </c>
      <c r="AH17" s="5" t="s">
        <v>215</v>
      </c>
      <c r="AI17" s="5" t="s">
        <v>26</v>
      </c>
      <c r="AJ17" s="5">
        <v>0</v>
      </c>
      <c r="AK17" s="64"/>
    </row>
    <row r="18" spans="20:37" x14ac:dyDescent="0.25">
      <c r="T18" s="8">
        <f t="shared" si="1"/>
        <v>16</v>
      </c>
      <c r="U18" s="5" t="s">
        <v>221</v>
      </c>
      <c r="V18" s="5" t="s">
        <v>17</v>
      </c>
      <c r="W18" s="5">
        <v>1</v>
      </c>
      <c r="X18" s="64"/>
      <c r="Y18" s="110"/>
      <c r="AA18"/>
      <c r="AB18"/>
      <c r="AC18"/>
      <c r="AD18"/>
      <c r="AE18"/>
      <c r="AG18" s="8">
        <f t="shared" si="2"/>
        <v>16</v>
      </c>
      <c r="AH18" s="5" t="s">
        <v>215</v>
      </c>
      <c r="AI18" s="5" t="s">
        <v>26</v>
      </c>
      <c r="AJ18" s="5">
        <v>1</v>
      </c>
      <c r="AK18" s="64"/>
    </row>
    <row r="19" spans="20:37" x14ac:dyDescent="0.25">
      <c r="T19" s="8">
        <f t="shared" si="1"/>
        <v>17</v>
      </c>
      <c r="U19" s="5" t="s">
        <v>221</v>
      </c>
      <c r="V19" s="5" t="s">
        <v>223</v>
      </c>
      <c r="W19" s="5">
        <v>0</v>
      </c>
      <c r="X19" s="64" t="s">
        <v>224</v>
      </c>
      <c r="Y19" s="110"/>
      <c r="AG19" s="8">
        <f t="shared" si="2"/>
        <v>17</v>
      </c>
      <c r="AH19" s="5" t="s">
        <v>215</v>
      </c>
      <c r="AI19" s="5" t="s">
        <v>26</v>
      </c>
      <c r="AJ19" s="5">
        <v>0</v>
      </c>
      <c r="AK19" s="64" t="s">
        <v>280</v>
      </c>
    </row>
    <row r="20" spans="20:37" x14ac:dyDescent="0.25">
      <c r="T20" s="8">
        <f t="shared" si="1"/>
        <v>18</v>
      </c>
      <c r="U20" s="5" t="s">
        <v>217</v>
      </c>
      <c r="V20" s="5" t="s">
        <v>29</v>
      </c>
      <c r="W20" s="5">
        <v>1</v>
      </c>
      <c r="X20" s="64"/>
      <c r="Y20" s="110"/>
      <c r="AG20" s="8">
        <f t="shared" si="2"/>
        <v>18</v>
      </c>
      <c r="AH20" s="5" t="s">
        <v>221</v>
      </c>
      <c r="AI20" s="5" t="s">
        <v>22</v>
      </c>
      <c r="AJ20" s="5">
        <v>1</v>
      </c>
      <c r="AK20" s="64"/>
    </row>
    <row r="21" spans="20:37" x14ac:dyDescent="0.25">
      <c r="T21" s="8">
        <f t="shared" si="1"/>
        <v>19</v>
      </c>
      <c r="U21" s="5" t="s">
        <v>221</v>
      </c>
      <c r="V21" s="5" t="s">
        <v>18</v>
      </c>
      <c r="W21" s="5">
        <v>1</v>
      </c>
      <c r="X21" s="64"/>
      <c r="Y21" s="110"/>
      <c r="AG21" s="8">
        <f t="shared" si="2"/>
        <v>19</v>
      </c>
      <c r="AH21" s="5" t="s">
        <v>221</v>
      </c>
      <c r="AI21" s="5" t="s">
        <v>75</v>
      </c>
      <c r="AJ21" s="5">
        <v>1</v>
      </c>
      <c r="AK21" s="64" t="s">
        <v>281</v>
      </c>
    </row>
    <row r="22" spans="20:37" x14ac:dyDescent="0.25">
      <c r="T22" s="8">
        <f t="shared" si="1"/>
        <v>20</v>
      </c>
      <c r="U22" s="5" t="s">
        <v>217</v>
      </c>
      <c r="V22" s="5" t="s">
        <v>27</v>
      </c>
      <c r="W22" s="5">
        <v>1</v>
      </c>
      <c r="X22" s="64"/>
      <c r="Y22" s="110"/>
      <c r="AG22" s="8">
        <f t="shared" si="2"/>
        <v>20</v>
      </c>
      <c r="AH22" s="5" t="s">
        <v>221</v>
      </c>
      <c r="AI22" s="5" t="s">
        <v>22</v>
      </c>
      <c r="AJ22" s="5">
        <v>0</v>
      </c>
      <c r="AK22" s="64" t="s">
        <v>282</v>
      </c>
    </row>
    <row r="23" spans="20:37" x14ac:dyDescent="0.25">
      <c r="T23" s="8">
        <f t="shared" si="1"/>
        <v>21</v>
      </c>
      <c r="U23" s="5" t="s">
        <v>221</v>
      </c>
      <c r="V23" s="5" t="s">
        <v>229</v>
      </c>
      <c r="W23" s="5">
        <v>1</v>
      </c>
      <c r="X23" s="64"/>
      <c r="Y23" s="110"/>
      <c r="AG23" s="8">
        <f t="shared" si="2"/>
        <v>21</v>
      </c>
      <c r="AH23" s="5" t="s">
        <v>221</v>
      </c>
      <c r="AI23" s="5" t="s">
        <v>17</v>
      </c>
      <c r="AJ23" s="5">
        <v>1</v>
      </c>
      <c r="AK23" s="64"/>
    </row>
    <row r="24" spans="20:37" x14ac:dyDescent="0.25">
      <c r="T24" s="8">
        <f t="shared" si="1"/>
        <v>22</v>
      </c>
      <c r="U24" s="5" t="s">
        <v>217</v>
      </c>
      <c r="V24" s="5" t="s">
        <v>25</v>
      </c>
      <c r="W24" s="5">
        <v>1</v>
      </c>
      <c r="X24" s="64"/>
      <c r="Y24" s="110"/>
      <c r="AG24" s="8">
        <f t="shared" si="2"/>
        <v>22</v>
      </c>
      <c r="AH24" s="5" t="s">
        <v>221</v>
      </c>
      <c r="AI24" s="5" t="s">
        <v>29</v>
      </c>
      <c r="AJ24" s="5">
        <v>0</v>
      </c>
      <c r="AK24" s="64" t="s">
        <v>283</v>
      </c>
    </row>
    <row r="25" spans="20:37" x14ac:dyDescent="0.25">
      <c r="T25" s="8">
        <f t="shared" si="1"/>
        <v>23</v>
      </c>
      <c r="U25" s="5" t="s">
        <v>217</v>
      </c>
      <c r="V25" s="5" t="s">
        <v>24</v>
      </c>
      <c r="W25" s="5">
        <v>1</v>
      </c>
      <c r="X25" s="64"/>
      <c r="Y25" s="110"/>
      <c r="AG25" s="8">
        <f t="shared" si="2"/>
        <v>23</v>
      </c>
      <c r="AH25" s="5" t="s">
        <v>215</v>
      </c>
      <c r="AI25" s="5" t="s">
        <v>31</v>
      </c>
      <c r="AJ25" s="5">
        <v>0</v>
      </c>
      <c r="AK25" s="64" t="s">
        <v>284</v>
      </c>
    </row>
    <row r="26" spans="20:37" x14ac:dyDescent="0.25">
      <c r="T26" s="8">
        <f t="shared" si="1"/>
        <v>24</v>
      </c>
      <c r="U26" s="5" t="s">
        <v>221</v>
      </c>
      <c r="V26" s="5" t="s">
        <v>229</v>
      </c>
      <c r="W26" s="5">
        <v>0</v>
      </c>
      <c r="X26" s="64" t="s">
        <v>230</v>
      </c>
      <c r="Y26" s="110"/>
      <c r="AG26" s="8">
        <f t="shared" si="2"/>
        <v>24</v>
      </c>
      <c r="AH26" s="5" t="s">
        <v>215</v>
      </c>
      <c r="AI26" s="5" t="s">
        <v>26</v>
      </c>
      <c r="AJ26" s="5">
        <v>0</v>
      </c>
      <c r="AK26" s="64" t="s">
        <v>284</v>
      </c>
    </row>
    <row r="27" spans="20:37" x14ac:dyDescent="0.25">
      <c r="T27" s="8">
        <f t="shared" si="1"/>
        <v>25</v>
      </c>
      <c r="U27" s="5" t="s">
        <v>221</v>
      </c>
      <c r="V27" s="5" t="s">
        <v>18</v>
      </c>
      <c r="W27" s="5">
        <v>1</v>
      </c>
      <c r="X27" s="64"/>
      <c r="Y27" s="110"/>
      <c r="AG27" s="8">
        <f t="shared" si="2"/>
        <v>25</v>
      </c>
      <c r="AH27" s="5" t="s">
        <v>215</v>
      </c>
      <c r="AI27" s="5" t="s">
        <v>26</v>
      </c>
      <c r="AJ27" s="5">
        <v>0</v>
      </c>
      <c r="AK27" s="64" t="s">
        <v>284</v>
      </c>
    </row>
    <row r="28" spans="20:37" x14ac:dyDescent="0.25">
      <c r="T28" s="8">
        <f t="shared" si="1"/>
        <v>26</v>
      </c>
      <c r="U28" s="5" t="s">
        <v>221</v>
      </c>
      <c r="V28" s="5" t="s">
        <v>75</v>
      </c>
      <c r="W28" s="5">
        <v>1</v>
      </c>
      <c r="X28" s="64"/>
      <c r="Y28" s="110"/>
      <c r="AG28" s="8">
        <f t="shared" si="2"/>
        <v>26</v>
      </c>
      <c r="AH28" s="5" t="s">
        <v>217</v>
      </c>
      <c r="AI28" s="5" t="s">
        <v>26</v>
      </c>
      <c r="AJ28" s="5">
        <v>1</v>
      </c>
      <c r="AK28" s="64"/>
    </row>
    <row r="29" spans="20:37" x14ac:dyDescent="0.25">
      <c r="T29" s="8">
        <f t="shared" si="1"/>
        <v>27</v>
      </c>
      <c r="U29" s="5" t="s">
        <v>221</v>
      </c>
      <c r="V29" s="5" t="s">
        <v>17</v>
      </c>
      <c r="W29" s="5">
        <v>1</v>
      </c>
      <c r="X29" s="64"/>
      <c r="Y29" s="110"/>
      <c r="AG29" s="8">
        <f t="shared" si="2"/>
        <v>27</v>
      </c>
      <c r="AH29" s="5" t="s">
        <v>217</v>
      </c>
      <c r="AI29" s="5" t="s">
        <v>25</v>
      </c>
      <c r="AJ29" s="5">
        <v>0</v>
      </c>
      <c r="AK29" s="64" t="s">
        <v>285</v>
      </c>
    </row>
    <row r="30" spans="20:37" x14ac:dyDescent="0.25">
      <c r="T30" s="8">
        <f t="shared" si="1"/>
        <v>28</v>
      </c>
      <c r="U30" s="5" t="s">
        <v>221</v>
      </c>
      <c r="V30" s="5" t="s">
        <v>22</v>
      </c>
      <c r="W30" s="5">
        <v>1</v>
      </c>
      <c r="X30" s="64"/>
      <c r="Y30" s="110"/>
      <c r="AG30" s="8">
        <f t="shared" si="2"/>
        <v>28</v>
      </c>
      <c r="AH30" s="5" t="s">
        <v>221</v>
      </c>
      <c r="AI30" s="5" t="s">
        <v>223</v>
      </c>
      <c r="AJ30" s="5">
        <v>1</v>
      </c>
      <c r="AK30" s="64"/>
    </row>
    <row r="31" spans="20:37" x14ac:dyDescent="0.25">
      <c r="T31" s="8">
        <f t="shared" si="1"/>
        <v>29</v>
      </c>
      <c r="U31" s="5" t="s">
        <v>217</v>
      </c>
      <c r="V31" s="5" t="s">
        <v>24</v>
      </c>
      <c r="W31" s="5">
        <v>1</v>
      </c>
      <c r="X31" s="64"/>
      <c r="Y31" s="110"/>
      <c r="AG31" s="8">
        <f t="shared" si="2"/>
        <v>29</v>
      </c>
      <c r="AH31" s="5" t="s">
        <v>221</v>
      </c>
      <c r="AI31" s="5" t="s">
        <v>223</v>
      </c>
      <c r="AJ31" s="5">
        <v>0</v>
      </c>
      <c r="AK31" s="64" t="s">
        <v>286</v>
      </c>
    </row>
    <row r="32" spans="20:37" x14ac:dyDescent="0.25">
      <c r="T32" s="8">
        <f t="shared" si="1"/>
        <v>30</v>
      </c>
      <c r="U32" s="5" t="s">
        <v>217</v>
      </c>
      <c r="V32" s="5" t="s">
        <v>24</v>
      </c>
      <c r="W32" s="5">
        <v>0</v>
      </c>
      <c r="X32" s="64" t="s">
        <v>231</v>
      </c>
      <c r="Y32" s="110"/>
      <c r="AG32" s="8">
        <f t="shared" si="2"/>
        <v>30</v>
      </c>
      <c r="AH32" s="5" t="s">
        <v>217</v>
      </c>
      <c r="AI32" s="5" t="s">
        <v>25</v>
      </c>
      <c r="AJ32" s="5">
        <v>1</v>
      </c>
      <c r="AK32" s="64"/>
    </row>
    <row r="33" spans="20:37" x14ac:dyDescent="0.25">
      <c r="T33" s="8">
        <f t="shared" si="1"/>
        <v>31</v>
      </c>
      <c r="U33" s="5" t="s">
        <v>215</v>
      </c>
      <c r="V33" s="5" t="s">
        <v>31</v>
      </c>
      <c r="W33" s="5">
        <v>1</v>
      </c>
      <c r="X33" s="64"/>
      <c r="Y33" s="110"/>
      <c r="AG33" s="8">
        <f t="shared" si="2"/>
        <v>31</v>
      </c>
      <c r="AH33" s="5" t="s">
        <v>217</v>
      </c>
      <c r="AI33" s="5" t="s">
        <v>24</v>
      </c>
      <c r="AJ33" s="5">
        <v>1</v>
      </c>
      <c r="AK33" s="64"/>
    </row>
    <row r="34" spans="20:37" x14ac:dyDescent="0.25">
      <c r="T34" s="8">
        <f t="shared" si="1"/>
        <v>32</v>
      </c>
      <c r="U34" s="5" t="s">
        <v>215</v>
      </c>
      <c r="V34" s="5" t="s">
        <v>26</v>
      </c>
      <c r="W34" s="5">
        <v>1</v>
      </c>
      <c r="X34" s="64"/>
      <c r="Y34" s="110"/>
      <c r="AG34" s="8">
        <f t="shared" si="2"/>
        <v>32</v>
      </c>
      <c r="AH34" s="5" t="s">
        <v>221</v>
      </c>
      <c r="AI34" s="5" t="s">
        <v>17</v>
      </c>
      <c r="AJ34" s="5">
        <v>1</v>
      </c>
      <c r="AK34" s="64"/>
    </row>
    <row r="35" spans="20:37" x14ac:dyDescent="0.25">
      <c r="T35" s="8">
        <f t="shared" si="1"/>
        <v>33</v>
      </c>
      <c r="U35" s="5" t="s">
        <v>215</v>
      </c>
      <c r="V35" s="5" t="s">
        <v>26</v>
      </c>
      <c r="W35" s="5">
        <v>0</v>
      </c>
      <c r="X35" s="64"/>
      <c r="Y35" s="110"/>
      <c r="AG35" s="8">
        <f t="shared" si="2"/>
        <v>33</v>
      </c>
      <c r="AH35" s="5" t="s">
        <v>215</v>
      </c>
      <c r="AI35" s="5" t="s">
        <v>26</v>
      </c>
      <c r="AJ35" s="5">
        <v>1</v>
      </c>
      <c r="AK35" s="64"/>
    </row>
    <row r="36" spans="20:37" x14ac:dyDescent="0.25">
      <c r="T36" s="8">
        <f t="shared" si="1"/>
        <v>34</v>
      </c>
      <c r="U36" s="5" t="s">
        <v>221</v>
      </c>
      <c r="V36" s="5" t="s">
        <v>223</v>
      </c>
      <c r="W36" s="5">
        <v>0</v>
      </c>
      <c r="X36" s="64"/>
      <c r="Y36" s="110"/>
      <c r="AG36" s="8">
        <f t="shared" si="2"/>
        <v>34</v>
      </c>
      <c r="AH36" s="5" t="s">
        <v>215</v>
      </c>
      <c r="AI36" s="5" t="s">
        <v>26</v>
      </c>
      <c r="AJ36" s="5">
        <v>0</v>
      </c>
      <c r="AK36" s="64"/>
    </row>
    <row r="37" spans="20:37" x14ac:dyDescent="0.25">
      <c r="T37" s="8">
        <f t="shared" si="1"/>
        <v>35</v>
      </c>
      <c r="U37" s="5" t="s">
        <v>221</v>
      </c>
      <c r="V37" s="5" t="s">
        <v>21</v>
      </c>
      <c r="W37" s="5">
        <v>0</v>
      </c>
      <c r="X37" s="64" t="s">
        <v>232</v>
      </c>
      <c r="Y37" s="110"/>
      <c r="AG37" s="8">
        <f t="shared" si="2"/>
        <v>35</v>
      </c>
      <c r="AH37" s="5" t="s">
        <v>215</v>
      </c>
      <c r="AI37" s="5" t="s">
        <v>26</v>
      </c>
      <c r="AJ37" s="5">
        <v>1</v>
      </c>
      <c r="AK37" s="64"/>
    </row>
    <row r="38" spans="20:37" ht="15.75" thickBot="1" x14ac:dyDescent="0.3">
      <c r="T38" s="111">
        <f t="shared" si="1"/>
        <v>36</v>
      </c>
      <c r="U38" s="93" t="s">
        <v>221</v>
      </c>
      <c r="V38" s="93" t="s">
        <v>18</v>
      </c>
      <c r="W38" s="93">
        <v>0</v>
      </c>
      <c r="X38" s="123"/>
      <c r="Y38" s="112"/>
      <c r="AG38" s="111">
        <f t="shared" si="2"/>
        <v>36</v>
      </c>
      <c r="AH38" s="5" t="s">
        <v>215</v>
      </c>
      <c r="AI38" s="5" t="s">
        <v>26</v>
      </c>
      <c r="AJ38" s="93">
        <v>1</v>
      </c>
      <c r="AK38" s="123" t="s">
        <v>287</v>
      </c>
    </row>
  </sheetData>
  <autoFilter ref="AG2:AK38" xr:uid="{4C15F56B-0ED8-44EC-B545-594FF79DE105}"/>
  <mergeCells count="5">
    <mergeCell ref="I1:K1"/>
    <mergeCell ref="L1:N1"/>
    <mergeCell ref="O1:Q1"/>
    <mergeCell ref="T1:Y1"/>
    <mergeCell ref="F1:H1"/>
  </mergeCells>
  <conditionalFormatting sqref="W3:W38">
    <cfRule type="cellIs" dxfId="27" priority="27" operator="equal">
      <formula>0</formula>
    </cfRule>
    <cfRule type="cellIs" dxfId="26" priority="28" operator="equal">
      <formula>1</formula>
    </cfRule>
  </conditionalFormatting>
  <conditionalFormatting sqref="K3">
    <cfRule type="cellIs" dxfId="25" priority="24" operator="lessThan">
      <formula>0.7</formula>
    </cfRule>
    <cfRule type="cellIs" dxfId="24" priority="25" operator="between">
      <formula>0.7</formula>
      <formula>0.85</formula>
    </cfRule>
    <cfRule type="cellIs" dxfId="23" priority="26" operator="greaterThan">
      <formula>0.85</formula>
    </cfRule>
  </conditionalFormatting>
  <conditionalFormatting sqref="N3">
    <cfRule type="cellIs" dxfId="22" priority="21" operator="lessThan">
      <formula>0.7</formula>
    </cfRule>
    <cfRule type="cellIs" dxfId="21" priority="22" operator="between">
      <formula>0.7</formula>
      <formula>0.85</formula>
    </cfRule>
    <cfRule type="cellIs" dxfId="20" priority="23" operator="greaterThan">
      <formula>0.85</formula>
    </cfRule>
  </conditionalFormatting>
  <conditionalFormatting sqref="Q3">
    <cfRule type="cellIs" dxfId="19" priority="18" operator="lessThan">
      <formula>0.7</formula>
    </cfRule>
    <cfRule type="cellIs" dxfId="18" priority="19" operator="between">
      <formula>0.7</formula>
      <formula>0.85</formula>
    </cfRule>
    <cfRule type="cellIs" dxfId="17" priority="20" operator="greaterThan">
      <formula>0.85</formula>
    </cfRule>
  </conditionalFormatting>
  <conditionalFormatting sqref="H3">
    <cfRule type="cellIs" dxfId="16" priority="15" operator="lessThan">
      <formula>0.7</formula>
    </cfRule>
    <cfRule type="cellIs" dxfId="15" priority="16" operator="between">
      <formula>0.7</formula>
      <formula>0.85</formula>
    </cfRule>
    <cfRule type="cellIs" dxfId="14" priority="17" operator="greaterThan">
      <formula>0.85</formula>
    </cfRule>
  </conditionalFormatting>
  <conditionalFormatting sqref="H4">
    <cfRule type="cellIs" dxfId="13" priority="12" operator="lessThan">
      <formula>0.7</formula>
    </cfRule>
    <cfRule type="cellIs" dxfId="12" priority="13" operator="between">
      <formula>0.7</formula>
      <formula>0.85</formula>
    </cfRule>
    <cfRule type="cellIs" dxfId="11" priority="14" operator="greaterThan">
      <formula>0.85</formula>
    </cfRule>
  </conditionalFormatting>
  <conditionalFormatting sqref="Q4">
    <cfRule type="cellIs" dxfId="10" priority="3" operator="lessThan">
      <formula>0.7</formula>
    </cfRule>
    <cfRule type="cellIs" dxfId="9" priority="4" operator="between">
      <formula>0.7</formula>
      <formula>0.85</formula>
    </cfRule>
    <cfRule type="cellIs" dxfId="8" priority="5" operator="greaterThan">
      <formula>0.85</formula>
    </cfRule>
  </conditionalFormatting>
  <conditionalFormatting sqref="K4">
    <cfRule type="cellIs" dxfId="7" priority="9" operator="lessThan">
      <formula>0.7</formula>
    </cfRule>
    <cfRule type="cellIs" dxfId="6" priority="10" operator="between">
      <formula>0.7</formula>
      <formula>0.85</formula>
    </cfRule>
    <cfRule type="cellIs" dxfId="5" priority="11" operator="greaterThan">
      <formula>0.85</formula>
    </cfRule>
  </conditionalFormatting>
  <conditionalFormatting sqref="N4">
    <cfRule type="cellIs" dxfId="4" priority="6" operator="lessThan">
      <formula>0.7</formula>
    </cfRule>
    <cfRule type="cellIs" dxfId="3" priority="7" operator="between">
      <formula>0.7</formula>
      <formula>0.85</formula>
    </cfRule>
    <cfRule type="cellIs" dxfId="2" priority="8" operator="greaterThan">
      <formula>0.85</formula>
    </cfRule>
  </conditionalFormatting>
  <conditionalFormatting sqref="AJ3:AJ38">
    <cfRule type="cellIs" dxfId="1" priority="1" operator="equal">
      <formula>0</formula>
    </cfRule>
    <cfRule type="cellIs" dxfId="0" priority="2" operator="equal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Mock Scoreboard</vt:lpstr>
      <vt:lpstr>Dashboard CR</vt:lpstr>
      <vt:lpstr>CR Practice Arena</vt:lpstr>
      <vt:lpstr>SC Dashboard</vt:lpstr>
      <vt:lpstr>SC Practice Arena</vt:lpstr>
      <vt:lpstr>RC Dashboard</vt:lpstr>
      <vt:lpstr>RC</vt:lpstr>
      <vt:lpstr>Mock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Sahil Arora</dc:creator>
  <cp:lastModifiedBy>Sahil Arora</cp:lastModifiedBy>
  <dcterms:created xsi:type="dcterms:W3CDTF">2020-07-25T11:26:40Z</dcterms:created>
  <dcterms:modified xsi:type="dcterms:W3CDTF">2020-09-08T15:32:00Z</dcterms:modified>
</cp:coreProperties>
</file>